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120" yWindow="-120" windowWidth="29040" windowHeight="16440" tabRatio="478" activeTab="2"/>
  </bookViews>
  <sheets>
    <sheet name="планшеты" sheetId="13" r:id="rId1"/>
    <sheet name="каталог" sheetId="2" r:id="rId2"/>
    <sheet name="интерфейсы" sheetId="12" r:id="rId3"/>
    <sheet name="обновл салона" sheetId="14" r:id="rId4"/>
    <sheet name="OLmain" sheetId="9" state="hidden" r:id="rId5"/>
    <sheet name="OLframe" sheetId="10" r:id="rId6"/>
  </sheets>
  <definedNames>
    <definedName name="_xlnm._FilterDatabase" localSheetId="5" hidden="1">OLframe!$A$1:$J$174</definedName>
    <definedName name="_xlnm._FilterDatabase" localSheetId="4" hidden="1">OLmain!$A$1:$IU$57</definedName>
    <definedName name="_xlnm._FilterDatabase" localSheetId="2" hidden="1">интерфейсы!#REF!</definedName>
    <definedName name="_xlnm._FilterDatabase" localSheetId="1" hidden="1">каталог!$A$1:$J$3852</definedName>
  </definedNames>
  <calcPr calcId="114210"/>
  <fileRecoveryPr autoRecover="0"/>
</workbook>
</file>

<file path=xl/calcChain.xml><?xml version="1.0" encoding="utf-8"?>
<calcChain xmlns="http://schemas.openxmlformats.org/spreadsheetml/2006/main">
  <c r="G1207" i="2"/>
  <c r="G1206"/>
  <c r="G1205"/>
  <c r="G1204"/>
  <c r="G1203"/>
  <c r="G1202"/>
  <c r="G1201"/>
  <c r="G1200"/>
  <c r="G1199"/>
  <c r="G1198"/>
  <c r="G1197"/>
  <c r="G1196"/>
  <c r="G1195"/>
  <c r="G1194"/>
  <c r="G1193"/>
  <c r="G1138"/>
  <c r="G1137"/>
  <c r="G1136"/>
  <c r="G1135"/>
  <c r="G1134"/>
  <c r="G1133"/>
  <c r="G1132"/>
  <c r="G1131"/>
  <c r="G1130"/>
  <c r="G1129"/>
  <c r="G1128"/>
  <c r="G1127"/>
  <c r="G1126"/>
  <c r="G1125"/>
  <c r="G1124"/>
  <c r="G1017"/>
  <c r="G1016"/>
  <c r="G1015"/>
  <c r="G1014"/>
  <c r="G1013"/>
  <c r="G1012"/>
  <c r="G1011"/>
  <c r="G1010"/>
  <c r="G1009"/>
  <c r="G1008"/>
  <c r="G1007"/>
  <c r="G1006"/>
  <c r="G1005"/>
  <c r="G1004"/>
  <c r="G1003"/>
  <c r="F5" i="9"/>
  <c r="F32"/>
  <c r="F16"/>
  <c r="F43"/>
  <c r="F31"/>
  <c r="F15"/>
  <c r="F42"/>
  <c r="F24"/>
  <c r="F51"/>
  <c r="F12"/>
  <c r="F39"/>
  <c r="F23"/>
  <c r="F50"/>
  <c r="F11"/>
  <c r="F38"/>
  <c r="F22"/>
  <c r="J2531" i="2"/>
  <c r="I2531"/>
  <c r="G2531"/>
  <c r="F2531"/>
  <c r="J2530"/>
  <c r="I2530"/>
  <c r="G2530"/>
  <c r="F2530"/>
  <c r="J2529"/>
  <c r="I2529"/>
  <c r="G2529"/>
  <c r="F2529"/>
  <c r="J2528"/>
  <c r="I2528"/>
  <c r="G2528"/>
  <c r="F2528"/>
  <c r="J2527"/>
  <c r="I2527"/>
  <c r="G2527"/>
  <c r="F2527"/>
  <c r="J2526"/>
  <c r="I2526"/>
  <c r="G2526"/>
  <c r="F2526"/>
  <c r="J2525"/>
  <c r="I2525"/>
  <c r="G2525"/>
  <c r="F2525"/>
  <c r="J2524"/>
  <c r="I2524"/>
  <c r="G2524"/>
  <c r="F2524"/>
  <c r="J2523"/>
  <c r="I2523"/>
  <c r="G2523"/>
  <c r="F2523"/>
  <c r="J2522"/>
  <c r="I2522"/>
  <c r="G2522"/>
  <c r="F2522"/>
  <c r="J2521"/>
  <c r="I2521"/>
  <c r="G2521"/>
  <c r="F2521"/>
  <c r="J2520"/>
  <c r="I2520"/>
  <c r="G2520"/>
  <c r="F2520"/>
  <c r="J2519"/>
  <c r="I2519"/>
  <c r="G2519"/>
  <c r="F2519"/>
  <c r="J2518"/>
  <c r="I2518"/>
  <c r="G2518"/>
  <c r="F2518"/>
  <c r="J2517"/>
  <c r="I2517"/>
  <c r="G2517"/>
  <c r="F2517"/>
  <c r="J1138"/>
  <c r="I1138"/>
  <c r="F1138"/>
  <c r="J1137"/>
  <c r="I1137"/>
  <c r="F1137"/>
  <c r="J1136"/>
  <c r="I1136"/>
  <c r="F1136"/>
  <c r="J1135"/>
  <c r="I1135"/>
  <c r="F1135"/>
  <c r="J1134"/>
  <c r="I1134"/>
  <c r="F1134"/>
  <c r="J1133"/>
  <c r="I1133"/>
  <c r="F1133"/>
  <c r="J1132"/>
  <c r="I1132"/>
  <c r="F1132"/>
  <c r="J1131"/>
  <c r="I1131"/>
  <c r="F1131"/>
  <c r="J1130"/>
  <c r="I1130"/>
  <c r="F1130"/>
  <c r="J1129"/>
  <c r="I1129"/>
  <c r="F1129"/>
  <c r="J1128"/>
  <c r="I1128"/>
  <c r="F1128"/>
  <c r="J1127"/>
  <c r="I1127"/>
  <c r="F1127"/>
  <c r="J1126"/>
  <c r="I1126"/>
  <c r="F1126"/>
  <c r="J1125"/>
  <c r="I1125"/>
  <c r="F1125"/>
  <c r="J1124"/>
  <c r="I1124"/>
  <c r="F1124"/>
  <c r="J2710"/>
  <c r="I2710"/>
  <c r="G2710"/>
  <c r="F2710"/>
  <c r="J2709"/>
  <c r="I2709"/>
  <c r="G2709"/>
  <c r="F2709"/>
  <c r="J2708"/>
  <c r="I2708"/>
  <c r="G2708"/>
  <c r="F2708"/>
  <c r="J2707"/>
  <c r="I2707"/>
  <c r="G2707"/>
  <c r="F2707"/>
  <c r="J2706"/>
  <c r="I2706"/>
  <c r="G2706"/>
  <c r="F2706"/>
  <c r="J2705"/>
  <c r="I2705"/>
  <c r="G2705"/>
  <c r="F2705"/>
  <c r="J2704"/>
  <c r="I2704"/>
  <c r="G2704"/>
  <c r="F2704"/>
  <c r="J2703"/>
  <c r="I2703"/>
  <c r="G2703"/>
  <c r="F2703"/>
  <c r="J2702"/>
  <c r="I2702"/>
  <c r="G2702"/>
  <c r="F2702"/>
  <c r="J2701"/>
  <c r="I2701"/>
  <c r="G2701"/>
  <c r="F2701"/>
  <c r="J2700"/>
  <c r="I2700"/>
  <c r="G2700"/>
  <c r="F2700"/>
  <c r="J2699"/>
  <c r="I2699"/>
  <c r="G2699"/>
  <c r="F2699"/>
  <c r="J2698"/>
  <c r="I2698"/>
  <c r="G2698"/>
  <c r="F2698"/>
  <c r="J2697"/>
  <c r="I2697"/>
  <c r="G2697"/>
  <c r="F2697"/>
  <c r="J2696"/>
  <c r="I2696"/>
  <c r="G2696"/>
  <c r="F2696"/>
  <c r="J2690"/>
  <c r="I2690"/>
  <c r="G2690"/>
  <c r="F2690"/>
  <c r="J2689"/>
  <c r="I2689"/>
  <c r="G2689"/>
  <c r="F2689"/>
  <c r="J2688"/>
  <c r="I2688"/>
  <c r="G2688"/>
  <c r="F2688"/>
  <c r="J2687"/>
  <c r="I2687"/>
  <c r="G2687"/>
  <c r="F2687"/>
  <c r="J2686"/>
  <c r="I2686"/>
  <c r="G2686"/>
  <c r="F2686"/>
  <c r="J2685"/>
  <c r="I2685"/>
  <c r="G2685"/>
  <c r="F2685"/>
  <c r="J2684"/>
  <c r="I2684"/>
  <c r="G2684"/>
  <c r="F2684"/>
  <c r="J2683"/>
  <c r="I2683"/>
  <c r="G2683"/>
  <c r="F2683"/>
  <c r="J2682"/>
  <c r="I2682"/>
  <c r="G2682"/>
  <c r="F2682"/>
  <c r="J2681"/>
  <c r="I2681"/>
  <c r="G2681"/>
  <c r="F2681"/>
  <c r="J2680"/>
  <c r="I2680"/>
  <c r="G2680"/>
  <c r="F2680"/>
  <c r="J2679"/>
  <c r="I2679"/>
  <c r="G2679"/>
  <c r="F2679"/>
  <c r="J2678"/>
  <c r="I2678"/>
  <c r="G2678"/>
  <c r="F2678"/>
  <c r="J2677"/>
  <c r="I2677"/>
  <c r="G2677"/>
  <c r="F2677"/>
  <c r="J2676"/>
  <c r="I2676"/>
  <c r="G2676"/>
  <c r="F2676"/>
  <c r="J2743"/>
  <c r="I2743"/>
  <c r="G2743"/>
  <c r="F2743"/>
  <c r="J2742"/>
  <c r="I2742"/>
  <c r="G2742"/>
  <c r="F2742"/>
  <c r="J2741"/>
  <c r="I2741"/>
  <c r="G2741"/>
  <c r="F2741"/>
  <c r="J2740"/>
  <c r="I2740"/>
  <c r="G2740"/>
  <c r="F2740"/>
  <c r="J2739"/>
  <c r="I2739"/>
  <c r="G2739"/>
  <c r="F2739"/>
  <c r="J2738"/>
  <c r="I2738"/>
  <c r="G2738"/>
  <c r="F2738"/>
  <c r="J2737"/>
  <c r="I2737"/>
  <c r="G2737"/>
  <c r="F2737"/>
  <c r="J2736"/>
  <c r="I2736"/>
  <c r="G2736"/>
  <c r="F2736"/>
  <c r="J2735"/>
  <c r="I2735"/>
  <c r="G2735"/>
  <c r="F2735"/>
  <c r="J2734"/>
  <c r="I2734"/>
  <c r="G2734"/>
  <c r="F2734"/>
  <c r="J2733"/>
  <c r="I2733"/>
  <c r="G2733"/>
  <c r="F2733"/>
  <c r="J2732"/>
  <c r="I2732"/>
  <c r="G2732"/>
  <c r="F2732"/>
  <c r="J2731"/>
  <c r="I2731"/>
  <c r="G2731"/>
  <c r="F2731"/>
  <c r="J2730"/>
  <c r="I2730"/>
  <c r="G2730"/>
  <c r="F2730"/>
  <c r="J2729"/>
  <c r="I2729"/>
  <c r="G2729"/>
  <c r="F2729"/>
  <c r="J2502"/>
  <c r="I2502"/>
  <c r="G2502"/>
  <c r="F2502"/>
  <c r="J2501"/>
  <c r="I2501"/>
  <c r="G2501"/>
  <c r="F2501"/>
  <c r="J2500"/>
  <c r="I2500"/>
  <c r="G2500"/>
  <c r="F2500"/>
  <c r="J2499"/>
  <c r="I2499"/>
  <c r="G2499"/>
  <c r="F2499"/>
  <c r="J2498"/>
  <c r="I2498"/>
  <c r="G2498"/>
  <c r="F2498"/>
  <c r="J2497"/>
  <c r="I2497"/>
  <c r="G2497"/>
  <c r="F2497"/>
  <c r="J2496"/>
  <c r="I2496"/>
  <c r="G2496"/>
  <c r="F2496"/>
  <c r="J2495"/>
  <c r="I2495"/>
  <c r="G2495"/>
  <c r="F2495"/>
  <c r="J2494"/>
  <c r="I2494"/>
  <c r="G2494"/>
  <c r="F2494"/>
  <c r="J2493"/>
  <c r="I2493"/>
  <c r="G2493"/>
  <c r="F2493"/>
  <c r="J2492"/>
  <c r="I2492"/>
  <c r="G2492"/>
  <c r="F2492"/>
  <c r="J2491"/>
  <c r="I2491"/>
  <c r="G2491"/>
  <c r="F2491"/>
  <c r="J2490"/>
  <c r="I2490"/>
  <c r="G2490"/>
  <c r="F2490"/>
  <c r="J2489"/>
  <c r="I2489"/>
  <c r="G2489"/>
  <c r="F2489"/>
  <c r="J2488"/>
  <c r="I2488"/>
  <c r="G2488"/>
  <c r="F2488"/>
  <c r="J2568"/>
  <c r="I2568"/>
  <c r="G2568"/>
  <c r="F2568"/>
  <c r="J2567"/>
  <c r="I2567"/>
  <c r="G2567"/>
  <c r="F2567"/>
  <c r="J2566"/>
  <c r="I2566"/>
  <c r="G2566"/>
  <c r="F2566"/>
  <c r="J2565"/>
  <c r="I2565"/>
  <c r="G2565"/>
  <c r="F2565"/>
  <c r="J2564"/>
  <c r="I2564"/>
  <c r="G2564"/>
  <c r="F2564"/>
  <c r="J2563"/>
  <c r="I2563"/>
  <c r="G2563"/>
  <c r="F2563"/>
  <c r="J2562"/>
  <c r="I2562"/>
  <c r="G2562"/>
  <c r="F2562"/>
  <c r="J2561"/>
  <c r="I2561"/>
  <c r="G2561"/>
  <c r="F2561"/>
  <c r="J2560"/>
  <c r="I2560"/>
  <c r="G2560"/>
  <c r="F2560"/>
  <c r="J2559"/>
  <c r="I2559"/>
  <c r="G2559"/>
  <c r="F2559"/>
  <c r="J2558"/>
  <c r="I2558"/>
  <c r="G2558"/>
  <c r="F2558"/>
  <c r="J2557"/>
  <c r="I2557"/>
  <c r="G2557"/>
  <c r="F2557"/>
  <c r="J2556"/>
  <c r="I2556"/>
  <c r="G2556"/>
  <c r="F2556"/>
  <c r="J2555"/>
  <c r="I2555"/>
  <c r="G2555"/>
  <c r="F2555"/>
  <c r="J2554"/>
  <c r="I2554"/>
  <c r="G2554"/>
  <c r="F2554"/>
  <c r="J173"/>
  <c r="I173"/>
  <c r="G173"/>
  <c r="F173"/>
  <c r="J172"/>
  <c r="I172"/>
  <c r="G172"/>
  <c r="F172"/>
  <c r="J171"/>
  <c r="I171"/>
  <c r="G171"/>
  <c r="F171"/>
  <c r="J170"/>
  <c r="I170"/>
  <c r="G170"/>
  <c r="F170"/>
  <c r="J169"/>
  <c r="I169"/>
  <c r="G169"/>
  <c r="F169"/>
  <c r="J168"/>
  <c r="I168"/>
  <c r="G168"/>
  <c r="F168"/>
  <c r="J167"/>
  <c r="I167"/>
  <c r="G167"/>
  <c r="F167"/>
  <c r="J166"/>
  <c r="I166"/>
  <c r="G166"/>
  <c r="F166"/>
  <c r="J165"/>
  <c r="I165"/>
  <c r="G165"/>
  <c r="F165"/>
  <c r="J164"/>
  <c r="I164"/>
  <c r="G164"/>
  <c r="F164"/>
  <c r="J163"/>
  <c r="I163"/>
  <c r="G163"/>
  <c r="F163"/>
  <c r="J162"/>
  <c r="I162"/>
  <c r="G162"/>
  <c r="F162"/>
  <c r="J161"/>
  <c r="I161"/>
  <c r="G161"/>
  <c r="F161"/>
  <c r="J160"/>
  <c r="I160"/>
  <c r="G160"/>
  <c r="F160"/>
  <c r="J159"/>
  <c r="I159"/>
  <c r="G159"/>
  <c r="F159"/>
  <c r="J2034"/>
  <c r="I2034"/>
  <c r="G2034"/>
  <c r="F2034"/>
  <c r="J2033"/>
  <c r="I2033"/>
  <c r="G2033"/>
  <c r="F2033"/>
  <c r="J2032"/>
  <c r="I2032"/>
  <c r="G2032"/>
  <c r="F2032"/>
  <c r="J2031"/>
  <c r="I2031"/>
  <c r="G2031"/>
  <c r="F2031"/>
  <c r="J2030"/>
  <c r="I2030"/>
  <c r="G2030"/>
  <c r="F2030"/>
  <c r="J2029"/>
  <c r="I2029"/>
  <c r="G2029"/>
  <c r="F2029"/>
  <c r="J2028"/>
  <c r="I2028"/>
  <c r="G2028"/>
  <c r="F2028"/>
  <c r="J2027"/>
  <c r="I2027"/>
  <c r="G2027"/>
  <c r="F2027"/>
  <c r="J2026"/>
  <c r="I2026"/>
  <c r="G2026"/>
  <c r="F2026"/>
  <c r="J2025"/>
  <c r="I2025"/>
  <c r="G2025"/>
  <c r="F2025"/>
  <c r="J2024"/>
  <c r="I2024"/>
  <c r="G2024"/>
  <c r="F2024"/>
  <c r="J2023"/>
  <c r="I2023"/>
  <c r="G2023"/>
  <c r="F2023"/>
  <c r="J2022"/>
  <c r="I2022"/>
  <c r="G2022"/>
  <c r="F2022"/>
  <c r="J2021"/>
  <c r="I2021"/>
  <c r="G2021"/>
  <c r="F2021"/>
  <c r="J2020"/>
  <c r="I2020"/>
  <c r="G2020"/>
  <c r="F2020"/>
  <c r="J2953"/>
  <c r="I2953"/>
  <c r="G2953"/>
  <c r="F2953"/>
  <c r="J2952"/>
  <c r="I2952"/>
  <c r="G2952"/>
  <c r="F2952"/>
  <c r="J2951"/>
  <c r="I2951"/>
  <c r="G2951"/>
  <c r="F2951"/>
  <c r="J2950"/>
  <c r="I2950"/>
  <c r="G2950"/>
  <c r="F2950"/>
  <c r="J2949"/>
  <c r="I2949"/>
  <c r="G2949"/>
  <c r="F2949"/>
  <c r="J2948"/>
  <c r="I2948"/>
  <c r="G2948"/>
  <c r="F2948"/>
  <c r="J2947"/>
  <c r="I2947"/>
  <c r="G2947"/>
  <c r="F2947"/>
  <c r="J2946"/>
  <c r="I2946"/>
  <c r="G2946"/>
  <c r="F2946"/>
  <c r="J2945"/>
  <c r="I2945"/>
  <c r="G2945"/>
  <c r="F2945"/>
  <c r="J2944"/>
  <c r="I2944"/>
  <c r="G2944"/>
  <c r="F2944"/>
  <c r="J2943"/>
  <c r="I2943"/>
  <c r="G2943"/>
  <c r="F2943"/>
  <c r="J2942"/>
  <c r="I2942"/>
  <c r="G2942"/>
  <c r="F2942"/>
  <c r="J2941"/>
  <c r="I2941"/>
  <c r="G2941"/>
  <c r="F2941"/>
  <c r="J2940"/>
  <c r="I2940"/>
  <c r="G2940"/>
  <c r="F2940"/>
  <c r="J2939"/>
  <c r="I2939"/>
  <c r="G2939"/>
  <c r="F2939"/>
  <c r="J2905"/>
  <c r="I2905"/>
  <c r="G2905"/>
  <c r="F2905"/>
  <c r="J2904"/>
  <c r="I2904"/>
  <c r="G2904"/>
  <c r="F2904"/>
  <c r="J2903"/>
  <c r="I2903"/>
  <c r="G2903"/>
  <c r="F2903"/>
  <c r="J2902"/>
  <c r="I2902"/>
  <c r="G2902"/>
  <c r="F2902"/>
  <c r="J2901"/>
  <c r="I2901"/>
  <c r="G2901"/>
  <c r="F2901"/>
  <c r="J2900"/>
  <c r="I2900"/>
  <c r="G2900"/>
  <c r="F2900"/>
  <c r="J2899"/>
  <c r="I2899"/>
  <c r="G2899"/>
  <c r="F2899"/>
  <c r="J2898"/>
  <c r="I2898"/>
  <c r="G2898"/>
  <c r="F2898"/>
  <c r="J2897"/>
  <c r="I2897"/>
  <c r="G2897"/>
  <c r="F2897"/>
  <c r="J2896"/>
  <c r="I2896"/>
  <c r="G2896"/>
  <c r="F2896"/>
  <c r="J2895"/>
  <c r="I2895"/>
  <c r="G2895"/>
  <c r="F2895"/>
  <c r="J2894"/>
  <c r="I2894"/>
  <c r="G2894"/>
  <c r="F2894"/>
  <c r="J2893"/>
  <c r="I2893"/>
  <c r="G2893"/>
  <c r="F2893"/>
  <c r="J2892"/>
  <c r="I2892"/>
  <c r="G2892"/>
  <c r="F2892"/>
  <c r="J2891"/>
  <c r="I2891"/>
  <c r="G2891"/>
  <c r="F2891"/>
  <c r="J3426"/>
  <c r="I3426"/>
  <c r="G3426"/>
  <c r="F3426"/>
  <c r="J3425"/>
  <c r="I3425"/>
  <c r="G3425"/>
  <c r="F3425"/>
  <c r="J3424"/>
  <c r="I3424"/>
  <c r="G3424"/>
  <c r="F3424"/>
  <c r="J3423"/>
  <c r="I3423"/>
  <c r="G3423"/>
  <c r="F3423"/>
  <c r="J3422"/>
  <c r="I3422"/>
  <c r="G3422"/>
  <c r="F3422"/>
  <c r="J3421"/>
  <c r="I3421"/>
  <c r="G3421"/>
  <c r="F3421"/>
  <c r="J3420"/>
  <c r="I3420"/>
  <c r="G3420"/>
  <c r="F3420"/>
  <c r="J3419"/>
  <c r="I3419"/>
  <c r="G3419"/>
  <c r="F3419"/>
  <c r="J3418"/>
  <c r="I3418"/>
  <c r="G3418"/>
  <c r="F3418"/>
  <c r="J3417"/>
  <c r="I3417"/>
  <c r="G3417"/>
  <c r="F3417"/>
  <c r="J3416"/>
  <c r="I3416"/>
  <c r="G3416"/>
  <c r="F3416"/>
  <c r="J3415"/>
  <c r="I3415"/>
  <c r="G3415"/>
  <c r="F3415"/>
  <c r="J3414"/>
  <c r="I3414"/>
  <c r="G3414"/>
  <c r="F3414"/>
  <c r="J3413"/>
  <c r="I3413"/>
  <c r="G3413"/>
  <c r="F3413"/>
  <c r="J3412"/>
  <c r="I3412"/>
  <c r="G3412"/>
  <c r="F3412"/>
  <c r="J1590"/>
  <c r="I1590"/>
  <c r="G1590"/>
  <c r="F1590"/>
  <c r="J1589"/>
  <c r="I1589"/>
  <c r="G1589"/>
  <c r="F1589"/>
  <c r="J1588"/>
  <c r="I1588"/>
  <c r="G1588"/>
  <c r="F1588"/>
  <c r="J1587"/>
  <c r="I1587"/>
  <c r="G1587"/>
  <c r="F1587"/>
  <c r="J1586"/>
  <c r="I1586"/>
  <c r="G1586"/>
  <c r="F1586"/>
  <c r="J1585"/>
  <c r="I1585"/>
  <c r="G1585"/>
  <c r="F1585"/>
  <c r="J1584"/>
  <c r="I1584"/>
  <c r="G1584"/>
  <c r="F1584"/>
  <c r="J1583"/>
  <c r="I1583"/>
  <c r="G1583"/>
  <c r="F1583"/>
  <c r="J1582"/>
  <c r="I1582"/>
  <c r="G1582"/>
  <c r="F1582"/>
  <c r="J1581"/>
  <c r="I1581"/>
  <c r="G1581"/>
  <c r="F1581"/>
  <c r="J1580"/>
  <c r="I1580"/>
  <c r="G1580"/>
  <c r="F1580"/>
  <c r="J1579"/>
  <c r="I1579"/>
  <c r="G1579"/>
  <c r="F1579"/>
  <c r="J1578"/>
  <c r="I1578"/>
  <c r="G1578"/>
  <c r="F1578"/>
  <c r="J1577"/>
  <c r="I1577"/>
  <c r="G1577"/>
  <c r="F1577"/>
  <c r="J1576"/>
  <c r="I1576"/>
  <c r="G1576"/>
  <c r="F1576"/>
  <c r="G2149"/>
  <c r="G2148"/>
  <c r="G2147"/>
  <c r="G2146"/>
  <c r="G2145"/>
  <c r="G2144"/>
  <c r="G2143"/>
  <c r="G2142"/>
  <c r="G2141"/>
  <c r="G2140"/>
  <c r="G2139"/>
  <c r="G2138"/>
  <c r="G2137"/>
  <c r="G2136"/>
  <c r="J776"/>
  <c r="I776"/>
  <c r="G776"/>
  <c r="F776"/>
  <c r="J775"/>
  <c r="I775"/>
  <c r="G775"/>
  <c r="F775"/>
  <c r="J774"/>
  <c r="I774"/>
  <c r="G774"/>
  <c r="F774"/>
  <c r="J773"/>
  <c r="I773"/>
  <c r="G773"/>
  <c r="F773"/>
  <c r="J772"/>
  <c r="I772"/>
  <c r="G772"/>
  <c r="F772"/>
  <c r="J771"/>
  <c r="I771"/>
  <c r="G771"/>
  <c r="F771"/>
  <c r="J770"/>
  <c r="I770"/>
  <c r="G770"/>
  <c r="F770"/>
  <c r="J769"/>
  <c r="I769"/>
  <c r="G769"/>
  <c r="F769"/>
  <c r="J768"/>
  <c r="I768"/>
  <c r="G768"/>
  <c r="F768"/>
  <c r="J767"/>
  <c r="I767"/>
  <c r="G767"/>
  <c r="F767"/>
  <c r="J766"/>
  <c r="I766"/>
  <c r="G766"/>
  <c r="F766"/>
  <c r="J765"/>
  <c r="I765"/>
  <c r="G765"/>
  <c r="F765"/>
  <c r="J764"/>
  <c r="I764"/>
  <c r="G764"/>
  <c r="F764"/>
  <c r="J763"/>
  <c r="I763"/>
  <c r="G763"/>
  <c r="F763"/>
  <c r="J762"/>
  <c r="I762"/>
  <c r="G762"/>
  <c r="F762"/>
  <c r="J610"/>
  <c r="I610"/>
  <c r="G610"/>
  <c r="F610"/>
  <c r="J609"/>
  <c r="I609"/>
  <c r="G609"/>
  <c r="F609"/>
  <c r="J608"/>
  <c r="I608"/>
  <c r="G608"/>
  <c r="F608"/>
  <c r="J607"/>
  <c r="I607"/>
  <c r="G607"/>
  <c r="F607"/>
  <c r="J606"/>
  <c r="I606"/>
  <c r="G606"/>
  <c r="F606"/>
  <c r="J605"/>
  <c r="I605"/>
  <c r="G605"/>
  <c r="F605"/>
  <c r="J604"/>
  <c r="I604"/>
  <c r="G604"/>
  <c r="F604"/>
  <c r="J603"/>
  <c r="I603"/>
  <c r="G603"/>
  <c r="F603"/>
  <c r="J602"/>
  <c r="I602"/>
  <c r="G602"/>
  <c r="F602"/>
  <c r="J601"/>
  <c r="I601"/>
  <c r="G601"/>
  <c r="F601"/>
  <c r="J600"/>
  <c r="I600"/>
  <c r="G600"/>
  <c r="F600"/>
  <c r="J599"/>
  <c r="I599"/>
  <c r="G599"/>
  <c r="F599"/>
  <c r="J598"/>
  <c r="I598"/>
  <c r="G598"/>
  <c r="F598"/>
  <c r="J597"/>
  <c r="I597"/>
  <c r="G597"/>
  <c r="F597"/>
  <c r="J596"/>
  <c r="I596"/>
  <c r="G596"/>
  <c r="F596"/>
  <c r="J2149"/>
  <c r="I2149"/>
  <c r="F2149"/>
  <c r="J2148"/>
  <c r="I2148"/>
  <c r="F2148"/>
  <c r="J2147"/>
  <c r="I2147"/>
  <c r="F2147"/>
  <c r="J2146"/>
  <c r="I2146"/>
  <c r="F2146"/>
  <c r="J2145"/>
  <c r="I2145"/>
  <c r="F2145"/>
  <c r="J2144"/>
  <c r="I2144"/>
  <c r="F2144"/>
  <c r="J2143"/>
  <c r="I2143"/>
  <c r="F2143"/>
  <c r="J2142"/>
  <c r="I2142"/>
  <c r="F2142"/>
  <c r="J2141"/>
  <c r="I2141"/>
  <c r="F2141"/>
  <c r="J2140"/>
  <c r="I2140"/>
  <c r="F2140"/>
  <c r="J2139"/>
  <c r="I2139"/>
  <c r="F2139"/>
  <c r="J2138"/>
  <c r="I2138"/>
  <c r="F2138"/>
  <c r="J2137"/>
  <c r="I2137"/>
  <c r="F2137"/>
  <c r="J2136"/>
  <c r="I2136"/>
  <c r="F2136"/>
  <c r="J2135"/>
  <c r="I2135"/>
  <c r="G2135"/>
  <c r="F2135"/>
  <c r="G1267"/>
  <c r="G1266"/>
  <c r="G1265"/>
  <c r="G1264"/>
  <c r="G1263"/>
  <c r="G1262"/>
  <c r="G1261"/>
  <c r="G1260"/>
  <c r="G1259"/>
  <c r="G1258"/>
  <c r="G1257"/>
  <c r="G1256"/>
  <c r="G1255"/>
  <c r="G1254"/>
  <c r="I1267"/>
  <c r="I1266"/>
  <c r="I1265"/>
  <c r="I1264"/>
  <c r="I1263"/>
  <c r="I1262"/>
  <c r="I1261"/>
  <c r="I1260"/>
  <c r="I1259"/>
  <c r="I1258"/>
  <c r="I1257"/>
  <c r="I1256"/>
  <c r="I1255"/>
  <c r="I1254"/>
  <c r="F1267"/>
  <c r="F1266"/>
  <c r="F1265"/>
  <c r="F1264"/>
  <c r="F1263"/>
  <c r="F1262"/>
  <c r="F1261"/>
  <c r="F1260"/>
  <c r="F1259"/>
  <c r="F1258"/>
  <c r="F1257"/>
  <c r="F1256"/>
  <c r="F1255"/>
  <c r="F1254"/>
  <c r="F1253"/>
  <c r="J1253"/>
  <c r="I1253"/>
  <c r="G1253"/>
  <c r="G895"/>
  <c r="G894"/>
  <c r="G893"/>
  <c r="G892"/>
  <c r="G891"/>
  <c r="G890"/>
  <c r="G889"/>
  <c r="G888"/>
  <c r="G887"/>
  <c r="G886"/>
  <c r="G885"/>
  <c r="G884"/>
  <c r="G883"/>
  <c r="G882"/>
  <c r="G881"/>
  <c r="J895"/>
  <c r="I895"/>
  <c r="J894"/>
  <c r="I894"/>
  <c r="J893"/>
  <c r="I893"/>
  <c r="J892"/>
  <c r="I892"/>
  <c r="J891"/>
  <c r="I891"/>
  <c r="J890"/>
  <c r="I890"/>
  <c r="J889"/>
  <c r="I889"/>
  <c r="J888"/>
  <c r="I888"/>
  <c r="J887"/>
  <c r="I887"/>
  <c r="J886"/>
  <c r="I886"/>
  <c r="J885"/>
  <c r="I885"/>
  <c r="J884"/>
  <c r="I884"/>
  <c r="J883"/>
  <c r="I883"/>
  <c r="J882"/>
  <c r="I882"/>
  <c r="J881"/>
  <c r="I881"/>
  <c r="F895"/>
  <c r="F894"/>
  <c r="F893"/>
  <c r="F892"/>
  <c r="F891"/>
  <c r="F890"/>
  <c r="F889"/>
  <c r="F888"/>
  <c r="F887"/>
  <c r="F886"/>
  <c r="F885"/>
  <c r="F884"/>
  <c r="F883"/>
  <c r="F882"/>
  <c r="F881"/>
  <c r="F1207"/>
  <c r="F1206"/>
  <c r="F1205"/>
  <c r="F1204"/>
  <c r="F1203"/>
  <c r="F1202"/>
  <c r="F1201"/>
  <c r="F1200"/>
  <c r="F1199"/>
  <c r="F1198"/>
  <c r="F1197"/>
  <c r="F1196"/>
  <c r="F1195"/>
  <c r="F1194"/>
  <c r="F1193"/>
  <c r="J1207"/>
  <c r="I1207"/>
  <c r="J1206"/>
  <c r="I1206"/>
  <c r="J1205"/>
  <c r="I1205"/>
  <c r="J1204"/>
  <c r="I1204"/>
  <c r="J1203"/>
  <c r="I1203"/>
  <c r="J1202"/>
  <c r="I1202"/>
  <c r="J1201"/>
  <c r="I1201"/>
  <c r="J1200"/>
  <c r="I1200"/>
  <c r="J1199"/>
  <c r="I1199"/>
  <c r="J1198"/>
  <c r="I1198"/>
  <c r="J1197"/>
  <c r="I1197"/>
  <c r="J1196"/>
  <c r="I1196"/>
  <c r="J1195"/>
  <c r="I1195"/>
  <c r="J1194"/>
  <c r="I1194"/>
  <c r="J1193"/>
  <c r="I1193"/>
  <c r="J1445"/>
  <c r="I1445"/>
  <c r="G1445"/>
  <c r="F1445"/>
  <c r="J1444"/>
  <c r="I1444"/>
  <c r="G1444"/>
  <c r="F1444"/>
  <c r="J1443"/>
  <c r="I1443"/>
  <c r="G1443"/>
  <c r="F1443"/>
  <c r="J1442"/>
  <c r="I1442"/>
  <c r="G1442"/>
  <c r="F1442"/>
  <c r="J1441"/>
  <c r="I1441"/>
  <c r="G1441"/>
  <c r="F1441"/>
  <c r="J1440"/>
  <c r="I1440"/>
  <c r="G1440"/>
  <c r="F1440"/>
  <c r="J1439"/>
  <c r="I1439"/>
  <c r="G1439"/>
  <c r="F1439"/>
  <c r="J1438"/>
  <c r="I1438"/>
  <c r="G1438"/>
  <c r="F1438"/>
  <c r="J1437"/>
  <c r="I1437"/>
  <c r="G1437"/>
  <c r="F1437"/>
  <c r="J1436"/>
  <c r="I1436"/>
  <c r="G1436"/>
  <c r="F1436"/>
  <c r="J1435"/>
  <c r="I1435"/>
  <c r="G1435"/>
  <c r="F1435"/>
  <c r="J1434"/>
  <c r="I1434"/>
  <c r="G1434"/>
  <c r="F1434"/>
  <c r="J1433"/>
  <c r="I1433"/>
  <c r="G1433"/>
  <c r="F1433"/>
  <c r="J1432"/>
  <c r="I1432"/>
  <c r="G1432"/>
  <c r="F1432"/>
  <c r="J1431"/>
  <c r="I1431"/>
  <c r="G1431"/>
  <c r="F1431"/>
  <c r="J3842"/>
  <c r="I3842"/>
  <c r="J3841"/>
  <c r="I3841"/>
  <c r="J3840"/>
  <c r="I3840"/>
  <c r="J3839"/>
  <c r="I3839"/>
  <c r="J3838"/>
  <c r="I3838"/>
  <c r="J3837"/>
  <c r="I3837"/>
  <c r="J3836"/>
  <c r="I3836"/>
  <c r="J3835"/>
  <c r="I3835"/>
  <c r="J3834"/>
  <c r="I3834"/>
  <c r="J3833"/>
  <c r="I3833"/>
  <c r="J3832"/>
  <c r="I3832"/>
  <c r="J3831"/>
  <c r="I3831"/>
  <c r="J3830"/>
  <c r="I3830"/>
  <c r="J3829"/>
  <c r="I3829"/>
  <c r="J3828"/>
  <c r="I3828"/>
  <c r="F3842"/>
  <c r="F3841"/>
  <c r="F3840"/>
  <c r="F3839"/>
  <c r="F3838"/>
  <c r="F3837"/>
  <c r="F3836"/>
  <c r="F3835"/>
  <c r="F3834"/>
  <c r="F3833"/>
  <c r="F3832"/>
  <c r="F3831"/>
  <c r="F3830"/>
  <c r="F3829"/>
  <c r="F3828"/>
  <c r="G3842"/>
  <c r="G3841"/>
  <c r="G3840"/>
  <c r="G3839"/>
  <c r="G3838"/>
  <c r="G3837"/>
  <c r="G3836"/>
  <c r="G3835"/>
  <c r="G3834"/>
  <c r="G3833"/>
  <c r="G3832"/>
  <c r="G3831"/>
  <c r="G3830"/>
  <c r="G3829"/>
  <c r="J3819"/>
  <c r="I3819"/>
  <c r="J3818"/>
  <c r="I3818"/>
  <c r="J3817"/>
  <c r="I3817"/>
  <c r="J3816"/>
  <c r="I3816"/>
  <c r="J3815"/>
  <c r="I3815"/>
  <c r="J3814"/>
  <c r="I3814"/>
  <c r="J3813"/>
  <c r="I3813"/>
  <c r="J3812"/>
  <c r="I3812"/>
  <c r="J3811"/>
  <c r="I3811"/>
  <c r="J3810"/>
  <c r="I3810"/>
  <c r="J3809"/>
  <c r="I3809"/>
  <c r="J3808"/>
  <c r="I3808"/>
  <c r="J3807"/>
  <c r="I3807"/>
  <c r="J3806"/>
  <c r="I3806"/>
  <c r="J3805"/>
  <c r="I3805"/>
  <c r="F3819"/>
  <c r="F3818"/>
  <c r="F3817"/>
  <c r="F3816"/>
  <c r="F3815"/>
  <c r="F3814"/>
  <c r="F3813"/>
  <c r="F3812"/>
  <c r="F3811"/>
  <c r="F3810"/>
  <c r="F3809"/>
  <c r="F3808"/>
  <c r="F3807"/>
  <c r="F3806"/>
  <c r="F3805"/>
  <c r="G3819"/>
  <c r="G3818"/>
  <c r="G3817"/>
  <c r="G3816"/>
  <c r="G3815"/>
  <c r="G3814"/>
  <c r="G3813"/>
  <c r="G3812"/>
  <c r="G3811"/>
  <c r="G3810"/>
  <c r="G3809"/>
  <c r="G3808"/>
  <c r="G3807"/>
  <c r="G3806"/>
  <c r="J3783"/>
  <c r="I3783"/>
  <c r="J3782"/>
  <c r="I3782"/>
  <c r="J3781"/>
  <c r="I3781"/>
  <c r="J3780"/>
  <c r="I3780"/>
  <c r="J3779"/>
  <c r="I3779"/>
  <c r="J3778"/>
  <c r="I3778"/>
  <c r="J3777"/>
  <c r="I3777"/>
  <c r="J3776"/>
  <c r="I3776"/>
  <c r="J3775"/>
  <c r="I3775"/>
  <c r="J3774"/>
  <c r="I3774"/>
  <c r="J3773"/>
  <c r="I3773"/>
  <c r="J3772"/>
  <c r="I3772"/>
  <c r="J3771"/>
  <c r="I3771"/>
  <c r="J3770"/>
  <c r="I3770"/>
  <c r="J3769"/>
  <c r="I3769"/>
  <c r="F3783"/>
  <c r="F3782"/>
  <c r="F3781"/>
  <c r="F3780"/>
  <c r="F3779"/>
  <c r="F3778"/>
  <c r="F3777"/>
  <c r="F3776"/>
  <c r="F3775"/>
  <c r="F3774"/>
  <c r="F3773"/>
  <c r="F3772"/>
  <c r="F3771"/>
  <c r="F3770"/>
  <c r="F3769"/>
  <c r="G3783"/>
  <c r="G3782"/>
  <c r="G3781"/>
  <c r="G3780"/>
  <c r="G3779"/>
  <c r="G3778"/>
  <c r="G3777"/>
  <c r="G3776"/>
  <c r="G3775"/>
  <c r="G3774"/>
  <c r="G3773"/>
  <c r="G3772"/>
  <c r="G3771"/>
  <c r="G3770"/>
  <c r="J3765"/>
  <c r="I3765"/>
  <c r="J3764"/>
  <c r="I3764"/>
  <c r="J3763"/>
  <c r="I3763"/>
  <c r="J3762"/>
  <c r="I3762"/>
  <c r="J3761"/>
  <c r="I3761"/>
  <c r="J3760"/>
  <c r="I3760"/>
  <c r="J3759"/>
  <c r="I3759"/>
  <c r="J3758"/>
  <c r="I3758"/>
  <c r="J3757"/>
  <c r="I3757"/>
  <c r="J3756"/>
  <c r="I3756"/>
  <c r="J3755"/>
  <c r="I3755"/>
  <c r="J3754"/>
  <c r="I3754"/>
  <c r="J3753"/>
  <c r="I3753"/>
  <c r="J3752"/>
  <c r="I3752"/>
  <c r="J3751"/>
  <c r="I3751"/>
  <c r="F3765"/>
  <c r="F3764"/>
  <c r="F3763"/>
  <c r="F3762"/>
  <c r="F3761"/>
  <c r="F3760"/>
  <c r="F3759"/>
  <c r="F3758"/>
  <c r="F3757"/>
  <c r="F3756"/>
  <c r="F3755"/>
  <c r="F3754"/>
  <c r="F3753"/>
  <c r="F3752"/>
  <c r="F3751"/>
  <c r="G3765"/>
  <c r="G3764"/>
  <c r="G3763"/>
  <c r="G3762"/>
  <c r="G3761"/>
  <c r="G3760"/>
  <c r="G3759"/>
  <c r="G3758"/>
  <c r="G3757"/>
  <c r="G3756"/>
  <c r="G3755"/>
  <c r="G3754"/>
  <c r="G3753"/>
  <c r="G3752"/>
  <c r="J3745"/>
  <c r="I3745"/>
  <c r="J3744"/>
  <c r="I3744"/>
  <c r="J3743"/>
  <c r="I3743"/>
  <c r="J3742"/>
  <c r="I3742"/>
  <c r="J3741"/>
  <c r="I3741"/>
  <c r="J3740"/>
  <c r="I3740"/>
  <c r="J3739"/>
  <c r="I3739"/>
  <c r="J3738"/>
  <c r="I3738"/>
  <c r="J3737"/>
  <c r="I3737"/>
  <c r="J3736"/>
  <c r="I3736"/>
  <c r="J3735"/>
  <c r="I3735"/>
  <c r="J3734"/>
  <c r="I3734"/>
  <c r="J3733"/>
  <c r="I3733"/>
  <c r="J3732"/>
  <c r="I3732"/>
  <c r="J3731"/>
  <c r="I3731"/>
  <c r="F3745"/>
  <c r="F3744"/>
  <c r="F3743"/>
  <c r="F3742"/>
  <c r="F3741"/>
  <c r="F3740"/>
  <c r="F3739"/>
  <c r="F3738"/>
  <c r="F3737"/>
  <c r="F3736"/>
  <c r="F3735"/>
  <c r="F3734"/>
  <c r="F3733"/>
  <c r="F3732"/>
  <c r="F3731"/>
  <c r="G3745"/>
  <c r="G3744"/>
  <c r="G3743"/>
  <c r="G3742"/>
  <c r="G3741"/>
  <c r="G3740"/>
  <c r="G3739"/>
  <c r="G3738"/>
  <c r="G3737"/>
  <c r="G3736"/>
  <c r="G3735"/>
  <c r="G3734"/>
  <c r="G3733"/>
  <c r="G3732"/>
  <c r="G3751"/>
  <c r="G3769"/>
  <c r="J3726"/>
  <c r="I3726"/>
  <c r="J3725"/>
  <c r="I3725"/>
  <c r="J3724"/>
  <c r="I3724"/>
  <c r="J3723"/>
  <c r="I3723"/>
  <c r="J3722"/>
  <c r="I3722"/>
  <c r="J3721"/>
  <c r="I3721"/>
  <c r="J3720"/>
  <c r="I3720"/>
  <c r="J3719"/>
  <c r="I3719"/>
  <c r="J3718"/>
  <c r="I3718"/>
  <c r="J3717"/>
  <c r="I3717"/>
  <c r="J3716"/>
  <c r="I3716"/>
  <c r="J3715"/>
  <c r="I3715"/>
  <c r="J3714"/>
  <c r="I3714"/>
  <c r="J3713"/>
  <c r="I3713"/>
  <c r="J3712"/>
  <c r="I3712"/>
  <c r="F3726"/>
  <c r="F3725"/>
  <c r="F3724"/>
  <c r="F3723"/>
  <c r="F3722"/>
  <c r="F3721"/>
  <c r="F3720"/>
  <c r="F3719"/>
  <c r="F3718"/>
  <c r="F3717"/>
  <c r="F3716"/>
  <c r="F3715"/>
  <c r="F3714"/>
  <c r="F3713"/>
  <c r="F3712"/>
  <c r="G3726"/>
  <c r="G3725"/>
  <c r="G3724"/>
  <c r="G3723"/>
  <c r="G3722"/>
  <c r="G3721"/>
  <c r="G3720"/>
  <c r="G3719"/>
  <c r="G3718"/>
  <c r="G3717"/>
  <c r="G3716"/>
  <c r="G3715"/>
  <c r="G3714"/>
  <c r="G3713"/>
  <c r="J3703"/>
  <c r="I3703"/>
  <c r="J3702"/>
  <c r="I3702"/>
  <c r="J3701"/>
  <c r="I3701"/>
  <c r="J3700"/>
  <c r="I3700"/>
  <c r="J3699"/>
  <c r="I3699"/>
  <c r="J3698"/>
  <c r="I3698"/>
  <c r="J3697"/>
  <c r="I3697"/>
  <c r="J3696"/>
  <c r="I3696"/>
  <c r="J3695"/>
  <c r="I3695"/>
  <c r="J3694"/>
  <c r="I3694"/>
  <c r="J3693"/>
  <c r="I3693"/>
  <c r="J3692"/>
  <c r="I3692"/>
  <c r="J3691"/>
  <c r="I3691"/>
  <c r="J3690"/>
  <c r="I3690"/>
  <c r="J3689"/>
  <c r="I3689"/>
  <c r="F3703"/>
  <c r="F3702"/>
  <c r="F3701"/>
  <c r="F3700"/>
  <c r="F3699"/>
  <c r="F3698"/>
  <c r="F3697"/>
  <c r="F3696"/>
  <c r="F3695"/>
  <c r="F3694"/>
  <c r="F3693"/>
  <c r="F3692"/>
  <c r="F3691"/>
  <c r="F3690"/>
  <c r="F3689"/>
  <c r="G3703"/>
  <c r="G3702"/>
  <c r="G3701"/>
  <c r="G3700"/>
  <c r="G3699"/>
  <c r="G3698"/>
  <c r="G3697"/>
  <c r="G3696"/>
  <c r="G3695"/>
  <c r="G3694"/>
  <c r="G3693"/>
  <c r="G3692"/>
  <c r="G3691"/>
  <c r="G3690"/>
  <c r="J3685"/>
  <c r="I3685"/>
  <c r="J3684"/>
  <c r="I3684"/>
  <c r="J3683"/>
  <c r="I3683"/>
  <c r="J3682"/>
  <c r="I3682"/>
  <c r="J3681"/>
  <c r="I3681"/>
  <c r="J3680"/>
  <c r="I3680"/>
  <c r="J3679"/>
  <c r="I3679"/>
  <c r="J3678"/>
  <c r="I3678"/>
  <c r="J3677"/>
  <c r="I3677"/>
  <c r="J3676"/>
  <c r="I3676"/>
  <c r="J3675"/>
  <c r="I3675"/>
  <c r="J3674"/>
  <c r="I3674"/>
  <c r="J3673"/>
  <c r="I3673"/>
  <c r="J3672"/>
  <c r="I3672"/>
  <c r="J3671"/>
  <c r="I3671"/>
  <c r="F3685"/>
  <c r="F3684"/>
  <c r="F3683"/>
  <c r="F3682"/>
  <c r="F3681"/>
  <c r="F3680"/>
  <c r="F3679"/>
  <c r="F3678"/>
  <c r="F3677"/>
  <c r="F3676"/>
  <c r="F3675"/>
  <c r="F3674"/>
  <c r="F3673"/>
  <c r="F3672"/>
  <c r="F3671"/>
  <c r="G3685"/>
  <c r="G3684"/>
  <c r="G3683"/>
  <c r="G3682"/>
  <c r="G3681"/>
  <c r="G3680"/>
  <c r="G3679"/>
  <c r="G3678"/>
  <c r="G3677"/>
  <c r="G3676"/>
  <c r="G3675"/>
  <c r="G3674"/>
  <c r="G3673"/>
  <c r="G3672"/>
  <c r="J3606"/>
  <c r="I3606"/>
  <c r="J3605"/>
  <c r="I3605"/>
  <c r="J3604"/>
  <c r="I3604"/>
  <c r="J3603"/>
  <c r="I3603"/>
  <c r="J3602"/>
  <c r="I3602"/>
  <c r="J3601"/>
  <c r="I3601"/>
  <c r="J3600"/>
  <c r="I3600"/>
  <c r="J3599"/>
  <c r="I3599"/>
  <c r="J3598"/>
  <c r="I3598"/>
  <c r="J3597"/>
  <c r="I3597"/>
  <c r="J3596"/>
  <c r="I3596"/>
  <c r="J3595"/>
  <c r="I3595"/>
  <c r="J3594"/>
  <c r="I3594"/>
  <c r="J3593"/>
  <c r="I3593"/>
  <c r="J3592"/>
  <c r="I3592"/>
  <c r="F3606"/>
  <c r="F3605"/>
  <c r="F3604"/>
  <c r="F3603"/>
  <c r="F3602"/>
  <c r="F3601"/>
  <c r="F3600"/>
  <c r="F3599"/>
  <c r="F3598"/>
  <c r="F3597"/>
  <c r="F3596"/>
  <c r="F3595"/>
  <c r="F3594"/>
  <c r="F3593"/>
  <c r="F3592"/>
  <c r="G3606"/>
  <c r="G3605"/>
  <c r="G3604"/>
  <c r="G3603"/>
  <c r="G3602"/>
  <c r="G3601"/>
  <c r="G3600"/>
  <c r="G3599"/>
  <c r="G3598"/>
  <c r="G3597"/>
  <c r="G3596"/>
  <c r="G3595"/>
  <c r="G3594"/>
  <c r="G3593"/>
  <c r="J3588"/>
  <c r="I3588"/>
  <c r="J3587"/>
  <c r="I3587"/>
  <c r="J3586"/>
  <c r="I3586"/>
  <c r="J3585"/>
  <c r="I3585"/>
  <c r="J3584"/>
  <c r="I3584"/>
  <c r="J3583"/>
  <c r="I3583"/>
  <c r="J3582"/>
  <c r="I3582"/>
  <c r="J3581"/>
  <c r="I3581"/>
  <c r="J3580"/>
  <c r="I3580"/>
  <c r="J3579"/>
  <c r="I3579"/>
  <c r="J3578"/>
  <c r="I3578"/>
  <c r="J3577"/>
  <c r="I3577"/>
  <c r="J3576"/>
  <c r="I3576"/>
  <c r="J3575"/>
  <c r="I3575"/>
  <c r="J3574"/>
  <c r="I3574"/>
  <c r="F3588"/>
  <c r="F3587"/>
  <c r="F3586"/>
  <c r="F3585"/>
  <c r="F3584"/>
  <c r="F3583"/>
  <c r="F3582"/>
  <c r="F3581"/>
  <c r="F3580"/>
  <c r="F3579"/>
  <c r="F3578"/>
  <c r="F3577"/>
  <c r="F3576"/>
  <c r="F3575"/>
  <c r="F3574"/>
  <c r="G3588"/>
  <c r="G3587"/>
  <c r="G3586"/>
  <c r="G3585"/>
  <c r="G3584"/>
  <c r="G3583"/>
  <c r="G3582"/>
  <c r="G3581"/>
  <c r="G3580"/>
  <c r="G3579"/>
  <c r="G3578"/>
  <c r="G3577"/>
  <c r="G3576"/>
  <c r="G3575"/>
  <c r="J3568"/>
  <c r="I3568"/>
  <c r="J3567"/>
  <c r="I3567"/>
  <c r="J3566"/>
  <c r="I3566"/>
  <c r="J3565"/>
  <c r="I3565"/>
  <c r="J3564"/>
  <c r="I3564"/>
  <c r="J3563"/>
  <c r="I3563"/>
  <c r="J3562"/>
  <c r="I3562"/>
  <c r="J3561"/>
  <c r="I3561"/>
  <c r="J3560"/>
  <c r="I3560"/>
  <c r="J3559"/>
  <c r="I3559"/>
  <c r="J3558"/>
  <c r="I3558"/>
  <c r="J3557"/>
  <c r="I3557"/>
  <c r="J3556"/>
  <c r="I3556"/>
  <c r="J3555"/>
  <c r="I3555"/>
  <c r="J3554"/>
  <c r="I3554"/>
  <c r="F3568"/>
  <c r="F3567"/>
  <c r="F3566"/>
  <c r="F3565"/>
  <c r="F3564"/>
  <c r="F3563"/>
  <c r="F3562"/>
  <c r="F3561"/>
  <c r="F3560"/>
  <c r="F3559"/>
  <c r="F3558"/>
  <c r="F3557"/>
  <c r="F3556"/>
  <c r="F3555"/>
  <c r="F3554"/>
  <c r="G3568"/>
  <c r="G3567"/>
  <c r="G3566"/>
  <c r="G3565"/>
  <c r="G3564"/>
  <c r="G3563"/>
  <c r="G3562"/>
  <c r="G3561"/>
  <c r="G3560"/>
  <c r="G3559"/>
  <c r="G3558"/>
  <c r="G3557"/>
  <c r="G3556"/>
  <c r="G3555"/>
  <c r="J3544"/>
  <c r="I3544"/>
  <c r="J3543"/>
  <c r="I3543"/>
  <c r="J3542"/>
  <c r="I3542"/>
  <c r="J3541"/>
  <c r="I3541"/>
  <c r="J3540"/>
  <c r="I3540"/>
  <c r="J3539"/>
  <c r="I3539"/>
  <c r="J3538"/>
  <c r="I3538"/>
  <c r="J3537"/>
  <c r="I3537"/>
  <c r="J3536"/>
  <c r="I3536"/>
  <c r="J3535"/>
  <c r="I3535"/>
  <c r="J3534"/>
  <c r="I3534"/>
  <c r="J3533"/>
  <c r="I3533"/>
  <c r="J3532"/>
  <c r="I3532"/>
  <c r="J3531"/>
  <c r="I3531"/>
  <c r="J3530"/>
  <c r="I3530"/>
  <c r="F3544"/>
  <c r="F3543"/>
  <c r="F3542"/>
  <c r="F3541"/>
  <c r="F3540"/>
  <c r="F3539"/>
  <c r="F3538"/>
  <c r="F3537"/>
  <c r="F3536"/>
  <c r="F3535"/>
  <c r="F3534"/>
  <c r="F3533"/>
  <c r="F3532"/>
  <c r="F3531"/>
  <c r="F3530"/>
  <c r="G3544"/>
  <c r="G3543"/>
  <c r="G3542"/>
  <c r="G3541"/>
  <c r="G3540"/>
  <c r="G3539"/>
  <c r="G3538"/>
  <c r="G3537"/>
  <c r="G3536"/>
  <c r="G3535"/>
  <c r="G3534"/>
  <c r="G3533"/>
  <c r="G3532"/>
  <c r="G3531"/>
  <c r="J3516"/>
  <c r="I3516"/>
  <c r="J3515"/>
  <c r="I3515"/>
  <c r="J3514"/>
  <c r="I3514"/>
  <c r="J3513"/>
  <c r="I3513"/>
  <c r="J3512"/>
  <c r="I3512"/>
  <c r="J3511"/>
  <c r="I3511"/>
  <c r="J3510"/>
  <c r="I3510"/>
  <c r="J3509"/>
  <c r="I3509"/>
  <c r="J3508"/>
  <c r="I3508"/>
  <c r="J3507"/>
  <c r="I3507"/>
  <c r="J3506"/>
  <c r="I3506"/>
  <c r="J3505"/>
  <c r="I3505"/>
  <c r="J3504"/>
  <c r="I3504"/>
  <c r="J3503"/>
  <c r="I3503"/>
  <c r="J3502"/>
  <c r="I3502"/>
  <c r="F3516"/>
  <c r="F3515"/>
  <c r="F3514"/>
  <c r="F3513"/>
  <c r="F3512"/>
  <c r="F3511"/>
  <c r="F3510"/>
  <c r="F3509"/>
  <c r="F3508"/>
  <c r="F3507"/>
  <c r="F3506"/>
  <c r="F3505"/>
  <c r="F3504"/>
  <c r="F3503"/>
  <c r="F3502"/>
  <c r="G3516"/>
  <c r="G3515"/>
  <c r="G3514"/>
  <c r="G3513"/>
  <c r="G3512"/>
  <c r="G3511"/>
  <c r="G3510"/>
  <c r="G3509"/>
  <c r="G3508"/>
  <c r="G3507"/>
  <c r="G3506"/>
  <c r="G3505"/>
  <c r="G3504"/>
  <c r="G3503"/>
  <c r="J3487"/>
  <c r="I3487"/>
  <c r="J3486"/>
  <c r="I3486"/>
  <c r="J3485"/>
  <c r="I3485"/>
  <c r="J3484"/>
  <c r="I3484"/>
  <c r="J3483"/>
  <c r="I3483"/>
  <c r="J3482"/>
  <c r="I3482"/>
  <c r="J3481"/>
  <c r="I3481"/>
  <c r="J3480"/>
  <c r="I3480"/>
  <c r="J3479"/>
  <c r="I3479"/>
  <c r="J3478"/>
  <c r="I3478"/>
  <c r="J3477"/>
  <c r="I3477"/>
  <c r="J3476"/>
  <c r="I3476"/>
  <c r="J3475"/>
  <c r="I3475"/>
  <c r="J3474"/>
  <c r="I3474"/>
  <c r="J3473"/>
  <c r="I3473"/>
  <c r="F3487"/>
  <c r="F3486"/>
  <c r="F3485"/>
  <c r="F3484"/>
  <c r="F3483"/>
  <c r="F3482"/>
  <c r="F3481"/>
  <c r="F3480"/>
  <c r="F3479"/>
  <c r="F3478"/>
  <c r="F3477"/>
  <c r="F3476"/>
  <c r="F3475"/>
  <c r="F3474"/>
  <c r="F3473"/>
  <c r="G3487"/>
  <c r="G3486"/>
  <c r="G3485"/>
  <c r="G3484"/>
  <c r="G3483"/>
  <c r="G3482"/>
  <c r="G3481"/>
  <c r="G3480"/>
  <c r="G3479"/>
  <c r="G3478"/>
  <c r="G3477"/>
  <c r="G3476"/>
  <c r="G3475"/>
  <c r="G3474"/>
  <c r="J3468"/>
  <c r="I3468"/>
  <c r="J3467"/>
  <c r="I3467"/>
  <c r="J3466"/>
  <c r="I3466"/>
  <c r="J3465"/>
  <c r="I3465"/>
  <c r="J3464"/>
  <c r="I3464"/>
  <c r="J3463"/>
  <c r="I3463"/>
  <c r="J3462"/>
  <c r="I3462"/>
  <c r="J3461"/>
  <c r="I3461"/>
  <c r="J3460"/>
  <c r="I3460"/>
  <c r="J3459"/>
  <c r="I3459"/>
  <c r="J3458"/>
  <c r="I3458"/>
  <c r="J3457"/>
  <c r="I3457"/>
  <c r="J3456"/>
  <c r="I3456"/>
  <c r="J3455"/>
  <c r="I3455"/>
  <c r="J3454"/>
  <c r="I3454"/>
  <c r="F3468"/>
  <c r="F3467"/>
  <c r="F3466"/>
  <c r="F3465"/>
  <c r="F3464"/>
  <c r="F3463"/>
  <c r="F3462"/>
  <c r="F3461"/>
  <c r="F3460"/>
  <c r="F3459"/>
  <c r="F3458"/>
  <c r="F3457"/>
  <c r="F3456"/>
  <c r="F3455"/>
  <c r="F3454"/>
  <c r="G3468"/>
  <c r="G3467"/>
  <c r="G3466"/>
  <c r="G3465"/>
  <c r="G3464"/>
  <c r="G3463"/>
  <c r="G3462"/>
  <c r="G3461"/>
  <c r="G3460"/>
  <c r="G3459"/>
  <c r="G3458"/>
  <c r="G3457"/>
  <c r="G3456"/>
  <c r="G3455"/>
  <c r="J3447"/>
  <c r="I3447"/>
  <c r="J3446"/>
  <c r="I3446"/>
  <c r="J3445"/>
  <c r="I3445"/>
  <c r="J3444"/>
  <c r="I3444"/>
  <c r="J3443"/>
  <c r="I3443"/>
  <c r="J3442"/>
  <c r="I3442"/>
  <c r="J3441"/>
  <c r="I3441"/>
  <c r="J3440"/>
  <c r="I3440"/>
  <c r="J3439"/>
  <c r="I3439"/>
  <c r="J3438"/>
  <c r="I3438"/>
  <c r="J3437"/>
  <c r="I3437"/>
  <c r="J3436"/>
  <c r="I3436"/>
  <c r="J3435"/>
  <c r="I3435"/>
  <c r="J3434"/>
  <c r="I3434"/>
  <c r="J3433"/>
  <c r="I3433"/>
  <c r="F3447"/>
  <c r="F3446"/>
  <c r="F3445"/>
  <c r="F3444"/>
  <c r="F3443"/>
  <c r="F3442"/>
  <c r="F3441"/>
  <c r="F3440"/>
  <c r="F3439"/>
  <c r="F3438"/>
  <c r="F3437"/>
  <c r="F3436"/>
  <c r="F3435"/>
  <c r="F3434"/>
  <c r="F3433"/>
  <c r="G3447"/>
  <c r="G3446"/>
  <c r="G3445"/>
  <c r="G3444"/>
  <c r="G3443"/>
  <c r="G3442"/>
  <c r="G3441"/>
  <c r="G3440"/>
  <c r="G3439"/>
  <c r="G3438"/>
  <c r="G3437"/>
  <c r="G3436"/>
  <c r="G3435"/>
  <c r="G3434"/>
  <c r="J3391"/>
  <c r="I3391"/>
  <c r="J3390"/>
  <c r="I3390"/>
  <c r="J3389"/>
  <c r="I3389"/>
  <c r="J3388"/>
  <c r="I3388"/>
  <c r="J3387"/>
  <c r="I3387"/>
  <c r="J3386"/>
  <c r="I3386"/>
  <c r="J3385"/>
  <c r="I3385"/>
  <c r="J3384"/>
  <c r="I3384"/>
  <c r="J3383"/>
  <c r="I3383"/>
  <c r="J3382"/>
  <c r="I3382"/>
  <c r="J3381"/>
  <c r="I3381"/>
  <c r="J3380"/>
  <c r="I3380"/>
  <c r="J3379"/>
  <c r="I3379"/>
  <c r="J3378"/>
  <c r="I3378"/>
  <c r="J3377"/>
  <c r="I3377"/>
  <c r="F3391"/>
  <c r="F3390"/>
  <c r="F3389"/>
  <c r="F3388"/>
  <c r="F3387"/>
  <c r="F3386"/>
  <c r="F3385"/>
  <c r="F3384"/>
  <c r="F3383"/>
  <c r="F3382"/>
  <c r="F3381"/>
  <c r="F3380"/>
  <c r="F3379"/>
  <c r="F3378"/>
  <c r="F3377"/>
  <c r="G3391"/>
  <c r="G3390"/>
  <c r="G3389"/>
  <c r="G3388"/>
  <c r="G3387"/>
  <c r="G3386"/>
  <c r="G3385"/>
  <c r="G3384"/>
  <c r="G3383"/>
  <c r="G3382"/>
  <c r="G3381"/>
  <c r="G3380"/>
  <c r="G3379"/>
  <c r="G3378"/>
  <c r="J3369"/>
  <c r="I3369"/>
  <c r="J3368"/>
  <c r="I3368"/>
  <c r="J3367"/>
  <c r="I3367"/>
  <c r="J3366"/>
  <c r="I3366"/>
  <c r="J3365"/>
  <c r="I3365"/>
  <c r="J3364"/>
  <c r="I3364"/>
  <c r="J3363"/>
  <c r="I3363"/>
  <c r="J3362"/>
  <c r="I3362"/>
  <c r="J3361"/>
  <c r="I3361"/>
  <c r="J3360"/>
  <c r="I3360"/>
  <c r="J3359"/>
  <c r="I3359"/>
  <c r="J3358"/>
  <c r="I3358"/>
  <c r="J3357"/>
  <c r="I3357"/>
  <c r="J3356"/>
  <c r="I3356"/>
  <c r="J3355"/>
  <c r="I3355"/>
  <c r="F3369"/>
  <c r="F3368"/>
  <c r="F3367"/>
  <c r="F3366"/>
  <c r="F3365"/>
  <c r="F3364"/>
  <c r="F3363"/>
  <c r="F3362"/>
  <c r="F3361"/>
  <c r="F3360"/>
  <c r="F3359"/>
  <c r="F3358"/>
  <c r="F3357"/>
  <c r="F3356"/>
  <c r="F3355"/>
  <c r="G3369"/>
  <c r="G3368"/>
  <c r="G3367"/>
  <c r="G3366"/>
  <c r="G3365"/>
  <c r="G3364"/>
  <c r="G3363"/>
  <c r="G3362"/>
  <c r="G3361"/>
  <c r="G3360"/>
  <c r="G3359"/>
  <c r="G3358"/>
  <c r="G3357"/>
  <c r="G3356"/>
  <c r="J3342"/>
  <c r="I3342"/>
  <c r="J3341"/>
  <c r="I3341"/>
  <c r="J3340"/>
  <c r="I3340"/>
  <c r="J3339"/>
  <c r="I3339"/>
  <c r="J3338"/>
  <c r="I3338"/>
  <c r="J3337"/>
  <c r="I3337"/>
  <c r="J3336"/>
  <c r="I3336"/>
  <c r="J3335"/>
  <c r="I3335"/>
  <c r="J3334"/>
  <c r="I3334"/>
  <c r="J3333"/>
  <c r="I3333"/>
  <c r="J3332"/>
  <c r="I3332"/>
  <c r="J3331"/>
  <c r="I3331"/>
  <c r="J3330"/>
  <c r="I3330"/>
  <c r="J3329"/>
  <c r="I3329"/>
  <c r="J3328"/>
  <c r="I3328"/>
  <c r="F3342"/>
  <c r="F3341"/>
  <c r="F3340"/>
  <c r="F3339"/>
  <c r="F3338"/>
  <c r="F3337"/>
  <c r="F3336"/>
  <c r="F3335"/>
  <c r="F3334"/>
  <c r="F3333"/>
  <c r="F3332"/>
  <c r="F3331"/>
  <c r="F3330"/>
  <c r="F3329"/>
  <c r="F3328"/>
  <c r="G3342"/>
  <c r="G3341"/>
  <c r="G3340"/>
  <c r="G3339"/>
  <c r="G3338"/>
  <c r="G3337"/>
  <c r="G3336"/>
  <c r="G3335"/>
  <c r="G3334"/>
  <c r="G3333"/>
  <c r="G3332"/>
  <c r="G3331"/>
  <c r="G3330"/>
  <c r="G3329"/>
  <c r="J3302"/>
  <c r="I3302"/>
  <c r="J3301"/>
  <c r="I3301"/>
  <c r="J3300"/>
  <c r="I3300"/>
  <c r="J3299"/>
  <c r="I3299"/>
  <c r="J3298"/>
  <c r="I3298"/>
  <c r="J3297"/>
  <c r="I3297"/>
  <c r="J3296"/>
  <c r="I3296"/>
  <c r="J3295"/>
  <c r="I3295"/>
  <c r="J3294"/>
  <c r="I3294"/>
  <c r="J3293"/>
  <c r="I3293"/>
  <c r="J3292"/>
  <c r="I3292"/>
  <c r="J3291"/>
  <c r="I3291"/>
  <c r="J3290"/>
  <c r="I3290"/>
  <c r="J3289"/>
  <c r="I3289"/>
  <c r="J3288"/>
  <c r="I3288"/>
  <c r="F3302"/>
  <c r="F3301"/>
  <c r="F3300"/>
  <c r="F3299"/>
  <c r="F3298"/>
  <c r="F3297"/>
  <c r="F3296"/>
  <c r="F3295"/>
  <c r="F3294"/>
  <c r="F3293"/>
  <c r="F3292"/>
  <c r="F3291"/>
  <c r="F3290"/>
  <c r="F3289"/>
  <c r="F3288"/>
  <c r="G3302"/>
  <c r="G3301"/>
  <c r="G3300"/>
  <c r="G3299"/>
  <c r="G3298"/>
  <c r="G3297"/>
  <c r="G3296"/>
  <c r="G3295"/>
  <c r="G3294"/>
  <c r="G3293"/>
  <c r="G3292"/>
  <c r="G3291"/>
  <c r="G3290"/>
  <c r="G3289"/>
  <c r="J3278"/>
  <c r="I3278"/>
  <c r="J3277"/>
  <c r="I3277"/>
  <c r="J3276"/>
  <c r="I3276"/>
  <c r="J3275"/>
  <c r="I3275"/>
  <c r="J3274"/>
  <c r="I3274"/>
  <c r="J3273"/>
  <c r="I3273"/>
  <c r="J3272"/>
  <c r="I3272"/>
  <c r="J3271"/>
  <c r="I3271"/>
  <c r="J3270"/>
  <c r="I3270"/>
  <c r="J3269"/>
  <c r="I3269"/>
  <c r="J3268"/>
  <c r="I3268"/>
  <c r="J3267"/>
  <c r="I3267"/>
  <c r="J3266"/>
  <c r="I3266"/>
  <c r="J3265"/>
  <c r="I3265"/>
  <c r="J3264"/>
  <c r="I3264"/>
  <c r="F3278"/>
  <c r="F3277"/>
  <c r="F3276"/>
  <c r="F3275"/>
  <c r="F3274"/>
  <c r="F3273"/>
  <c r="F3272"/>
  <c r="F3271"/>
  <c r="F3270"/>
  <c r="F3269"/>
  <c r="F3268"/>
  <c r="F3267"/>
  <c r="F3266"/>
  <c r="F3265"/>
  <c r="F3264"/>
  <c r="G3278"/>
  <c r="G3277"/>
  <c r="G3276"/>
  <c r="G3275"/>
  <c r="G3274"/>
  <c r="G3273"/>
  <c r="G3272"/>
  <c r="G3271"/>
  <c r="G3270"/>
  <c r="G3269"/>
  <c r="G3268"/>
  <c r="G3267"/>
  <c r="G3266"/>
  <c r="G3265"/>
  <c r="J3252"/>
  <c r="I3252"/>
  <c r="J3251"/>
  <c r="I3251"/>
  <c r="J3250"/>
  <c r="I3250"/>
  <c r="J3249"/>
  <c r="I3249"/>
  <c r="J3248"/>
  <c r="I3248"/>
  <c r="J3247"/>
  <c r="I3247"/>
  <c r="J3246"/>
  <c r="I3246"/>
  <c r="J3245"/>
  <c r="I3245"/>
  <c r="J3244"/>
  <c r="I3244"/>
  <c r="J3243"/>
  <c r="I3243"/>
  <c r="J3242"/>
  <c r="I3242"/>
  <c r="J3241"/>
  <c r="I3241"/>
  <c r="J3240"/>
  <c r="I3240"/>
  <c r="J3239"/>
  <c r="I3239"/>
  <c r="J3238"/>
  <c r="I3238"/>
  <c r="F3252"/>
  <c r="F3251"/>
  <c r="F3250"/>
  <c r="F3249"/>
  <c r="F3248"/>
  <c r="F3247"/>
  <c r="F3246"/>
  <c r="F3245"/>
  <c r="F3244"/>
  <c r="F3243"/>
  <c r="F3242"/>
  <c r="F3241"/>
  <c r="F3240"/>
  <c r="F3239"/>
  <c r="F3238"/>
  <c r="G3252"/>
  <c r="G3251"/>
  <c r="G3250"/>
  <c r="G3249"/>
  <c r="G3248"/>
  <c r="G3247"/>
  <c r="G3246"/>
  <c r="G3245"/>
  <c r="G3244"/>
  <c r="G3243"/>
  <c r="G3242"/>
  <c r="G3241"/>
  <c r="G3240"/>
  <c r="G3239"/>
  <c r="J3227"/>
  <c r="I3227"/>
  <c r="J3226"/>
  <c r="I3226"/>
  <c r="J3225"/>
  <c r="I3225"/>
  <c r="J3224"/>
  <c r="I3224"/>
  <c r="J3223"/>
  <c r="I3223"/>
  <c r="J3222"/>
  <c r="I3222"/>
  <c r="J3221"/>
  <c r="I3221"/>
  <c r="J3220"/>
  <c r="I3220"/>
  <c r="J3219"/>
  <c r="I3219"/>
  <c r="J3218"/>
  <c r="I3218"/>
  <c r="J3217"/>
  <c r="I3217"/>
  <c r="J3216"/>
  <c r="I3216"/>
  <c r="J3215"/>
  <c r="I3215"/>
  <c r="J3214"/>
  <c r="I3214"/>
  <c r="J3213"/>
  <c r="I3213"/>
  <c r="F3227"/>
  <c r="F3226"/>
  <c r="F3225"/>
  <c r="F3224"/>
  <c r="F3223"/>
  <c r="F3222"/>
  <c r="F3221"/>
  <c r="F3220"/>
  <c r="F3219"/>
  <c r="F3218"/>
  <c r="F3217"/>
  <c r="F3216"/>
  <c r="F3215"/>
  <c r="F3214"/>
  <c r="F3213"/>
  <c r="G3227"/>
  <c r="G3226"/>
  <c r="G3225"/>
  <c r="G3224"/>
  <c r="G3223"/>
  <c r="G3222"/>
  <c r="G3221"/>
  <c r="G3220"/>
  <c r="G3219"/>
  <c r="G3218"/>
  <c r="G3217"/>
  <c r="G3216"/>
  <c r="G3215"/>
  <c r="G3214"/>
  <c r="J3188"/>
  <c r="I3188"/>
  <c r="J3187"/>
  <c r="I3187"/>
  <c r="J3186"/>
  <c r="I3186"/>
  <c r="J3185"/>
  <c r="I3185"/>
  <c r="J3184"/>
  <c r="I3184"/>
  <c r="J3183"/>
  <c r="I3183"/>
  <c r="J3182"/>
  <c r="I3182"/>
  <c r="J3181"/>
  <c r="I3181"/>
  <c r="J3180"/>
  <c r="I3180"/>
  <c r="J3179"/>
  <c r="I3179"/>
  <c r="J3178"/>
  <c r="I3178"/>
  <c r="J3177"/>
  <c r="I3177"/>
  <c r="J3176"/>
  <c r="I3176"/>
  <c r="J3175"/>
  <c r="I3175"/>
  <c r="J3174"/>
  <c r="I3174"/>
  <c r="F3188"/>
  <c r="F3187"/>
  <c r="F3186"/>
  <c r="F3185"/>
  <c r="F3184"/>
  <c r="F3183"/>
  <c r="F3182"/>
  <c r="F3181"/>
  <c r="F3180"/>
  <c r="F3179"/>
  <c r="F3178"/>
  <c r="F3177"/>
  <c r="F3176"/>
  <c r="F3175"/>
  <c r="F3174"/>
  <c r="G3188"/>
  <c r="G3187"/>
  <c r="G3186"/>
  <c r="G3185"/>
  <c r="G3184"/>
  <c r="G3183"/>
  <c r="G3182"/>
  <c r="G3181"/>
  <c r="G3180"/>
  <c r="G3179"/>
  <c r="G3178"/>
  <c r="G3177"/>
  <c r="G3176"/>
  <c r="G3175"/>
  <c r="J3164"/>
  <c r="I3164"/>
  <c r="J3163"/>
  <c r="I3163"/>
  <c r="J3162"/>
  <c r="I3162"/>
  <c r="J3161"/>
  <c r="I3161"/>
  <c r="J3160"/>
  <c r="I3160"/>
  <c r="J3159"/>
  <c r="I3159"/>
  <c r="J3158"/>
  <c r="I3158"/>
  <c r="J3157"/>
  <c r="I3157"/>
  <c r="J3156"/>
  <c r="I3156"/>
  <c r="J3155"/>
  <c r="I3155"/>
  <c r="J3154"/>
  <c r="I3154"/>
  <c r="J3153"/>
  <c r="I3153"/>
  <c r="J3152"/>
  <c r="I3152"/>
  <c r="J3151"/>
  <c r="I3151"/>
  <c r="J3150"/>
  <c r="I3150"/>
  <c r="F3164"/>
  <c r="F3163"/>
  <c r="F3162"/>
  <c r="F3161"/>
  <c r="F3160"/>
  <c r="F3159"/>
  <c r="F3158"/>
  <c r="F3157"/>
  <c r="F3156"/>
  <c r="F3155"/>
  <c r="F3154"/>
  <c r="F3153"/>
  <c r="F3152"/>
  <c r="F3151"/>
  <c r="F3150"/>
  <c r="G3164"/>
  <c r="G3163"/>
  <c r="G3162"/>
  <c r="G3161"/>
  <c r="G3160"/>
  <c r="G3159"/>
  <c r="G3158"/>
  <c r="G3157"/>
  <c r="G3156"/>
  <c r="G3155"/>
  <c r="G3154"/>
  <c r="G3153"/>
  <c r="G3152"/>
  <c r="G3151"/>
  <c r="J3147"/>
  <c r="I3147"/>
  <c r="J3146"/>
  <c r="I3146"/>
  <c r="J3145"/>
  <c r="I3145"/>
  <c r="J3144"/>
  <c r="I3144"/>
  <c r="J3143"/>
  <c r="I3143"/>
  <c r="J3142"/>
  <c r="I3142"/>
  <c r="J3141"/>
  <c r="I3141"/>
  <c r="J3140"/>
  <c r="I3140"/>
  <c r="J3139"/>
  <c r="I3139"/>
  <c r="J3138"/>
  <c r="I3138"/>
  <c r="J3137"/>
  <c r="I3137"/>
  <c r="J3136"/>
  <c r="I3136"/>
  <c r="J3135"/>
  <c r="I3135"/>
  <c r="J3134"/>
  <c r="I3134"/>
  <c r="J3133"/>
  <c r="I3133"/>
  <c r="F3147"/>
  <c r="F3146"/>
  <c r="F3145"/>
  <c r="F3144"/>
  <c r="F3143"/>
  <c r="F3142"/>
  <c r="F3141"/>
  <c r="F3140"/>
  <c r="F3139"/>
  <c r="F3138"/>
  <c r="F3137"/>
  <c r="F3136"/>
  <c r="F3135"/>
  <c r="F3134"/>
  <c r="F3133"/>
  <c r="G3147"/>
  <c r="G3146"/>
  <c r="G3145"/>
  <c r="G3144"/>
  <c r="G3143"/>
  <c r="G3142"/>
  <c r="G3141"/>
  <c r="G3140"/>
  <c r="G3139"/>
  <c r="G3138"/>
  <c r="G3137"/>
  <c r="G3136"/>
  <c r="G3135"/>
  <c r="G3134"/>
  <c r="J3124"/>
  <c r="I3124"/>
  <c r="J3123"/>
  <c r="I3123"/>
  <c r="J3122"/>
  <c r="I3122"/>
  <c r="J3121"/>
  <c r="I3121"/>
  <c r="J3120"/>
  <c r="I3120"/>
  <c r="J3119"/>
  <c r="I3119"/>
  <c r="J3118"/>
  <c r="I3118"/>
  <c r="J3117"/>
  <c r="I3117"/>
  <c r="J3116"/>
  <c r="I3116"/>
  <c r="J3115"/>
  <c r="I3115"/>
  <c r="J3114"/>
  <c r="I3114"/>
  <c r="J3113"/>
  <c r="I3113"/>
  <c r="J3112"/>
  <c r="I3112"/>
  <c r="J3111"/>
  <c r="I3111"/>
  <c r="J3110"/>
  <c r="I3110"/>
  <c r="F3124"/>
  <c r="F3123"/>
  <c r="F3122"/>
  <c r="F3121"/>
  <c r="F3120"/>
  <c r="F3119"/>
  <c r="F3118"/>
  <c r="F3117"/>
  <c r="F3116"/>
  <c r="F3115"/>
  <c r="F3114"/>
  <c r="F3113"/>
  <c r="F3112"/>
  <c r="F3111"/>
  <c r="F3110"/>
  <c r="G3124"/>
  <c r="G3123"/>
  <c r="G3122"/>
  <c r="G3121"/>
  <c r="G3120"/>
  <c r="G3119"/>
  <c r="G3118"/>
  <c r="G3117"/>
  <c r="G3116"/>
  <c r="G3115"/>
  <c r="G3114"/>
  <c r="G3113"/>
  <c r="G3112"/>
  <c r="G3111"/>
  <c r="J3093"/>
  <c r="I3093"/>
  <c r="J3092"/>
  <c r="I3092"/>
  <c r="J3091"/>
  <c r="I3091"/>
  <c r="J3090"/>
  <c r="I3090"/>
  <c r="J3089"/>
  <c r="I3089"/>
  <c r="J3088"/>
  <c r="I3088"/>
  <c r="J3087"/>
  <c r="I3087"/>
  <c r="J3086"/>
  <c r="I3086"/>
  <c r="J3085"/>
  <c r="I3085"/>
  <c r="J3084"/>
  <c r="I3084"/>
  <c r="J3083"/>
  <c r="I3083"/>
  <c r="J3082"/>
  <c r="I3082"/>
  <c r="J3081"/>
  <c r="I3081"/>
  <c r="J3080"/>
  <c r="I3080"/>
  <c r="J3079"/>
  <c r="I3079"/>
  <c r="F3093"/>
  <c r="F3092"/>
  <c r="F3091"/>
  <c r="F3090"/>
  <c r="F3089"/>
  <c r="F3088"/>
  <c r="F3087"/>
  <c r="F3086"/>
  <c r="F3085"/>
  <c r="F3084"/>
  <c r="F3083"/>
  <c r="F3082"/>
  <c r="F3081"/>
  <c r="F3080"/>
  <c r="F3079"/>
  <c r="G3093"/>
  <c r="G3092"/>
  <c r="G3091"/>
  <c r="G3090"/>
  <c r="G3089"/>
  <c r="G3088"/>
  <c r="G3087"/>
  <c r="G3086"/>
  <c r="G3085"/>
  <c r="G3084"/>
  <c r="G3083"/>
  <c r="G3082"/>
  <c r="G3081"/>
  <c r="G3080"/>
  <c r="J3071"/>
  <c r="I3071"/>
  <c r="J3070"/>
  <c r="I3070"/>
  <c r="J3069"/>
  <c r="I3069"/>
  <c r="J3068"/>
  <c r="I3068"/>
  <c r="J3067"/>
  <c r="I3067"/>
  <c r="J3066"/>
  <c r="I3066"/>
  <c r="J3065"/>
  <c r="I3065"/>
  <c r="J3064"/>
  <c r="I3064"/>
  <c r="J3063"/>
  <c r="I3063"/>
  <c r="J3062"/>
  <c r="I3062"/>
  <c r="J3061"/>
  <c r="I3061"/>
  <c r="J3060"/>
  <c r="I3060"/>
  <c r="J3059"/>
  <c r="I3059"/>
  <c r="J3058"/>
  <c r="I3058"/>
  <c r="J3057"/>
  <c r="I3057"/>
  <c r="F3071"/>
  <c r="F3070"/>
  <c r="F3069"/>
  <c r="F3068"/>
  <c r="F3067"/>
  <c r="F3066"/>
  <c r="F3065"/>
  <c r="F3064"/>
  <c r="F3063"/>
  <c r="F3062"/>
  <c r="F3061"/>
  <c r="F3060"/>
  <c r="F3059"/>
  <c r="F3058"/>
  <c r="F3057"/>
  <c r="G3071"/>
  <c r="G3070"/>
  <c r="G3069"/>
  <c r="G3068"/>
  <c r="G3067"/>
  <c r="G3066"/>
  <c r="G3065"/>
  <c r="G3064"/>
  <c r="G3063"/>
  <c r="G3062"/>
  <c r="G3061"/>
  <c r="G3060"/>
  <c r="G3059"/>
  <c r="G3058"/>
  <c r="J3052"/>
  <c r="I3052"/>
  <c r="J3051"/>
  <c r="I3051"/>
  <c r="J3050"/>
  <c r="I3050"/>
  <c r="J3049"/>
  <c r="I3049"/>
  <c r="J3048"/>
  <c r="I3048"/>
  <c r="J3047"/>
  <c r="I3047"/>
  <c r="J3046"/>
  <c r="I3046"/>
  <c r="J3045"/>
  <c r="I3045"/>
  <c r="J3044"/>
  <c r="I3044"/>
  <c r="J3043"/>
  <c r="I3043"/>
  <c r="J3042"/>
  <c r="I3042"/>
  <c r="J3041"/>
  <c r="I3041"/>
  <c r="J3040"/>
  <c r="I3040"/>
  <c r="J3039"/>
  <c r="I3039"/>
  <c r="J3038"/>
  <c r="I3038"/>
  <c r="F3052"/>
  <c r="F3051"/>
  <c r="F3050"/>
  <c r="F3049"/>
  <c r="F3048"/>
  <c r="F3047"/>
  <c r="F3046"/>
  <c r="F3045"/>
  <c r="F3044"/>
  <c r="F3043"/>
  <c r="F3042"/>
  <c r="F3041"/>
  <c r="F3040"/>
  <c r="F3039"/>
  <c r="F3038"/>
  <c r="G3052"/>
  <c r="G3051"/>
  <c r="G3050"/>
  <c r="G3049"/>
  <c r="G3048"/>
  <c r="G3047"/>
  <c r="G3046"/>
  <c r="G3045"/>
  <c r="G3044"/>
  <c r="G3043"/>
  <c r="G3042"/>
  <c r="G3041"/>
  <c r="G3040"/>
  <c r="G3039"/>
  <c r="J3015"/>
  <c r="I3015"/>
  <c r="J3014"/>
  <c r="I3014"/>
  <c r="J3013"/>
  <c r="I3013"/>
  <c r="J3012"/>
  <c r="I3012"/>
  <c r="J3011"/>
  <c r="I3011"/>
  <c r="J3010"/>
  <c r="I3010"/>
  <c r="J3009"/>
  <c r="I3009"/>
  <c r="J3008"/>
  <c r="I3008"/>
  <c r="J3007"/>
  <c r="I3007"/>
  <c r="J3006"/>
  <c r="I3006"/>
  <c r="J3005"/>
  <c r="I3005"/>
  <c r="J3004"/>
  <c r="I3004"/>
  <c r="J3003"/>
  <c r="I3003"/>
  <c r="J3002"/>
  <c r="I3002"/>
  <c r="J3001"/>
  <c r="I3001"/>
  <c r="F3015"/>
  <c r="F3014"/>
  <c r="F3013"/>
  <c r="F3012"/>
  <c r="F3011"/>
  <c r="F3010"/>
  <c r="F3009"/>
  <c r="F3008"/>
  <c r="F3007"/>
  <c r="F3006"/>
  <c r="F3005"/>
  <c r="F3004"/>
  <c r="F3003"/>
  <c r="F3002"/>
  <c r="F3001"/>
  <c r="G3015"/>
  <c r="G3014"/>
  <c r="G3013"/>
  <c r="G3012"/>
  <c r="G3011"/>
  <c r="G3010"/>
  <c r="G3009"/>
  <c r="G3008"/>
  <c r="G3007"/>
  <c r="G3006"/>
  <c r="G3005"/>
  <c r="G3004"/>
  <c r="G3003"/>
  <c r="G3002"/>
  <c r="J2990"/>
  <c r="I2990"/>
  <c r="J2989"/>
  <c r="I2989"/>
  <c r="J2988"/>
  <c r="I2988"/>
  <c r="J2987"/>
  <c r="I2987"/>
  <c r="J2986"/>
  <c r="I2986"/>
  <c r="J2985"/>
  <c r="I2985"/>
  <c r="J2984"/>
  <c r="I2984"/>
  <c r="J2983"/>
  <c r="I2983"/>
  <c r="J2982"/>
  <c r="I2982"/>
  <c r="J2981"/>
  <c r="I2981"/>
  <c r="J2980"/>
  <c r="I2980"/>
  <c r="J2979"/>
  <c r="I2979"/>
  <c r="J2978"/>
  <c r="I2978"/>
  <c r="J2977"/>
  <c r="I2977"/>
  <c r="J2976"/>
  <c r="I2976"/>
  <c r="F2990"/>
  <c r="F2989"/>
  <c r="F2988"/>
  <c r="F2987"/>
  <c r="F2986"/>
  <c r="F2985"/>
  <c r="F2984"/>
  <c r="F2983"/>
  <c r="F2982"/>
  <c r="F2981"/>
  <c r="F2980"/>
  <c r="F2979"/>
  <c r="F2978"/>
  <c r="F2977"/>
  <c r="F2976"/>
  <c r="G2990"/>
  <c r="G2989"/>
  <c r="G2988"/>
  <c r="G2987"/>
  <c r="G2986"/>
  <c r="G2985"/>
  <c r="G2984"/>
  <c r="G2983"/>
  <c r="G2982"/>
  <c r="G2981"/>
  <c r="G2980"/>
  <c r="G2979"/>
  <c r="G2978"/>
  <c r="G2977"/>
  <c r="J2974"/>
  <c r="I2974"/>
  <c r="J2973"/>
  <c r="I2973"/>
  <c r="J2972"/>
  <c r="I2972"/>
  <c r="J2971"/>
  <c r="I2971"/>
  <c r="J2970"/>
  <c r="I2970"/>
  <c r="J2969"/>
  <c r="I2969"/>
  <c r="J2968"/>
  <c r="I2968"/>
  <c r="J2967"/>
  <c r="I2967"/>
  <c r="J2966"/>
  <c r="I2966"/>
  <c r="J2965"/>
  <c r="I2965"/>
  <c r="J2964"/>
  <c r="I2964"/>
  <c r="J2963"/>
  <c r="I2963"/>
  <c r="J2962"/>
  <c r="I2962"/>
  <c r="J2961"/>
  <c r="I2961"/>
  <c r="J2960"/>
  <c r="I2960"/>
  <c r="F2974"/>
  <c r="F2973"/>
  <c r="F2972"/>
  <c r="F2971"/>
  <c r="F2970"/>
  <c r="F2969"/>
  <c r="F2968"/>
  <c r="F2967"/>
  <c r="F2966"/>
  <c r="F2965"/>
  <c r="F2964"/>
  <c r="F2963"/>
  <c r="F2962"/>
  <c r="F2961"/>
  <c r="F2960"/>
  <c r="G2974"/>
  <c r="G2973"/>
  <c r="G2972"/>
  <c r="G2971"/>
  <c r="G2970"/>
  <c r="G2969"/>
  <c r="G2968"/>
  <c r="G2967"/>
  <c r="G2966"/>
  <c r="G2965"/>
  <c r="G2964"/>
  <c r="G2963"/>
  <c r="G2962"/>
  <c r="G2961"/>
  <c r="J2924"/>
  <c r="I2924"/>
  <c r="J2923"/>
  <c r="I2923"/>
  <c r="J2922"/>
  <c r="I2922"/>
  <c r="J2921"/>
  <c r="I2921"/>
  <c r="J2920"/>
  <c r="I2920"/>
  <c r="J2919"/>
  <c r="I2919"/>
  <c r="J2918"/>
  <c r="I2918"/>
  <c r="J2917"/>
  <c r="I2917"/>
  <c r="J2916"/>
  <c r="I2916"/>
  <c r="J2915"/>
  <c r="I2915"/>
  <c r="J2914"/>
  <c r="I2914"/>
  <c r="J2913"/>
  <c r="I2913"/>
  <c r="J2912"/>
  <c r="I2912"/>
  <c r="J2911"/>
  <c r="I2911"/>
  <c r="J2910"/>
  <c r="I2910"/>
  <c r="F2924"/>
  <c r="F2923"/>
  <c r="F2922"/>
  <c r="F2921"/>
  <c r="F2920"/>
  <c r="F2919"/>
  <c r="F2918"/>
  <c r="F2917"/>
  <c r="F2916"/>
  <c r="F2915"/>
  <c r="F2914"/>
  <c r="F2913"/>
  <c r="F2912"/>
  <c r="F2911"/>
  <c r="F2910"/>
  <c r="G2924"/>
  <c r="G2923"/>
  <c r="G2922"/>
  <c r="G2921"/>
  <c r="G2920"/>
  <c r="G2919"/>
  <c r="G2918"/>
  <c r="G2917"/>
  <c r="G2916"/>
  <c r="G2915"/>
  <c r="G2914"/>
  <c r="G2913"/>
  <c r="G2912"/>
  <c r="G2911"/>
  <c r="J2886"/>
  <c r="I2886"/>
  <c r="J2885"/>
  <c r="I2885"/>
  <c r="J2884"/>
  <c r="I2884"/>
  <c r="J2883"/>
  <c r="I2883"/>
  <c r="J2882"/>
  <c r="I2882"/>
  <c r="J2881"/>
  <c r="I2881"/>
  <c r="J2880"/>
  <c r="I2880"/>
  <c r="J2879"/>
  <c r="I2879"/>
  <c r="J2878"/>
  <c r="I2878"/>
  <c r="J2877"/>
  <c r="I2877"/>
  <c r="J2876"/>
  <c r="I2876"/>
  <c r="J2875"/>
  <c r="I2875"/>
  <c r="J2874"/>
  <c r="I2874"/>
  <c r="J2873"/>
  <c r="I2873"/>
  <c r="J2872"/>
  <c r="I2872"/>
  <c r="F2886"/>
  <c r="F2885"/>
  <c r="F2884"/>
  <c r="F2883"/>
  <c r="F2882"/>
  <c r="F2881"/>
  <c r="F2880"/>
  <c r="F2879"/>
  <c r="F2878"/>
  <c r="F2877"/>
  <c r="F2876"/>
  <c r="F2875"/>
  <c r="F2874"/>
  <c r="F2873"/>
  <c r="F2872"/>
  <c r="G2886"/>
  <c r="G2885"/>
  <c r="G2884"/>
  <c r="G2883"/>
  <c r="G2882"/>
  <c r="G2881"/>
  <c r="G2880"/>
  <c r="G2879"/>
  <c r="G2878"/>
  <c r="G2877"/>
  <c r="G2876"/>
  <c r="G2875"/>
  <c r="G2874"/>
  <c r="G2873"/>
  <c r="J2854"/>
  <c r="I2854"/>
  <c r="J2853"/>
  <c r="I2853"/>
  <c r="J2852"/>
  <c r="I2852"/>
  <c r="J2851"/>
  <c r="I2851"/>
  <c r="J2850"/>
  <c r="I2850"/>
  <c r="J2849"/>
  <c r="I2849"/>
  <c r="J2848"/>
  <c r="I2848"/>
  <c r="J2847"/>
  <c r="I2847"/>
  <c r="J2846"/>
  <c r="I2846"/>
  <c r="J2845"/>
  <c r="I2845"/>
  <c r="J2844"/>
  <c r="I2844"/>
  <c r="J2843"/>
  <c r="I2843"/>
  <c r="J2842"/>
  <c r="I2842"/>
  <c r="J2841"/>
  <c r="I2841"/>
  <c r="J2840"/>
  <c r="I2840"/>
  <c r="F2854"/>
  <c r="F2853"/>
  <c r="F2852"/>
  <c r="F2851"/>
  <c r="F2850"/>
  <c r="F2849"/>
  <c r="F2848"/>
  <c r="F2847"/>
  <c r="F2846"/>
  <c r="F2845"/>
  <c r="F2844"/>
  <c r="F2843"/>
  <c r="F2842"/>
  <c r="F2841"/>
  <c r="F2840"/>
  <c r="G2854"/>
  <c r="G2853"/>
  <c r="G2852"/>
  <c r="G2851"/>
  <c r="G2850"/>
  <c r="G2849"/>
  <c r="G2848"/>
  <c r="G2847"/>
  <c r="G2846"/>
  <c r="G2845"/>
  <c r="G2844"/>
  <c r="G2843"/>
  <c r="G2842"/>
  <c r="G2841"/>
  <c r="J2833"/>
  <c r="I2833"/>
  <c r="J2832"/>
  <c r="I2832"/>
  <c r="J2831"/>
  <c r="I2831"/>
  <c r="J2830"/>
  <c r="I2830"/>
  <c r="J2829"/>
  <c r="I2829"/>
  <c r="J2828"/>
  <c r="I2828"/>
  <c r="J2827"/>
  <c r="I2827"/>
  <c r="J2826"/>
  <c r="I2826"/>
  <c r="J2825"/>
  <c r="I2825"/>
  <c r="J2824"/>
  <c r="I2824"/>
  <c r="J2823"/>
  <c r="I2823"/>
  <c r="J2822"/>
  <c r="I2822"/>
  <c r="J2821"/>
  <c r="I2821"/>
  <c r="J2820"/>
  <c r="I2820"/>
  <c r="J2819"/>
  <c r="I2819"/>
  <c r="F2833"/>
  <c r="F2832"/>
  <c r="F2831"/>
  <c r="F2830"/>
  <c r="F2829"/>
  <c r="F2828"/>
  <c r="F2827"/>
  <c r="F2826"/>
  <c r="F2825"/>
  <c r="F2824"/>
  <c r="F2823"/>
  <c r="F2822"/>
  <c r="F2821"/>
  <c r="F2820"/>
  <c r="F2819"/>
  <c r="G2833"/>
  <c r="G2832"/>
  <c r="G2831"/>
  <c r="G2830"/>
  <c r="G2829"/>
  <c r="G2828"/>
  <c r="G2827"/>
  <c r="G2826"/>
  <c r="G2825"/>
  <c r="G2824"/>
  <c r="G2823"/>
  <c r="G2822"/>
  <c r="G2821"/>
  <c r="G2820"/>
  <c r="J2810"/>
  <c r="I2810"/>
  <c r="J2809"/>
  <c r="I2809"/>
  <c r="J2808"/>
  <c r="I2808"/>
  <c r="J2807"/>
  <c r="I2807"/>
  <c r="J2806"/>
  <c r="I2806"/>
  <c r="J2805"/>
  <c r="I2805"/>
  <c r="J2804"/>
  <c r="I2804"/>
  <c r="J2803"/>
  <c r="I2803"/>
  <c r="J2802"/>
  <c r="I2802"/>
  <c r="J2801"/>
  <c r="I2801"/>
  <c r="J2800"/>
  <c r="I2800"/>
  <c r="J2799"/>
  <c r="I2799"/>
  <c r="J2798"/>
  <c r="I2798"/>
  <c r="J2797"/>
  <c r="I2797"/>
  <c r="J2796"/>
  <c r="I2796"/>
  <c r="F2810"/>
  <c r="F2809"/>
  <c r="F2808"/>
  <c r="F2807"/>
  <c r="F2806"/>
  <c r="F2805"/>
  <c r="F2804"/>
  <c r="F2803"/>
  <c r="F2802"/>
  <c r="F2801"/>
  <c r="F2800"/>
  <c r="F2799"/>
  <c r="F2798"/>
  <c r="F2797"/>
  <c r="F2796"/>
  <c r="G2810"/>
  <c r="G2809"/>
  <c r="G2808"/>
  <c r="G2807"/>
  <c r="G2806"/>
  <c r="G2805"/>
  <c r="G2804"/>
  <c r="G2803"/>
  <c r="G2802"/>
  <c r="G2801"/>
  <c r="G2800"/>
  <c r="G2799"/>
  <c r="G2798"/>
  <c r="G2797"/>
  <c r="J2790"/>
  <c r="I2790"/>
  <c r="J2789"/>
  <c r="I2789"/>
  <c r="J2788"/>
  <c r="I2788"/>
  <c r="J2787"/>
  <c r="I2787"/>
  <c r="J2786"/>
  <c r="I2786"/>
  <c r="J2785"/>
  <c r="I2785"/>
  <c r="J2784"/>
  <c r="I2784"/>
  <c r="J2783"/>
  <c r="I2783"/>
  <c r="J2782"/>
  <c r="I2782"/>
  <c r="J2781"/>
  <c r="I2781"/>
  <c r="J2780"/>
  <c r="I2780"/>
  <c r="J2779"/>
  <c r="I2779"/>
  <c r="J2778"/>
  <c r="I2778"/>
  <c r="J2777"/>
  <c r="I2777"/>
  <c r="J2776"/>
  <c r="I2776"/>
  <c r="F2790"/>
  <c r="F2789"/>
  <c r="F2788"/>
  <c r="F2787"/>
  <c r="F2786"/>
  <c r="F2785"/>
  <c r="F2784"/>
  <c r="F2783"/>
  <c r="F2782"/>
  <c r="F2781"/>
  <c r="F2780"/>
  <c r="F2779"/>
  <c r="F2778"/>
  <c r="F2777"/>
  <c r="F2776"/>
  <c r="G2790"/>
  <c r="G2789"/>
  <c r="G2788"/>
  <c r="G2787"/>
  <c r="G2786"/>
  <c r="G2785"/>
  <c r="G2784"/>
  <c r="G2783"/>
  <c r="G2782"/>
  <c r="G2781"/>
  <c r="G2780"/>
  <c r="G2779"/>
  <c r="G2778"/>
  <c r="G2777"/>
  <c r="J2769"/>
  <c r="I2769"/>
  <c r="J2768"/>
  <c r="I2768"/>
  <c r="J2767"/>
  <c r="I2767"/>
  <c r="J2766"/>
  <c r="I2766"/>
  <c r="J2765"/>
  <c r="I2765"/>
  <c r="J2764"/>
  <c r="I2764"/>
  <c r="J2763"/>
  <c r="I2763"/>
  <c r="J2762"/>
  <c r="I2762"/>
  <c r="J2761"/>
  <c r="I2761"/>
  <c r="J2760"/>
  <c r="I2760"/>
  <c r="J2759"/>
  <c r="I2759"/>
  <c r="J2758"/>
  <c r="I2758"/>
  <c r="J2757"/>
  <c r="I2757"/>
  <c r="J2756"/>
  <c r="I2756"/>
  <c r="J2755"/>
  <c r="I2755"/>
  <c r="F2769"/>
  <c r="F2768"/>
  <c r="F2767"/>
  <c r="F2766"/>
  <c r="F2765"/>
  <c r="F2764"/>
  <c r="F2763"/>
  <c r="F2762"/>
  <c r="F2761"/>
  <c r="F2760"/>
  <c r="F2759"/>
  <c r="F2758"/>
  <c r="F2757"/>
  <c r="F2756"/>
  <c r="F2755"/>
  <c r="G2769"/>
  <c r="G2768"/>
  <c r="G2767"/>
  <c r="G2766"/>
  <c r="G2765"/>
  <c r="G2764"/>
  <c r="G2763"/>
  <c r="G2762"/>
  <c r="G2761"/>
  <c r="G2760"/>
  <c r="G2759"/>
  <c r="G2758"/>
  <c r="G2757"/>
  <c r="G2756"/>
  <c r="F2656"/>
  <c r="F2655"/>
  <c r="F2654"/>
  <c r="F2653"/>
  <c r="F2652"/>
  <c r="F2651"/>
  <c r="F2650"/>
  <c r="F2649"/>
  <c r="F2648"/>
  <c r="F2647"/>
  <c r="F2646"/>
  <c r="F2645"/>
  <c r="F2644"/>
  <c r="F2643"/>
  <c r="F2642"/>
  <c r="J2656"/>
  <c r="I2656"/>
  <c r="J2655"/>
  <c r="I2655"/>
  <c r="J2654"/>
  <c r="I2654"/>
  <c r="J2653"/>
  <c r="I2653"/>
  <c r="J2652"/>
  <c r="I2652"/>
  <c r="J2651"/>
  <c r="I2651"/>
  <c r="J2650"/>
  <c r="I2650"/>
  <c r="J2649"/>
  <c r="I2649"/>
  <c r="J2648"/>
  <c r="I2648"/>
  <c r="J2647"/>
  <c r="I2647"/>
  <c r="J2646"/>
  <c r="I2646"/>
  <c r="J2645"/>
  <c r="I2645"/>
  <c r="J2644"/>
  <c r="I2644"/>
  <c r="J2643"/>
  <c r="I2643"/>
  <c r="J2642"/>
  <c r="I2642"/>
  <c r="J2629"/>
  <c r="I2629"/>
  <c r="J2628"/>
  <c r="I2628"/>
  <c r="J2627"/>
  <c r="I2627"/>
  <c r="J2626"/>
  <c r="I2626"/>
  <c r="J2625"/>
  <c r="I2625"/>
  <c r="J2624"/>
  <c r="I2624"/>
  <c r="J2623"/>
  <c r="I2623"/>
  <c r="J2622"/>
  <c r="I2622"/>
  <c r="J2621"/>
  <c r="I2621"/>
  <c r="J2620"/>
  <c r="I2620"/>
  <c r="J2619"/>
  <c r="I2619"/>
  <c r="J2618"/>
  <c r="I2618"/>
  <c r="J2617"/>
  <c r="I2617"/>
  <c r="J2616"/>
  <c r="I2616"/>
  <c r="J2615"/>
  <c r="I2615"/>
  <c r="J2610"/>
  <c r="I2610"/>
  <c r="J2609"/>
  <c r="I2609"/>
  <c r="J2608"/>
  <c r="I2608"/>
  <c r="J2607"/>
  <c r="I2607"/>
  <c r="J2606"/>
  <c r="I2606"/>
  <c r="J2605"/>
  <c r="I2605"/>
  <c r="J2604"/>
  <c r="I2604"/>
  <c r="J2603"/>
  <c r="I2603"/>
  <c r="J2602"/>
  <c r="I2602"/>
  <c r="J2601"/>
  <c r="I2601"/>
  <c r="J2600"/>
  <c r="I2600"/>
  <c r="J2599"/>
  <c r="I2599"/>
  <c r="J2598"/>
  <c r="I2598"/>
  <c r="J2597"/>
  <c r="I2597"/>
  <c r="J2596"/>
  <c r="I2596"/>
  <c r="J2590"/>
  <c r="I2590"/>
  <c r="J2589"/>
  <c r="I2589"/>
  <c r="J2588"/>
  <c r="I2588"/>
  <c r="J2587"/>
  <c r="I2587"/>
  <c r="J2586"/>
  <c r="I2586"/>
  <c r="J2585"/>
  <c r="I2585"/>
  <c r="J2584"/>
  <c r="I2584"/>
  <c r="J2583"/>
  <c r="I2583"/>
  <c r="J2582"/>
  <c r="I2582"/>
  <c r="J2581"/>
  <c r="I2581"/>
  <c r="J2580"/>
  <c r="I2580"/>
  <c r="J2579"/>
  <c r="I2579"/>
  <c r="J2578"/>
  <c r="I2578"/>
  <c r="J2577"/>
  <c r="I2577"/>
  <c r="J2576"/>
  <c r="I2576"/>
  <c r="G2656"/>
  <c r="G2655"/>
  <c r="G2654"/>
  <c r="G2653"/>
  <c r="G2652"/>
  <c r="G2651"/>
  <c r="G2650"/>
  <c r="G2649"/>
  <c r="G2648"/>
  <c r="G2647"/>
  <c r="G2646"/>
  <c r="G2645"/>
  <c r="G2644"/>
  <c r="G2643"/>
  <c r="F2629"/>
  <c r="F2628"/>
  <c r="F2627"/>
  <c r="F2626"/>
  <c r="F2625"/>
  <c r="F2624"/>
  <c r="F2623"/>
  <c r="F2622"/>
  <c r="F2621"/>
  <c r="F2620"/>
  <c r="F2619"/>
  <c r="F2618"/>
  <c r="F2617"/>
  <c r="F2616"/>
  <c r="F2615"/>
  <c r="G2629"/>
  <c r="G2628"/>
  <c r="G2627"/>
  <c r="G2626"/>
  <c r="G2625"/>
  <c r="G2624"/>
  <c r="G2623"/>
  <c r="G2622"/>
  <c r="G2621"/>
  <c r="G2620"/>
  <c r="G2619"/>
  <c r="G2618"/>
  <c r="G2617"/>
  <c r="G2616"/>
  <c r="F2610"/>
  <c r="F2609"/>
  <c r="F2608"/>
  <c r="F2607"/>
  <c r="F2606"/>
  <c r="F2605"/>
  <c r="F2604"/>
  <c r="F2603"/>
  <c r="F2602"/>
  <c r="F2601"/>
  <c r="F2600"/>
  <c r="F2599"/>
  <c r="F2598"/>
  <c r="F2597"/>
  <c r="F2596"/>
  <c r="G2610"/>
  <c r="G2609"/>
  <c r="G2608"/>
  <c r="G2607"/>
  <c r="G2606"/>
  <c r="G2605"/>
  <c r="G2604"/>
  <c r="G2603"/>
  <c r="G2602"/>
  <c r="G2601"/>
  <c r="G2600"/>
  <c r="G2599"/>
  <c r="G2598"/>
  <c r="G2597"/>
  <c r="F2590"/>
  <c r="F2589"/>
  <c r="F2588"/>
  <c r="F2587"/>
  <c r="F2586"/>
  <c r="F2585"/>
  <c r="F2584"/>
  <c r="F2583"/>
  <c r="F2582"/>
  <c r="F2581"/>
  <c r="F2580"/>
  <c r="F2579"/>
  <c r="F2578"/>
  <c r="F2577"/>
  <c r="F2576"/>
  <c r="G2590"/>
  <c r="G2589"/>
  <c r="G2588"/>
  <c r="G2587"/>
  <c r="G2586"/>
  <c r="G2585"/>
  <c r="G2584"/>
  <c r="G2583"/>
  <c r="G2582"/>
  <c r="G2581"/>
  <c r="G2580"/>
  <c r="G2579"/>
  <c r="G2578"/>
  <c r="G2577"/>
  <c r="J2481"/>
  <c r="I2481"/>
  <c r="J2480"/>
  <c r="I2480"/>
  <c r="J2479"/>
  <c r="I2479"/>
  <c r="J2478"/>
  <c r="I2478"/>
  <c r="J2477"/>
  <c r="I2477"/>
  <c r="J2476"/>
  <c r="I2476"/>
  <c r="J2475"/>
  <c r="I2475"/>
  <c r="J2474"/>
  <c r="I2474"/>
  <c r="J2473"/>
  <c r="I2473"/>
  <c r="J2472"/>
  <c r="I2472"/>
  <c r="J2471"/>
  <c r="I2471"/>
  <c r="J2470"/>
  <c r="I2470"/>
  <c r="J2469"/>
  <c r="I2469"/>
  <c r="J2468"/>
  <c r="I2468"/>
  <c r="J2467"/>
  <c r="I2467"/>
  <c r="F2481"/>
  <c r="F2480"/>
  <c r="F2479"/>
  <c r="F2478"/>
  <c r="F2477"/>
  <c r="F2476"/>
  <c r="F2475"/>
  <c r="F2474"/>
  <c r="F2473"/>
  <c r="F2472"/>
  <c r="F2471"/>
  <c r="F2470"/>
  <c r="F2469"/>
  <c r="F2468"/>
  <c r="F2467"/>
  <c r="G2481"/>
  <c r="G2480"/>
  <c r="G2479"/>
  <c r="G2478"/>
  <c r="G2477"/>
  <c r="G2476"/>
  <c r="G2475"/>
  <c r="G2474"/>
  <c r="G2473"/>
  <c r="G2472"/>
  <c r="G2471"/>
  <c r="G2470"/>
  <c r="G2469"/>
  <c r="G2468"/>
  <c r="J2460"/>
  <c r="I2460"/>
  <c r="J2459"/>
  <c r="I2459"/>
  <c r="J2458"/>
  <c r="I2458"/>
  <c r="J2457"/>
  <c r="I2457"/>
  <c r="J2456"/>
  <c r="I2456"/>
  <c r="J2455"/>
  <c r="I2455"/>
  <c r="J2454"/>
  <c r="I2454"/>
  <c r="J2453"/>
  <c r="I2453"/>
  <c r="J2452"/>
  <c r="I2452"/>
  <c r="J2451"/>
  <c r="I2451"/>
  <c r="J2450"/>
  <c r="I2450"/>
  <c r="J2449"/>
  <c r="I2449"/>
  <c r="J2448"/>
  <c r="I2448"/>
  <c r="J2447"/>
  <c r="I2447"/>
  <c r="J2446"/>
  <c r="I2446"/>
  <c r="F2460"/>
  <c r="F2459"/>
  <c r="F2458"/>
  <c r="F2457"/>
  <c r="F2456"/>
  <c r="F2455"/>
  <c r="F2454"/>
  <c r="F2453"/>
  <c r="F2452"/>
  <c r="F2451"/>
  <c r="F2450"/>
  <c r="F2449"/>
  <c r="F2448"/>
  <c r="F2447"/>
  <c r="F2446"/>
  <c r="G2460"/>
  <c r="G2459"/>
  <c r="G2458"/>
  <c r="G2457"/>
  <c r="G2456"/>
  <c r="G2455"/>
  <c r="G2454"/>
  <c r="G2453"/>
  <c r="G2452"/>
  <c r="G2451"/>
  <c r="G2450"/>
  <c r="G2449"/>
  <c r="G2448"/>
  <c r="G2447"/>
  <c r="J2440"/>
  <c r="I2440"/>
  <c r="J2439"/>
  <c r="I2439"/>
  <c r="J2438"/>
  <c r="I2438"/>
  <c r="J2437"/>
  <c r="I2437"/>
  <c r="J2436"/>
  <c r="I2436"/>
  <c r="J2435"/>
  <c r="I2435"/>
  <c r="J2434"/>
  <c r="I2434"/>
  <c r="J2433"/>
  <c r="I2433"/>
  <c r="J2432"/>
  <c r="I2432"/>
  <c r="J2431"/>
  <c r="I2431"/>
  <c r="J2430"/>
  <c r="I2430"/>
  <c r="J2429"/>
  <c r="I2429"/>
  <c r="J2428"/>
  <c r="I2428"/>
  <c r="J2427"/>
  <c r="I2427"/>
  <c r="J2426"/>
  <c r="I2426"/>
  <c r="J2425"/>
  <c r="I2425"/>
  <c r="J2424"/>
  <c r="I2424"/>
  <c r="J2423"/>
  <c r="I2423"/>
  <c r="J2422"/>
  <c r="I2422"/>
  <c r="J2421"/>
  <c r="I2421"/>
  <c r="J2420"/>
  <c r="I2420"/>
  <c r="J2419"/>
  <c r="I2419"/>
  <c r="J2418"/>
  <c r="I2418"/>
  <c r="J2417"/>
  <c r="I2417"/>
  <c r="J2416"/>
  <c r="I2416"/>
  <c r="J2415"/>
  <c r="I2415"/>
  <c r="J2414"/>
  <c r="I2414"/>
  <c r="J2413"/>
  <c r="I2413"/>
  <c r="J2412"/>
  <c r="I2412"/>
  <c r="J2411"/>
  <c r="I241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G2440"/>
  <c r="G2439"/>
  <c r="G2438"/>
  <c r="G2437"/>
  <c r="G2436"/>
  <c r="G2435"/>
  <c r="G2434"/>
  <c r="G2433"/>
  <c r="G2432"/>
  <c r="G2431"/>
  <c r="G2430"/>
  <c r="G2429"/>
  <c r="G2428"/>
  <c r="G2427"/>
  <c r="G2425"/>
  <c r="G2424"/>
  <c r="G2423"/>
  <c r="G2422"/>
  <c r="G2421"/>
  <c r="G2420"/>
  <c r="G2419"/>
  <c r="G2418"/>
  <c r="G2417"/>
  <c r="G2416"/>
  <c r="G2415"/>
  <c r="G2414"/>
  <c r="G2413"/>
  <c r="G2412"/>
  <c r="J2399"/>
  <c r="I2399"/>
  <c r="J2398"/>
  <c r="I2398"/>
  <c r="J2397"/>
  <c r="I2397"/>
  <c r="J2396"/>
  <c r="I2396"/>
  <c r="J2395"/>
  <c r="I2395"/>
  <c r="J2394"/>
  <c r="I2394"/>
  <c r="J2393"/>
  <c r="I2393"/>
  <c r="J2392"/>
  <c r="I2392"/>
  <c r="J2391"/>
  <c r="I2391"/>
  <c r="J2390"/>
  <c r="I2390"/>
  <c r="J2389"/>
  <c r="I2389"/>
  <c r="J2388"/>
  <c r="I2388"/>
  <c r="J2387"/>
  <c r="I2387"/>
  <c r="J2386"/>
  <c r="I2386"/>
  <c r="J2385"/>
  <c r="I2385"/>
  <c r="F2399"/>
  <c r="F2398"/>
  <c r="F2397"/>
  <c r="F2396"/>
  <c r="F2395"/>
  <c r="F2394"/>
  <c r="F2393"/>
  <c r="F2392"/>
  <c r="F2391"/>
  <c r="F2390"/>
  <c r="F2389"/>
  <c r="F2388"/>
  <c r="F2387"/>
  <c r="F2386"/>
  <c r="F2385"/>
  <c r="G2399"/>
  <c r="G2398"/>
  <c r="G2397"/>
  <c r="G2396"/>
  <c r="G2395"/>
  <c r="G2394"/>
  <c r="G2393"/>
  <c r="G2392"/>
  <c r="G2391"/>
  <c r="G2390"/>
  <c r="G2389"/>
  <c r="G2388"/>
  <c r="G2387"/>
  <c r="G2386"/>
  <c r="J2376"/>
  <c r="I2376"/>
  <c r="J2375"/>
  <c r="I2375"/>
  <c r="J2374"/>
  <c r="I2374"/>
  <c r="J2373"/>
  <c r="I2373"/>
  <c r="J2372"/>
  <c r="I2372"/>
  <c r="J2371"/>
  <c r="I2371"/>
  <c r="J2370"/>
  <c r="I2370"/>
  <c r="J2369"/>
  <c r="I2369"/>
  <c r="J2368"/>
  <c r="I2368"/>
  <c r="J2367"/>
  <c r="I2367"/>
  <c r="J2366"/>
  <c r="I2366"/>
  <c r="J2365"/>
  <c r="I2365"/>
  <c r="J2364"/>
  <c r="I2364"/>
  <c r="J2363"/>
  <c r="I2363"/>
  <c r="J2362"/>
  <c r="I2362"/>
  <c r="F2376"/>
  <c r="F2375"/>
  <c r="F2374"/>
  <c r="F2373"/>
  <c r="F2372"/>
  <c r="F2371"/>
  <c r="F2370"/>
  <c r="F2369"/>
  <c r="F2368"/>
  <c r="F2367"/>
  <c r="F2366"/>
  <c r="F2365"/>
  <c r="F2364"/>
  <c r="F2363"/>
  <c r="F2362"/>
  <c r="G2376"/>
  <c r="G2375"/>
  <c r="G2374"/>
  <c r="G2373"/>
  <c r="G2372"/>
  <c r="G2371"/>
  <c r="G2370"/>
  <c r="G2369"/>
  <c r="G2368"/>
  <c r="G2367"/>
  <c r="G2366"/>
  <c r="G2365"/>
  <c r="G2364"/>
  <c r="G2363"/>
  <c r="J2356"/>
  <c r="I2356"/>
  <c r="J2355"/>
  <c r="I2355"/>
  <c r="J2354"/>
  <c r="I2354"/>
  <c r="J2353"/>
  <c r="I2353"/>
  <c r="J2352"/>
  <c r="I2352"/>
  <c r="J2351"/>
  <c r="I2351"/>
  <c r="J2350"/>
  <c r="I2350"/>
  <c r="J2349"/>
  <c r="I2349"/>
  <c r="J2348"/>
  <c r="I2348"/>
  <c r="J2347"/>
  <c r="I2347"/>
  <c r="J2346"/>
  <c r="I2346"/>
  <c r="J2345"/>
  <c r="I2345"/>
  <c r="J2344"/>
  <c r="I2344"/>
  <c r="J2343"/>
  <c r="I2343"/>
  <c r="J2342"/>
  <c r="I2342"/>
  <c r="F2356"/>
  <c r="F2355"/>
  <c r="F2354"/>
  <c r="F2353"/>
  <c r="F2352"/>
  <c r="F2351"/>
  <c r="F2350"/>
  <c r="F2349"/>
  <c r="F2348"/>
  <c r="F2347"/>
  <c r="F2346"/>
  <c r="F2345"/>
  <c r="F2344"/>
  <c r="F2343"/>
  <c r="F2342"/>
  <c r="G2356"/>
  <c r="G2355"/>
  <c r="G2354"/>
  <c r="G2353"/>
  <c r="G2352"/>
  <c r="G2351"/>
  <c r="G2350"/>
  <c r="G2349"/>
  <c r="G2348"/>
  <c r="G2347"/>
  <c r="G2346"/>
  <c r="G2345"/>
  <c r="G2344"/>
  <c r="G2343"/>
  <c r="J2338"/>
  <c r="I2338"/>
  <c r="J2337"/>
  <c r="I2337"/>
  <c r="J2336"/>
  <c r="I2336"/>
  <c r="J2335"/>
  <c r="I2335"/>
  <c r="J2334"/>
  <c r="I2334"/>
  <c r="J2333"/>
  <c r="I2333"/>
  <c r="J2332"/>
  <c r="I2332"/>
  <c r="J2331"/>
  <c r="I2331"/>
  <c r="J2330"/>
  <c r="I2330"/>
  <c r="J2329"/>
  <c r="I2329"/>
  <c r="J2328"/>
  <c r="I2328"/>
  <c r="J2327"/>
  <c r="I2327"/>
  <c r="J2326"/>
  <c r="I2326"/>
  <c r="J2325"/>
  <c r="I2325"/>
  <c r="J2324"/>
  <c r="I2324"/>
  <c r="F2338"/>
  <c r="F2337"/>
  <c r="F2336"/>
  <c r="F2335"/>
  <c r="F2334"/>
  <c r="F2333"/>
  <c r="F2332"/>
  <c r="F2331"/>
  <c r="F2330"/>
  <c r="F2329"/>
  <c r="F2328"/>
  <c r="F2327"/>
  <c r="F2326"/>
  <c r="F2325"/>
  <c r="F2324"/>
  <c r="G2338"/>
  <c r="G2337"/>
  <c r="G2336"/>
  <c r="G2335"/>
  <c r="G2334"/>
  <c r="G2333"/>
  <c r="G2332"/>
  <c r="G2331"/>
  <c r="G2330"/>
  <c r="G2329"/>
  <c r="G2328"/>
  <c r="G2327"/>
  <c r="G2326"/>
  <c r="G2325"/>
  <c r="J2322"/>
  <c r="I2322"/>
  <c r="J2321"/>
  <c r="I2321"/>
  <c r="J2320"/>
  <c r="I2320"/>
  <c r="J2319"/>
  <c r="I2319"/>
  <c r="J2318"/>
  <c r="I2318"/>
  <c r="J2317"/>
  <c r="I2317"/>
  <c r="J2316"/>
  <c r="I2316"/>
  <c r="J2315"/>
  <c r="I2315"/>
  <c r="J2314"/>
  <c r="I2314"/>
  <c r="J2313"/>
  <c r="I2313"/>
  <c r="J2312"/>
  <c r="I2312"/>
  <c r="J2311"/>
  <c r="I2311"/>
  <c r="J2310"/>
  <c r="I2310"/>
  <c r="J2309"/>
  <c r="I2309"/>
  <c r="J2308"/>
  <c r="I2308"/>
  <c r="F2322"/>
  <c r="F2321"/>
  <c r="F2320"/>
  <c r="F2319"/>
  <c r="F2318"/>
  <c r="F2317"/>
  <c r="F2316"/>
  <c r="F2315"/>
  <c r="F2314"/>
  <c r="F2313"/>
  <c r="F2312"/>
  <c r="F2311"/>
  <c r="F2310"/>
  <c r="F2309"/>
  <c r="F2308"/>
  <c r="G2322"/>
  <c r="G2321"/>
  <c r="G2320"/>
  <c r="G2319"/>
  <c r="G2318"/>
  <c r="G2317"/>
  <c r="G2316"/>
  <c r="G2315"/>
  <c r="G2314"/>
  <c r="G2313"/>
  <c r="G2312"/>
  <c r="G2311"/>
  <c r="G2310"/>
  <c r="G2309"/>
  <c r="J2302"/>
  <c r="I2302"/>
  <c r="J2301"/>
  <c r="I2301"/>
  <c r="J2300"/>
  <c r="I2300"/>
  <c r="J2299"/>
  <c r="I2299"/>
  <c r="J2298"/>
  <c r="I2298"/>
  <c r="J2297"/>
  <c r="I2297"/>
  <c r="J2296"/>
  <c r="I2296"/>
  <c r="J2295"/>
  <c r="I2295"/>
  <c r="J2294"/>
  <c r="I2294"/>
  <c r="J2293"/>
  <c r="I2293"/>
  <c r="J2292"/>
  <c r="I2292"/>
  <c r="J2291"/>
  <c r="I2291"/>
  <c r="J2290"/>
  <c r="I2290"/>
  <c r="J2289"/>
  <c r="I2289"/>
  <c r="J2288"/>
  <c r="I2288"/>
  <c r="F2302"/>
  <c r="F2301"/>
  <c r="F2300"/>
  <c r="F2299"/>
  <c r="F2298"/>
  <c r="F2297"/>
  <c r="F2296"/>
  <c r="F2295"/>
  <c r="F2294"/>
  <c r="F2293"/>
  <c r="F2292"/>
  <c r="F2291"/>
  <c r="F2290"/>
  <c r="F2289"/>
  <c r="F2288"/>
  <c r="G2302"/>
  <c r="G2301"/>
  <c r="G2300"/>
  <c r="G2299"/>
  <c r="G2298"/>
  <c r="G2297"/>
  <c r="G2296"/>
  <c r="G2295"/>
  <c r="G2294"/>
  <c r="G2293"/>
  <c r="G2292"/>
  <c r="G2291"/>
  <c r="G2290"/>
  <c r="G2289"/>
  <c r="J2283"/>
  <c r="I2283"/>
  <c r="J2282"/>
  <c r="I2282"/>
  <c r="J2281"/>
  <c r="I2281"/>
  <c r="J2280"/>
  <c r="I2280"/>
  <c r="J2279"/>
  <c r="I2279"/>
  <c r="J2278"/>
  <c r="I2278"/>
  <c r="J2277"/>
  <c r="I2277"/>
  <c r="J2276"/>
  <c r="I2276"/>
  <c r="J2275"/>
  <c r="I2275"/>
  <c r="J2274"/>
  <c r="I2274"/>
  <c r="J2273"/>
  <c r="I2273"/>
  <c r="J2272"/>
  <c r="I2272"/>
  <c r="J2271"/>
  <c r="I2271"/>
  <c r="J2270"/>
  <c r="I2270"/>
  <c r="J2269"/>
  <c r="I2269"/>
  <c r="F2283"/>
  <c r="F2282"/>
  <c r="F2281"/>
  <c r="F2280"/>
  <c r="F2279"/>
  <c r="F2278"/>
  <c r="F2277"/>
  <c r="F2276"/>
  <c r="F2275"/>
  <c r="F2274"/>
  <c r="F2273"/>
  <c r="F2272"/>
  <c r="F2271"/>
  <c r="F2270"/>
  <c r="F2269"/>
  <c r="G2283"/>
  <c r="G2282"/>
  <c r="G2281"/>
  <c r="G2280"/>
  <c r="G2279"/>
  <c r="G2278"/>
  <c r="G2277"/>
  <c r="G2276"/>
  <c r="G2275"/>
  <c r="G2274"/>
  <c r="G2273"/>
  <c r="G2272"/>
  <c r="G2271"/>
  <c r="G2270"/>
  <c r="J2268"/>
  <c r="I2268"/>
  <c r="J2267"/>
  <c r="I2267"/>
  <c r="J2266"/>
  <c r="I2266"/>
  <c r="J2265"/>
  <c r="I2265"/>
  <c r="J2264"/>
  <c r="I2264"/>
  <c r="J2263"/>
  <c r="I2263"/>
  <c r="J2262"/>
  <c r="I2262"/>
  <c r="J2261"/>
  <c r="I2261"/>
  <c r="J2260"/>
  <c r="I2260"/>
  <c r="J2259"/>
  <c r="I2259"/>
  <c r="J2258"/>
  <c r="I2258"/>
  <c r="J2257"/>
  <c r="I2257"/>
  <c r="J2256"/>
  <c r="I2256"/>
  <c r="J2255"/>
  <c r="I2255"/>
  <c r="J2254"/>
  <c r="I2254"/>
  <c r="F2268"/>
  <c r="F2267"/>
  <c r="F2266"/>
  <c r="F2265"/>
  <c r="F2264"/>
  <c r="F2263"/>
  <c r="F2262"/>
  <c r="F2261"/>
  <c r="F2260"/>
  <c r="F2259"/>
  <c r="F2258"/>
  <c r="F2257"/>
  <c r="F2256"/>
  <c r="F2255"/>
  <c r="F2254"/>
  <c r="G2268"/>
  <c r="G2267"/>
  <c r="G2266"/>
  <c r="G2265"/>
  <c r="G2264"/>
  <c r="G2263"/>
  <c r="G2262"/>
  <c r="G2261"/>
  <c r="G2260"/>
  <c r="G2259"/>
  <c r="G2258"/>
  <c r="G2257"/>
  <c r="G2256"/>
  <c r="G2255"/>
  <c r="J2250"/>
  <c r="I2250"/>
  <c r="J2249"/>
  <c r="I2249"/>
  <c r="J2248"/>
  <c r="I2248"/>
  <c r="J2247"/>
  <c r="I2247"/>
  <c r="J2246"/>
  <c r="I2246"/>
  <c r="J2245"/>
  <c r="I2245"/>
  <c r="J2244"/>
  <c r="I2244"/>
  <c r="J2243"/>
  <c r="I2243"/>
  <c r="J2242"/>
  <c r="I2242"/>
  <c r="J2241"/>
  <c r="I2241"/>
  <c r="J2240"/>
  <c r="I2240"/>
  <c r="J2239"/>
  <c r="I2239"/>
  <c r="J2238"/>
  <c r="I2238"/>
  <c r="J2237"/>
  <c r="I2237"/>
  <c r="J2236"/>
  <c r="I2236"/>
  <c r="F2250"/>
  <c r="F2249"/>
  <c r="F2248"/>
  <c r="F2247"/>
  <c r="F2246"/>
  <c r="F2245"/>
  <c r="F2244"/>
  <c r="F2243"/>
  <c r="F2242"/>
  <c r="F2241"/>
  <c r="F2240"/>
  <c r="F2239"/>
  <c r="F2238"/>
  <c r="F2237"/>
  <c r="F2236"/>
  <c r="G2250"/>
  <c r="G2249"/>
  <c r="G2248"/>
  <c r="G2247"/>
  <c r="G2246"/>
  <c r="G2245"/>
  <c r="G2244"/>
  <c r="G2243"/>
  <c r="G2242"/>
  <c r="G2241"/>
  <c r="G2240"/>
  <c r="G2239"/>
  <c r="G2238"/>
  <c r="G2237"/>
  <c r="J2215"/>
  <c r="I2215"/>
  <c r="J2214"/>
  <c r="I2214"/>
  <c r="J2213"/>
  <c r="I2213"/>
  <c r="J2212"/>
  <c r="I2212"/>
  <c r="J2211"/>
  <c r="I2211"/>
  <c r="J2210"/>
  <c r="I2210"/>
  <c r="J2209"/>
  <c r="I2209"/>
  <c r="J2208"/>
  <c r="I2208"/>
  <c r="J2207"/>
  <c r="I2207"/>
  <c r="J2206"/>
  <c r="I2206"/>
  <c r="J2205"/>
  <c r="I2205"/>
  <c r="J2204"/>
  <c r="I2204"/>
  <c r="J2203"/>
  <c r="I2203"/>
  <c r="J2202"/>
  <c r="I2202"/>
  <c r="J2201"/>
  <c r="I2201"/>
  <c r="F2215"/>
  <c r="F2214"/>
  <c r="F2213"/>
  <c r="F2212"/>
  <c r="F2211"/>
  <c r="F2210"/>
  <c r="F2209"/>
  <c r="F2208"/>
  <c r="F2207"/>
  <c r="F2206"/>
  <c r="F2205"/>
  <c r="F2204"/>
  <c r="F2203"/>
  <c r="F2202"/>
  <c r="F2201"/>
  <c r="G2215"/>
  <c r="G2214"/>
  <c r="G2213"/>
  <c r="G2212"/>
  <c r="G2211"/>
  <c r="G2210"/>
  <c r="G2209"/>
  <c r="G2208"/>
  <c r="G2207"/>
  <c r="G2206"/>
  <c r="G2205"/>
  <c r="G2204"/>
  <c r="G2203"/>
  <c r="G2202"/>
  <c r="J2194"/>
  <c r="I2194"/>
  <c r="J2193"/>
  <c r="I2193"/>
  <c r="J2192"/>
  <c r="I2192"/>
  <c r="J2191"/>
  <c r="I2191"/>
  <c r="J2190"/>
  <c r="I2190"/>
  <c r="J2189"/>
  <c r="I2189"/>
  <c r="J2188"/>
  <c r="I2188"/>
  <c r="J2187"/>
  <c r="I2187"/>
  <c r="J2186"/>
  <c r="I2186"/>
  <c r="J2185"/>
  <c r="I2185"/>
  <c r="J2184"/>
  <c r="I2184"/>
  <c r="J2183"/>
  <c r="I2183"/>
  <c r="J2182"/>
  <c r="I2182"/>
  <c r="J2181"/>
  <c r="I2181"/>
  <c r="J2180"/>
  <c r="I2180"/>
  <c r="F2194"/>
  <c r="F2193"/>
  <c r="F2192"/>
  <c r="F2191"/>
  <c r="F2190"/>
  <c r="F2189"/>
  <c r="F2188"/>
  <c r="F2187"/>
  <c r="F2186"/>
  <c r="F2185"/>
  <c r="F2184"/>
  <c r="F2183"/>
  <c r="F2182"/>
  <c r="F2181"/>
  <c r="F2180"/>
  <c r="G2194"/>
  <c r="G2193"/>
  <c r="G2192"/>
  <c r="G2191"/>
  <c r="G2190"/>
  <c r="G2189"/>
  <c r="G2188"/>
  <c r="G2187"/>
  <c r="G2186"/>
  <c r="G2185"/>
  <c r="G2184"/>
  <c r="G2183"/>
  <c r="G2182"/>
  <c r="G2181"/>
  <c r="J2174"/>
  <c r="I2174"/>
  <c r="J2173"/>
  <c r="I2173"/>
  <c r="J2172"/>
  <c r="I2172"/>
  <c r="J2171"/>
  <c r="I2171"/>
  <c r="J2170"/>
  <c r="I2170"/>
  <c r="J2169"/>
  <c r="I2169"/>
  <c r="J2168"/>
  <c r="I2168"/>
  <c r="J2167"/>
  <c r="I2167"/>
  <c r="J2166"/>
  <c r="I2166"/>
  <c r="J2165"/>
  <c r="I2165"/>
  <c r="J2164"/>
  <c r="I2164"/>
  <c r="J2163"/>
  <c r="I2163"/>
  <c r="J2162"/>
  <c r="I2162"/>
  <c r="J2161"/>
  <c r="I2161"/>
  <c r="J2160"/>
  <c r="I2160"/>
  <c r="F2174"/>
  <c r="F2173"/>
  <c r="F2172"/>
  <c r="F2171"/>
  <c r="F2170"/>
  <c r="F2169"/>
  <c r="F2168"/>
  <c r="F2167"/>
  <c r="F2166"/>
  <c r="F2165"/>
  <c r="F2164"/>
  <c r="F2163"/>
  <c r="F2162"/>
  <c r="F2161"/>
  <c r="F2160"/>
  <c r="G2174"/>
  <c r="G2173"/>
  <c r="G2172"/>
  <c r="G2171"/>
  <c r="G2170"/>
  <c r="G2169"/>
  <c r="G2168"/>
  <c r="G2167"/>
  <c r="G2166"/>
  <c r="G2165"/>
  <c r="G2164"/>
  <c r="G2163"/>
  <c r="G2162"/>
  <c r="G2161"/>
  <c r="J2134"/>
  <c r="I2134"/>
  <c r="J2133"/>
  <c r="I2133"/>
  <c r="J2132"/>
  <c r="I2132"/>
  <c r="J2131"/>
  <c r="I2131"/>
  <c r="J2130"/>
  <c r="I2130"/>
  <c r="J2129"/>
  <c r="I2129"/>
  <c r="J2128"/>
  <c r="I2128"/>
  <c r="J2127"/>
  <c r="I2127"/>
  <c r="J2126"/>
  <c r="I2126"/>
  <c r="J2125"/>
  <c r="I2125"/>
  <c r="J2124"/>
  <c r="I2124"/>
  <c r="J2123"/>
  <c r="I2123"/>
  <c r="J2122"/>
  <c r="I2122"/>
  <c r="J2121"/>
  <c r="I2121"/>
  <c r="J2120"/>
  <c r="I2120"/>
  <c r="F2134"/>
  <c r="F2133"/>
  <c r="F2132"/>
  <c r="F2131"/>
  <c r="F2130"/>
  <c r="F2129"/>
  <c r="F2128"/>
  <c r="F2127"/>
  <c r="F2126"/>
  <c r="F2125"/>
  <c r="F2124"/>
  <c r="F2123"/>
  <c r="F2122"/>
  <c r="F2121"/>
  <c r="F2120"/>
  <c r="G2134"/>
  <c r="G2133"/>
  <c r="G2132"/>
  <c r="G2131"/>
  <c r="G2130"/>
  <c r="G2129"/>
  <c r="G2128"/>
  <c r="G2127"/>
  <c r="G2126"/>
  <c r="G2125"/>
  <c r="G2124"/>
  <c r="G2123"/>
  <c r="G2122"/>
  <c r="G2121"/>
  <c r="J2015"/>
  <c r="I2015"/>
  <c r="J2014"/>
  <c r="I2014"/>
  <c r="J2013"/>
  <c r="I2013"/>
  <c r="J2012"/>
  <c r="I2012"/>
  <c r="J2011"/>
  <c r="I2011"/>
  <c r="J2010"/>
  <c r="I2010"/>
  <c r="J2009"/>
  <c r="I2009"/>
  <c r="J2008"/>
  <c r="I2008"/>
  <c r="J2007"/>
  <c r="I2007"/>
  <c r="J2006"/>
  <c r="I2006"/>
  <c r="J2005"/>
  <c r="I2005"/>
  <c r="J2004"/>
  <c r="I2004"/>
  <c r="J2003"/>
  <c r="I2003"/>
  <c r="J2002"/>
  <c r="I2002"/>
  <c r="J2001"/>
  <c r="I2001"/>
  <c r="F2015"/>
  <c r="F2014"/>
  <c r="F2013"/>
  <c r="F2012"/>
  <c r="F2011"/>
  <c r="F2010"/>
  <c r="F2009"/>
  <c r="F2008"/>
  <c r="F2007"/>
  <c r="F2006"/>
  <c r="F2005"/>
  <c r="F2004"/>
  <c r="F2003"/>
  <c r="F2002"/>
  <c r="F2001"/>
  <c r="G2015"/>
  <c r="G2014"/>
  <c r="G2013"/>
  <c r="G2012"/>
  <c r="G2011"/>
  <c r="G2010"/>
  <c r="G2009"/>
  <c r="G2008"/>
  <c r="G2007"/>
  <c r="G2006"/>
  <c r="G2005"/>
  <c r="G2004"/>
  <c r="G2003"/>
  <c r="G2002"/>
  <c r="J1977"/>
  <c r="I1977"/>
  <c r="J1976"/>
  <c r="I1976"/>
  <c r="J1975"/>
  <c r="I1975"/>
  <c r="J1974"/>
  <c r="I1974"/>
  <c r="J1973"/>
  <c r="I1973"/>
  <c r="J1972"/>
  <c r="I1972"/>
  <c r="J1971"/>
  <c r="I1971"/>
  <c r="J1970"/>
  <c r="I1970"/>
  <c r="J1969"/>
  <c r="I1969"/>
  <c r="J1968"/>
  <c r="I1968"/>
  <c r="J1967"/>
  <c r="I1967"/>
  <c r="J1966"/>
  <c r="I1966"/>
  <c r="J1965"/>
  <c r="I1965"/>
  <c r="J1964"/>
  <c r="I1964"/>
  <c r="J1963"/>
  <c r="I1963"/>
  <c r="F1977"/>
  <c r="F1976"/>
  <c r="F1975"/>
  <c r="F1974"/>
  <c r="F1973"/>
  <c r="F1972"/>
  <c r="F1971"/>
  <c r="F1970"/>
  <c r="F1969"/>
  <c r="F1968"/>
  <c r="F1967"/>
  <c r="F1966"/>
  <c r="F1965"/>
  <c r="F1964"/>
  <c r="F1963"/>
  <c r="G1977"/>
  <c r="G1976"/>
  <c r="G1975"/>
  <c r="G1974"/>
  <c r="G1973"/>
  <c r="G1972"/>
  <c r="G1971"/>
  <c r="G1970"/>
  <c r="G1969"/>
  <c r="G1968"/>
  <c r="G1967"/>
  <c r="G1966"/>
  <c r="G1965"/>
  <c r="G1964"/>
  <c r="J1925"/>
  <c r="I1925"/>
  <c r="J1924"/>
  <c r="I1924"/>
  <c r="J1923"/>
  <c r="I1923"/>
  <c r="J1922"/>
  <c r="I1922"/>
  <c r="J1921"/>
  <c r="I1921"/>
  <c r="J1920"/>
  <c r="I1920"/>
  <c r="J1919"/>
  <c r="I1919"/>
  <c r="J1918"/>
  <c r="I1918"/>
  <c r="J1917"/>
  <c r="I1917"/>
  <c r="J1916"/>
  <c r="I1916"/>
  <c r="J1915"/>
  <c r="I1915"/>
  <c r="J1914"/>
  <c r="I1914"/>
  <c r="J1913"/>
  <c r="I1913"/>
  <c r="J1912"/>
  <c r="I1912"/>
  <c r="J1911"/>
  <c r="I1911"/>
  <c r="F1925"/>
  <c r="F1924"/>
  <c r="F1923"/>
  <c r="F1922"/>
  <c r="F1921"/>
  <c r="F1920"/>
  <c r="F1919"/>
  <c r="F1918"/>
  <c r="F1917"/>
  <c r="F1916"/>
  <c r="F1915"/>
  <c r="F1914"/>
  <c r="F1913"/>
  <c r="F1912"/>
  <c r="F1911"/>
  <c r="G1925"/>
  <c r="G1924"/>
  <c r="G1923"/>
  <c r="G1922"/>
  <c r="G1921"/>
  <c r="G1920"/>
  <c r="G1919"/>
  <c r="G1918"/>
  <c r="G1917"/>
  <c r="G1916"/>
  <c r="G1915"/>
  <c r="G1914"/>
  <c r="G1913"/>
  <c r="G1912"/>
  <c r="J1902"/>
  <c r="I1902"/>
  <c r="J1901"/>
  <c r="I1901"/>
  <c r="J1900"/>
  <c r="I1900"/>
  <c r="J1899"/>
  <c r="I1899"/>
  <c r="J1898"/>
  <c r="I1898"/>
  <c r="J1897"/>
  <c r="I1897"/>
  <c r="J1896"/>
  <c r="I1896"/>
  <c r="J1895"/>
  <c r="I1895"/>
  <c r="J1894"/>
  <c r="I1894"/>
  <c r="J1893"/>
  <c r="I1893"/>
  <c r="J1892"/>
  <c r="I1892"/>
  <c r="J1891"/>
  <c r="I1891"/>
  <c r="J1890"/>
  <c r="I1890"/>
  <c r="J1889"/>
  <c r="I1889"/>
  <c r="J1888"/>
  <c r="I1888"/>
  <c r="F1902"/>
  <c r="F1901"/>
  <c r="F1900"/>
  <c r="F1899"/>
  <c r="F1898"/>
  <c r="F1897"/>
  <c r="F1896"/>
  <c r="F1895"/>
  <c r="F1894"/>
  <c r="F1893"/>
  <c r="F1892"/>
  <c r="F1891"/>
  <c r="F1890"/>
  <c r="F1889"/>
  <c r="F1888"/>
  <c r="G1902"/>
  <c r="G1901"/>
  <c r="G1900"/>
  <c r="G1899"/>
  <c r="G1898"/>
  <c r="G1897"/>
  <c r="G1896"/>
  <c r="G1895"/>
  <c r="G1894"/>
  <c r="G1893"/>
  <c r="G1892"/>
  <c r="G1891"/>
  <c r="G1890"/>
  <c r="G1889"/>
  <c r="J1883"/>
  <c r="I1883"/>
  <c r="J1882"/>
  <c r="I1882"/>
  <c r="J1881"/>
  <c r="I1881"/>
  <c r="J1880"/>
  <c r="I1880"/>
  <c r="J1879"/>
  <c r="I1879"/>
  <c r="J1878"/>
  <c r="I1878"/>
  <c r="J1877"/>
  <c r="I1877"/>
  <c r="J1876"/>
  <c r="I1876"/>
  <c r="J1875"/>
  <c r="I1875"/>
  <c r="J1874"/>
  <c r="I1874"/>
  <c r="J1873"/>
  <c r="I1873"/>
  <c r="J1872"/>
  <c r="I1872"/>
  <c r="J1871"/>
  <c r="I1871"/>
  <c r="J1870"/>
  <c r="I1870"/>
  <c r="J1869"/>
  <c r="I1869"/>
  <c r="F1883"/>
  <c r="F1882"/>
  <c r="F1881"/>
  <c r="F1880"/>
  <c r="F1879"/>
  <c r="F1878"/>
  <c r="F1877"/>
  <c r="F1876"/>
  <c r="F1875"/>
  <c r="F1874"/>
  <c r="F1873"/>
  <c r="F1872"/>
  <c r="F1871"/>
  <c r="F1870"/>
  <c r="F1869"/>
  <c r="G1883"/>
  <c r="G1882"/>
  <c r="G1881"/>
  <c r="G1880"/>
  <c r="G1879"/>
  <c r="G1878"/>
  <c r="G1877"/>
  <c r="G1876"/>
  <c r="G1875"/>
  <c r="G1874"/>
  <c r="G1873"/>
  <c r="G1872"/>
  <c r="G1871"/>
  <c r="G1870"/>
  <c r="J1860"/>
  <c r="I1860"/>
  <c r="J1859"/>
  <c r="I1859"/>
  <c r="J1858"/>
  <c r="I1858"/>
  <c r="J1857"/>
  <c r="I1857"/>
  <c r="J1856"/>
  <c r="I1856"/>
  <c r="J1855"/>
  <c r="I1855"/>
  <c r="J1854"/>
  <c r="I1854"/>
  <c r="J1853"/>
  <c r="I1853"/>
  <c r="J1852"/>
  <c r="I1852"/>
  <c r="J1851"/>
  <c r="I1851"/>
  <c r="J1850"/>
  <c r="I1850"/>
  <c r="J1849"/>
  <c r="I1849"/>
  <c r="J1848"/>
  <c r="I1848"/>
  <c r="J1847"/>
  <c r="I1847"/>
  <c r="J1846"/>
  <c r="I1846"/>
  <c r="F1860"/>
  <c r="F1859"/>
  <c r="F1858"/>
  <c r="F1857"/>
  <c r="F1856"/>
  <c r="F1855"/>
  <c r="F1854"/>
  <c r="F1853"/>
  <c r="F1852"/>
  <c r="F1851"/>
  <c r="F1850"/>
  <c r="F1849"/>
  <c r="F1848"/>
  <c r="F1847"/>
  <c r="F1846"/>
  <c r="G1860"/>
  <c r="G1859"/>
  <c r="G1858"/>
  <c r="G1857"/>
  <c r="G1856"/>
  <c r="G1855"/>
  <c r="G1854"/>
  <c r="G1853"/>
  <c r="G1852"/>
  <c r="G1851"/>
  <c r="G1850"/>
  <c r="G1849"/>
  <c r="G1848"/>
  <c r="G1847"/>
  <c r="J1840"/>
  <c r="I1840"/>
  <c r="J1839"/>
  <c r="I1839"/>
  <c r="J1838"/>
  <c r="I1838"/>
  <c r="J1837"/>
  <c r="I1837"/>
  <c r="J1836"/>
  <c r="I1836"/>
  <c r="J1835"/>
  <c r="I1835"/>
  <c r="J1834"/>
  <c r="I1834"/>
  <c r="J1833"/>
  <c r="I1833"/>
  <c r="J1832"/>
  <c r="I1832"/>
  <c r="J1831"/>
  <c r="I1831"/>
  <c r="J1830"/>
  <c r="I1830"/>
  <c r="J1829"/>
  <c r="I1829"/>
  <c r="J1828"/>
  <c r="I1828"/>
  <c r="J1827"/>
  <c r="I1827"/>
  <c r="J1826"/>
  <c r="I1826"/>
  <c r="F1840"/>
  <c r="F1839"/>
  <c r="F1838"/>
  <c r="F1837"/>
  <c r="F1836"/>
  <c r="F1835"/>
  <c r="F1834"/>
  <c r="F1833"/>
  <c r="F1832"/>
  <c r="F1831"/>
  <c r="F1830"/>
  <c r="F1829"/>
  <c r="F1828"/>
  <c r="F1827"/>
  <c r="F1826"/>
  <c r="G1840"/>
  <c r="G1839"/>
  <c r="G1838"/>
  <c r="G1837"/>
  <c r="G1836"/>
  <c r="G1835"/>
  <c r="G1834"/>
  <c r="G1833"/>
  <c r="G1832"/>
  <c r="G1831"/>
  <c r="G1830"/>
  <c r="G1829"/>
  <c r="G1828"/>
  <c r="G1827"/>
  <c r="J1824"/>
  <c r="I1824"/>
  <c r="J1823"/>
  <c r="I1823"/>
  <c r="J1822"/>
  <c r="I1822"/>
  <c r="J1821"/>
  <c r="I1821"/>
  <c r="J1820"/>
  <c r="I1820"/>
  <c r="J1819"/>
  <c r="I1819"/>
  <c r="J1818"/>
  <c r="I1818"/>
  <c r="J1817"/>
  <c r="I1817"/>
  <c r="J1816"/>
  <c r="I1816"/>
  <c r="J1815"/>
  <c r="I1815"/>
  <c r="J1814"/>
  <c r="I1814"/>
  <c r="J1813"/>
  <c r="I1813"/>
  <c r="J1812"/>
  <c r="I1812"/>
  <c r="J1811"/>
  <c r="I1811"/>
  <c r="J1810"/>
  <c r="I1810"/>
  <c r="F1824"/>
  <c r="F1823"/>
  <c r="F1822"/>
  <c r="F1821"/>
  <c r="F1820"/>
  <c r="F1819"/>
  <c r="F1818"/>
  <c r="F1817"/>
  <c r="F1816"/>
  <c r="F1815"/>
  <c r="F1814"/>
  <c r="F1813"/>
  <c r="F1812"/>
  <c r="F1811"/>
  <c r="F1810"/>
  <c r="G1824"/>
  <c r="G1823"/>
  <c r="G1822"/>
  <c r="G1821"/>
  <c r="G1820"/>
  <c r="G1819"/>
  <c r="G1818"/>
  <c r="G1817"/>
  <c r="G1816"/>
  <c r="G1815"/>
  <c r="G1814"/>
  <c r="G1813"/>
  <c r="G1812"/>
  <c r="G1811"/>
  <c r="J1795"/>
  <c r="I1795"/>
  <c r="J1794"/>
  <c r="I1794"/>
  <c r="J1793"/>
  <c r="I1793"/>
  <c r="J1792"/>
  <c r="I1792"/>
  <c r="J1791"/>
  <c r="I1791"/>
  <c r="J1790"/>
  <c r="I1790"/>
  <c r="J1789"/>
  <c r="I1789"/>
  <c r="J1788"/>
  <c r="I1788"/>
  <c r="J1787"/>
  <c r="I1787"/>
  <c r="J1786"/>
  <c r="I1786"/>
  <c r="J1785"/>
  <c r="I1785"/>
  <c r="J1784"/>
  <c r="I1784"/>
  <c r="J1783"/>
  <c r="I1783"/>
  <c r="J1782"/>
  <c r="I1782"/>
  <c r="J1781"/>
  <c r="I1781"/>
  <c r="F1795"/>
  <c r="F1794"/>
  <c r="F1793"/>
  <c r="F1792"/>
  <c r="F1791"/>
  <c r="F1790"/>
  <c r="F1789"/>
  <c r="F1788"/>
  <c r="F1787"/>
  <c r="F1786"/>
  <c r="F1785"/>
  <c r="F1784"/>
  <c r="F1783"/>
  <c r="F1782"/>
  <c r="F1781"/>
  <c r="G1795"/>
  <c r="G1794"/>
  <c r="G1793"/>
  <c r="G1792"/>
  <c r="G1791"/>
  <c r="G1790"/>
  <c r="G1789"/>
  <c r="G1788"/>
  <c r="G1787"/>
  <c r="G1786"/>
  <c r="G1785"/>
  <c r="G1784"/>
  <c r="G1783"/>
  <c r="G1782"/>
  <c r="J1772"/>
  <c r="I1772"/>
  <c r="J1771"/>
  <c r="I1771"/>
  <c r="J1770"/>
  <c r="I1770"/>
  <c r="J1769"/>
  <c r="I1769"/>
  <c r="J1768"/>
  <c r="I1768"/>
  <c r="J1767"/>
  <c r="I1767"/>
  <c r="J1766"/>
  <c r="I1766"/>
  <c r="J1765"/>
  <c r="I1765"/>
  <c r="J1764"/>
  <c r="I1764"/>
  <c r="J1763"/>
  <c r="I1763"/>
  <c r="J1762"/>
  <c r="I1762"/>
  <c r="J1761"/>
  <c r="I1761"/>
  <c r="J1760"/>
  <c r="I1760"/>
  <c r="J1759"/>
  <c r="I1759"/>
  <c r="J1758"/>
  <c r="I1758"/>
  <c r="F1772"/>
  <c r="F1771"/>
  <c r="F1770"/>
  <c r="F1769"/>
  <c r="F1768"/>
  <c r="F1767"/>
  <c r="F1766"/>
  <c r="F1765"/>
  <c r="F1764"/>
  <c r="F1763"/>
  <c r="F1762"/>
  <c r="F1761"/>
  <c r="F1760"/>
  <c r="F1759"/>
  <c r="F1758"/>
  <c r="G1772"/>
  <c r="G1771"/>
  <c r="G1770"/>
  <c r="G1769"/>
  <c r="G1768"/>
  <c r="G1767"/>
  <c r="G1766"/>
  <c r="G1765"/>
  <c r="G1764"/>
  <c r="G1763"/>
  <c r="G1762"/>
  <c r="G1761"/>
  <c r="G1760"/>
  <c r="G1759"/>
  <c r="J1750"/>
  <c r="I1750"/>
  <c r="J1749"/>
  <c r="I1749"/>
  <c r="J1748"/>
  <c r="I1748"/>
  <c r="J1747"/>
  <c r="I1747"/>
  <c r="J1746"/>
  <c r="I1746"/>
  <c r="J1745"/>
  <c r="I1745"/>
  <c r="J1744"/>
  <c r="I1744"/>
  <c r="J1743"/>
  <c r="I1743"/>
  <c r="J1742"/>
  <c r="I1742"/>
  <c r="J1741"/>
  <c r="I1741"/>
  <c r="J1740"/>
  <c r="I1740"/>
  <c r="J1739"/>
  <c r="I1739"/>
  <c r="J1738"/>
  <c r="I1738"/>
  <c r="J1737"/>
  <c r="I1737"/>
  <c r="J1736"/>
  <c r="I1736"/>
  <c r="F1750"/>
  <c r="F1749"/>
  <c r="F1748"/>
  <c r="F1747"/>
  <c r="F1746"/>
  <c r="F1745"/>
  <c r="F1744"/>
  <c r="F1743"/>
  <c r="F1742"/>
  <c r="F1741"/>
  <c r="F1740"/>
  <c r="F1739"/>
  <c r="F1738"/>
  <c r="F1737"/>
  <c r="F1736"/>
  <c r="G1750"/>
  <c r="G1749"/>
  <c r="G1748"/>
  <c r="G1747"/>
  <c r="G1746"/>
  <c r="G1745"/>
  <c r="G1744"/>
  <c r="G1743"/>
  <c r="G1742"/>
  <c r="G1741"/>
  <c r="G1740"/>
  <c r="G1739"/>
  <c r="G1738"/>
  <c r="G1737"/>
  <c r="J1732"/>
  <c r="I1732"/>
  <c r="J1731"/>
  <c r="I1731"/>
  <c r="J1730"/>
  <c r="I1730"/>
  <c r="J1729"/>
  <c r="I1729"/>
  <c r="J1728"/>
  <c r="I1728"/>
  <c r="J1727"/>
  <c r="I1727"/>
  <c r="J1726"/>
  <c r="I1726"/>
  <c r="J1725"/>
  <c r="I1725"/>
  <c r="J1724"/>
  <c r="I1724"/>
  <c r="J1723"/>
  <c r="I1723"/>
  <c r="J1722"/>
  <c r="I1722"/>
  <c r="J1721"/>
  <c r="I1721"/>
  <c r="J1720"/>
  <c r="I1720"/>
  <c r="J1719"/>
  <c r="I1719"/>
  <c r="J1718"/>
  <c r="I1718"/>
  <c r="F1732"/>
  <c r="F1731"/>
  <c r="F1730"/>
  <c r="F1729"/>
  <c r="F1728"/>
  <c r="F1727"/>
  <c r="F1726"/>
  <c r="F1725"/>
  <c r="F1724"/>
  <c r="F1723"/>
  <c r="F1722"/>
  <c r="F1721"/>
  <c r="F1720"/>
  <c r="F1719"/>
  <c r="F1718"/>
  <c r="G1732"/>
  <c r="G1731"/>
  <c r="G1730"/>
  <c r="G1729"/>
  <c r="G1728"/>
  <c r="G1727"/>
  <c r="G1726"/>
  <c r="G1725"/>
  <c r="G1724"/>
  <c r="G1723"/>
  <c r="G1722"/>
  <c r="G1721"/>
  <c r="G1720"/>
  <c r="G1719"/>
  <c r="J1660"/>
  <c r="I1660"/>
  <c r="J1659"/>
  <c r="I1659"/>
  <c r="J1658"/>
  <c r="I1658"/>
  <c r="J1657"/>
  <c r="I1657"/>
  <c r="J1656"/>
  <c r="I1656"/>
  <c r="J1655"/>
  <c r="I1655"/>
  <c r="J1654"/>
  <c r="I1654"/>
  <c r="J1653"/>
  <c r="I1653"/>
  <c r="J1652"/>
  <c r="I1652"/>
  <c r="J1651"/>
  <c r="I1651"/>
  <c r="J1650"/>
  <c r="I1650"/>
  <c r="J1649"/>
  <c r="I1649"/>
  <c r="J1648"/>
  <c r="I1648"/>
  <c r="J1647"/>
  <c r="I1647"/>
  <c r="J1646"/>
  <c r="I1646"/>
  <c r="F1660"/>
  <c r="F1659"/>
  <c r="F1658"/>
  <c r="F1657"/>
  <c r="F1656"/>
  <c r="F1655"/>
  <c r="F1654"/>
  <c r="F1653"/>
  <c r="F1652"/>
  <c r="F1651"/>
  <c r="F1650"/>
  <c r="F1649"/>
  <c r="F1648"/>
  <c r="F1647"/>
  <c r="F1646"/>
  <c r="G1660"/>
  <c r="G1659"/>
  <c r="G1658"/>
  <c r="G1657"/>
  <c r="G1656"/>
  <c r="G1655"/>
  <c r="G1654"/>
  <c r="G1653"/>
  <c r="G1652"/>
  <c r="G1651"/>
  <c r="G1650"/>
  <c r="G1649"/>
  <c r="G1648"/>
  <c r="G1647"/>
  <c r="J1641"/>
  <c r="I1641"/>
  <c r="J1640"/>
  <c r="I1640"/>
  <c r="J1639"/>
  <c r="I1639"/>
  <c r="J1638"/>
  <c r="I1638"/>
  <c r="J1637"/>
  <c r="I1637"/>
  <c r="J1636"/>
  <c r="I1636"/>
  <c r="J1635"/>
  <c r="I1635"/>
  <c r="J1634"/>
  <c r="I1634"/>
  <c r="J1633"/>
  <c r="I1633"/>
  <c r="J1632"/>
  <c r="I1632"/>
  <c r="J1631"/>
  <c r="I1631"/>
  <c r="J1630"/>
  <c r="I1630"/>
  <c r="J1629"/>
  <c r="I1629"/>
  <c r="J1628"/>
  <c r="I1628"/>
  <c r="J1627"/>
  <c r="I1627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G1641"/>
  <c r="G1640"/>
  <c r="G1639"/>
  <c r="G1638"/>
  <c r="G1637"/>
  <c r="G1636"/>
  <c r="G1635"/>
  <c r="G1634"/>
  <c r="G1633"/>
  <c r="G1632"/>
  <c r="G1631"/>
  <c r="G1630"/>
  <c r="G1629"/>
  <c r="G1628"/>
  <c r="J1626"/>
  <c r="I1626"/>
  <c r="J1625"/>
  <c r="I1625"/>
  <c r="J1624"/>
  <c r="I1624"/>
  <c r="J1623"/>
  <c r="I1623"/>
  <c r="J1622"/>
  <c r="I1622"/>
  <c r="J1621"/>
  <c r="I1621"/>
  <c r="J1620"/>
  <c r="I1620"/>
  <c r="J1619"/>
  <c r="I1619"/>
  <c r="J1618"/>
  <c r="I1618"/>
  <c r="J1617"/>
  <c r="I1617"/>
  <c r="J1616"/>
  <c r="I1616"/>
  <c r="J1615"/>
  <c r="I1615"/>
  <c r="J1614"/>
  <c r="I1614"/>
  <c r="J1613"/>
  <c r="I1613"/>
  <c r="J1612"/>
  <c r="I1612"/>
  <c r="G1626"/>
  <c r="G1625"/>
  <c r="G1624"/>
  <c r="G1623"/>
  <c r="G1622"/>
  <c r="G1621"/>
  <c r="G1620"/>
  <c r="G1619"/>
  <c r="G1618"/>
  <c r="G1617"/>
  <c r="G1616"/>
  <c r="G1615"/>
  <c r="G1614"/>
  <c r="G1613"/>
  <c r="J1611"/>
  <c r="I1611"/>
  <c r="J1610"/>
  <c r="I1610"/>
  <c r="J1609"/>
  <c r="I1609"/>
  <c r="J1608"/>
  <c r="I1608"/>
  <c r="J1607"/>
  <c r="I1607"/>
  <c r="J1606"/>
  <c r="I1606"/>
  <c r="J1605"/>
  <c r="I1605"/>
  <c r="J1604"/>
  <c r="I1604"/>
  <c r="J1603"/>
  <c r="I1603"/>
  <c r="J1602"/>
  <c r="I1602"/>
  <c r="J1601"/>
  <c r="I1601"/>
  <c r="J1600"/>
  <c r="I1600"/>
  <c r="J1599"/>
  <c r="I1599"/>
  <c r="J1598"/>
  <c r="I1598"/>
  <c r="J1597"/>
  <c r="I1597"/>
  <c r="G1611"/>
  <c r="G1610"/>
  <c r="G1609"/>
  <c r="G1608"/>
  <c r="G1607"/>
  <c r="G1606"/>
  <c r="G1605"/>
  <c r="G1604"/>
  <c r="G1603"/>
  <c r="G1602"/>
  <c r="G1601"/>
  <c r="G1600"/>
  <c r="G1599"/>
  <c r="G1598"/>
  <c r="J1575"/>
  <c r="I1575"/>
  <c r="J1574"/>
  <c r="I1574"/>
  <c r="J1573"/>
  <c r="I1573"/>
  <c r="J1572"/>
  <c r="I1572"/>
  <c r="J1571"/>
  <c r="I1571"/>
  <c r="J1570"/>
  <c r="I1570"/>
  <c r="J1569"/>
  <c r="I1569"/>
  <c r="J1568"/>
  <c r="I1568"/>
  <c r="J1567"/>
  <c r="I1567"/>
  <c r="J1566"/>
  <c r="I1566"/>
  <c r="J1565"/>
  <c r="I1565"/>
  <c r="J1564"/>
  <c r="I1564"/>
  <c r="J1563"/>
  <c r="I1563"/>
  <c r="J1562"/>
  <c r="I1562"/>
  <c r="J1561"/>
  <c r="I1561"/>
  <c r="F1575"/>
  <c r="F1574"/>
  <c r="F1573"/>
  <c r="F1572"/>
  <c r="F1571"/>
  <c r="F1570"/>
  <c r="F1569"/>
  <c r="F1568"/>
  <c r="F1567"/>
  <c r="F1566"/>
  <c r="F1565"/>
  <c r="F1564"/>
  <c r="F1563"/>
  <c r="F1562"/>
  <c r="F1561"/>
  <c r="G1575"/>
  <c r="G1574"/>
  <c r="G1573"/>
  <c r="G1572"/>
  <c r="G1571"/>
  <c r="G1570"/>
  <c r="G1569"/>
  <c r="G1568"/>
  <c r="G1567"/>
  <c r="G1566"/>
  <c r="G1565"/>
  <c r="G1564"/>
  <c r="G1563"/>
  <c r="G1562"/>
  <c r="J1542"/>
  <c r="I1542"/>
  <c r="J1541"/>
  <c r="I1541"/>
  <c r="J1540"/>
  <c r="I1540"/>
  <c r="J1539"/>
  <c r="I1539"/>
  <c r="J1538"/>
  <c r="I1538"/>
  <c r="J1537"/>
  <c r="I1537"/>
  <c r="J1536"/>
  <c r="I1536"/>
  <c r="J1535"/>
  <c r="I1535"/>
  <c r="J1534"/>
  <c r="I1534"/>
  <c r="J1533"/>
  <c r="I1533"/>
  <c r="J1532"/>
  <c r="I1532"/>
  <c r="J1531"/>
  <c r="I1531"/>
  <c r="J1530"/>
  <c r="I1530"/>
  <c r="J1529"/>
  <c r="I1529"/>
  <c r="J1528"/>
  <c r="I1528"/>
  <c r="F1542"/>
  <c r="F1541"/>
  <c r="F1540"/>
  <c r="F1539"/>
  <c r="F1538"/>
  <c r="F1537"/>
  <c r="F1536"/>
  <c r="F1535"/>
  <c r="F1534"/>
  <c r="F1533"/>
  <c r="F1532"/>
  <c r="F1531"/>
  <c r="F1530"/>
  <c r="F1529"/>
  <c r="F1528"/>
  <c r="G1542"/>
  <c r="G1541"/>
  <c r="G1540"/>
  <c r="G1539"/>
  <c r="G1538"/>
  <c r="G1537"/>
  <c r="G1536"/>
  <c r="G1535"/>
  <c r="G1534"/>
  <c r="G1533"/>
  <c r="G1532"/>
  <c r="G1531"/>
  <c r="G1530"/>
  <c r="G1529"/>
  <c r="J1515"/>
  <c r="I1515"/>
  <c r="J1514"/>
  <c r="I1514"/>
  <c r="J1513"/>
  <c r="I1513"/>
  <c r="J1512"/>
  <c r="I1512"/>
  <c r="J1511"/>
  <c r="I1511"/>
  <c r="J1510"/>
  <c r="I1510"/>
  <c r="J1509"/>
  <c r="I1509"/>
  <c r="J1508"/>
  <c r="I1508"/>
  <c r="J1507"/>
  <c r="I1507"/>
  <c r="J1506"/>
  <c r="I1506"/>
  <c r="J1505"/>
  <c r="I1505"/>
  <c r="J1504"/>
  <c r="I1504"/>
  <c r="J1503"/>
  <c r="I1503"/>
  <c r="J1502"/>
  <c r="I1502"/>
  <c r="J1501"/>
  <c r="I1501"/>
  <c r="F1515"/>
  <c r="F1514"/>
  <c r="F1513"/>
  <c r="F1512"/>
  <c r="F1511"/>
  <c r="F1510"/>
  <c r="F1509"/>
  <c r="F1508"/>
  <c r="F1507"/>
  <c r="F1506"/>
  <c r="F1505"/>
  <c r="F1504"/>
  <c r="F1503"/>
  <c r="F1502"/>
  <c r="F1501"/>
  <c r="G1515"/>
  <c r="G1514"/>
  <c r="G1513"/>
  <c r="G1512"/>
  <c r="G1511"/>
  <c r="G1510"/>
  <c r="G1509"/>
  <c r="G1508"/>
  <c r="G1507"/>
  <c r="G1506"/>
  <c r="G1505"/>
  <c r="G1504"/>
  <c r="G1503"/>
  <c r="G1502"/>
  <c r="J1495"/>
  <c r="I1495"/>
  <c r="J1494"/>
  <c r="I1494"/>
  <c r="J1493"/>
  <c r="I1493"/>
  <c r="J1492"/>
  <c r="I1492"/>
  <c r="J1491"/>
  <c r="I1491"/>
  <c r="J1490"/>
  <c r="I1490"/>
  <c r="J1489"/>
  <c r="I1489"/>
  <c r="J1488"/>
  <c r="I1488"/>
  <c r="J1487"/>
  <c r="I1487"/>
  <c r="J1486"/>
  <c r="I1486"/>
  <c r="J1485"/>
  <c r="I1485"/>
  <c r="J1484"/>
  <c r="I1484"/>
  <c r="J1483"/>
  <c r="I1483"/>
  <c r="J1482"/>
  <c r="I1482"/>
  <c r="J1481"/>
  <c r="I1481"/>
  <c r="F1495"/>
  <c r="F1494"/>
  <c r="F1493"/>
  <c r="F1492"/>
  <c r="F1491"/>
  <c r="F1490"/>
  <c r="F1489"/>
  <c r="F1488"/>
  <c r="F1487"/>
  <c r="F1486"/>
  <c r="F1485"/>
  <c r="F1484"/>
  <c r="F1483"/>
  <c r="F1482"/>
  <c r="F1481"/>
  <c r="G1495"/>
  <c r="G1494"/>
  <c r="G1493"/>
  <c r="G1492"/>
  <c r="G1491"/>
  <c r="G1490"/>
  <c r="G1489"/>
  <c r="G1488"/>
  <c r="G1487"/>
  <c r="G1486"/>
  <c r="G1485"/>
  <c r="G1484"/>
  <c r="G1483"/>
  <c r="G1482"/>
  <c r="J1475"/>
  <c r="I1475"/>
  <c r="J1474"/>
  <c r="I1474"/>
  <c r="J1473"/>
  <c r="I1473"/>
  <c r="J1472"/>
  <c r="I1472"/>
  <c r="J1471"/>
  <c r="I1471"/>
  <c r="J1470"/>
  <c r="I1470"/>
  <c r="J1469"/>
  <c r="I1469"/>
  <c r="J1468"/>
  <c r="I1468"/>
  <c r="J1467"/>
  <c r="I1467"/>
  <c r="J1466"/>
  <c r="I1466"/>
  <c r="J1465"/>
  <c r="I1465"/>
  <c r="J1464"/>
  <c r="I1464"/>
  <c r="J1463"/>
  <c r="I1463"/>
  <c r="J1462"/>
  <c r="I1462"/>
  <c r="J1461"/>
  <c r="I1461"/>
  <c r="F1475"/>
  <c r="F1474"/>
  <c r="F1473"/>
  <c r="F1472"/>
  <c r="F1471"/>
  <c r="F1470"/>
  <c r="F1469"/>
  <c r="F1468"/>
  <c r="F1467"/>
  <c r="F1466"/>
  <c r="F1465"/>
  <c r="F1464"/>
  <c r="F1463"/>
  <c r="F1462"/>
  <c r="F1461"/>
  <c r="G1475"/>
  <c r="G1474"/>
  <c r="G1473"/>
  <c r="G1472"/>
  <c r="G1471"/>
  <c r="G1470"/>
  <c r="G1469"/>
  <c r="G1468"/>
  <c r="G1467"/>
  <c r="G1466"/>
  <c r="G1465"/>
  <c r="G1464"/>
  <c r="G1463"/>
  <c r="G1462"/>
  <c r="J1430"/>
  <c r="I1430"/>
  <c r="J1429"/>
  <c r="I1429"/>
  <c r="J1428"/>
  <c r="I1428"/>
  <c r="J1427"/>
  <c r="I1427"/>
  <c r="J1426"/>
  <c r="I1426"/>
  <c r="J1425"/>
  <c r="I1425"/>
  <c r="J1424"/>
  <c r="I1424"/>
  <c r="J1423"/>
  <c r="I1423"/>
  <c r="J1422"/>
  <c r="I1422"/>
  <c r="J1421"/>
  <c r="I1421"/>
  <c r="J1420"/>
  <c r="I1420"/>
  <c r="J1419"/>
  <c r="I1419"/>
  <c r="J1418"/>
  <c r="I1418"/>
  <c r="J1417"/>
  <c r="I1417"/>
  <c r="J1416"/>
  <c r="I1416"/>
  <c r="F1430"/>
  <c r="F1429"/>
  <c r="F1428"/>
  <c r="F1427"/>
  <c r="F1426"/>
  <c r="F1425"/>
  <c r="F1424"/>
  <c r="F1423"/>
  <c r="F1422"/>
  <c r="F1421"/>
  <c r="F1420"/>
  <c r="F1419"/>
  <c r="F1418"/>
  <c r="F1417"/>
  <c r="F1416"/>
  <c r="G1430"/>
  <c r="G1429"/>
  <c r="G1428"/>
  <c r="G1427"/>
  <c r="G1426"/>
  <c r="G1425"/>
  <c r="G1424"/>
  <c r="G1423"/>
  <c r="G1422"/>
  <c r="G1421"/>
  <c r="G1420"/>
  <c r="G1419"/>
  <c r="G1418"/>
  <c r="G1417"/>
  <c r="J1411"/>
  <c r="I1411"/>
  <c r="J1410"/>
  <c r="I1410"/>
  <c r="J1409"/>
  <c r="I1409"/>
  <c r="J1408"/>
  <c r="I1408"/>
  <c r="J1407"/>
  <c r="I1407"/>
  <c r="J1406"/>
  <c r="I1406"/>
  <c r="J1405"/>
  <c r="I1405"/>
  <c r="J1404"/>
  <c r="I1404"/>
  <c r="J1403"/>
  <c r="I1403"/>
  <c r="J1402"/>
  <c r="I1402"/>
  <c r="J1401"/>
  <c r="I1401"/>
  <c r="J1400"/>
  <c r="I1400"/>
  <c r="J1399"/>
  <c r="I1399"/>
  <c r="J1398"/>
  <c r="I1398"/>
  <c r="J1397"/>
  <c r="I1397"/>
  <c r="F1411"/>
  <c r="F1410"/>
  <c r="F1409"/>
  <c r="F1408"/>
  <c r="F1407"/>
  <c r="F1406"/>
  <c r="F1405"/>
  <c r="F1404"/>
  <c r="F1403"/>
  <c r="F1402"/>
  <c r="F1401"/>
  <c r="F1400"/>
  <c r="F1399"/>
  <c r="F1398"/>
  <c r="F1397"/>
  <c r="G1411"/>
  <c r="G1410"/>
  <c r="G1409"/>
  <c r="G1408"/>
  <c r="G1407"/>
  <c r="G1406"/>
  <c r="G1405"/>
  <c r="G1404"/>
  <c r="G1403"/>
  <c r="G1402"/>
  <c r="G1401"/>
  <c r="G1400"/>
  <c r="G1399"/>
  <c r="G1398"/>
  <c r="J1387"/>
  <c r="I1387"/>
  <c r="J1386"/>
  <c r="I1386"/>
  <c r="J1385"/>
  <c r="I1385"/>
  <c r="J1384"/>
  <c r="I1384"/>
  <c r="J1383"/>
  <c r="I1383"/>
  <c r="J1382"/>
  <c r="I1382"/>
  <c r="J1381"/>
  <c r="I1381"/>
  <c r="J1380"/>
  <c r="I1380"/>
  <c r="J1379"/>
  <c r="I1379"/>
  <c r="J1378"/>
  <c r="I1378"/>
  <c r="J1377"/>
  <c r="I1377"/>
  <c r="J1376"/>
  <c r="I1376"/>
  <c r="J1375"/>
  <c r="I1375"/>
  <c r="J1374"/>
  <c r="I1374"/>
  <c r="J1373"/>
  <c r="I1373"/>
  <c r="F1387"/>
  <c r="F1386"/>
  <c r="F1385"/>
  <c r="F1384"/>
  <c r="F1383"/>
  <c r="F1382"/>
  <c r="F1381"/>
  <c r="F1380"/>
  <c r="F1379"/>
  <c r="F1378"/>
  <c r="F1377"/>
  <c r="F1376"/>
  <c r="F1375"/>
  <c r="F1374"/>
  <c r="F1373"/>
  <c r="G1387"/>
  <c r="G1386"/>
  <c r="G1385"/>
  <c r="G1384"/>
  <c r="G1383"/>
  <c r="G1382"/>
  <c r="G1381"/>
  <c r="G1380"/>
  <c r="G1379"/>
  <c r="G1378"/>
  <c r="G1377"/>
  <c r="G1376"/>
  <c r="G1375"/>
  <c r="G1374"/>
  <c r="J1363"/>
  <c r="I1363"/>
  <c r="J1362"/>
  <c r="I1362"/>
  <c r="J1361"/>
  <c r="I1361"/>
  <c r="J1360"/>
  <c r="I1360"/>
  <c r="J1359"/>
  <c r="I1359"/>
  <c r="J1358"/>
  <c r="I1358"/>
  <c r="J1357"/>
  <c r="I1357"/>
  <c r="J1356"/>
  <c r="I1356"/>
  <c r="J1355"/>
  <c r="I1355"/>
  <c r="J1354"/>
  <c r="I1354"/>
  <c r="J1353"/>
  <c r="I1353"/>
  <c r="J1352"/>
  <c r="I1352"/>
  <c r="J1351"/>
  <c r="I1351"/>
  <c r="J1350"/>
  <c r="I1350"/>
  <c r="J1349"/>
  <c r="I1349"/>
  <c r="F1363"/>
  <c r="F1362"/>
  <c r="F1361"/>
  <c r="F1360"/>
  <c r="F1359"/>
  <c r="F1358"/>
  <c r="F1357"/>
  <c r="F1356"/>
  <c r="F1355"/>
  <c r="F1354"/>
  <c r="F1353"/>
  <c r="F1352"/>
  <c r="F1351"/>
  <c r="F1350"/>
  <c r="F1349"/>
  <c r="G1363"/>
  <c r="G1362"/>
  <c r="G1361"/>
  <c r="G1360"/>
  <c r="G1359"/>
  <c r="G1358"/>
  <c r="G1357"/>
  <c r="G1356"/>
  <c r="G1355"/>
  <c r="G1354"/>
  <c r="G1353"/>
  <c r="G1352"/>
  <c r="G1351"/>
  <c r="G1350"/>
  <c r="G1373"/>
  <c r="J1348"/>
  <c r="I1348"/>
  <c r="J1347"/>
  <c r="I1347"/>
  <c r="J1346"/>
  <c r="I1346"/>
  <c r="J1345"/>
  <c r="I1345"/>
  <c r="J1344"/>
  <c r="I1344"/>
  <c r="J1343"/>
  <c r="I1343"/>
  <c r="J1342"/>
  <c r="I1342"/>
  <c r="J1341"/>
  <c r="I1341"/>
  <c r="J1340"/>
  <c r="I1340"/>
  <c r="J1339"/>
  <c r="I1339"/>
  <c r="J1338"/>
  <c r="I1338"/>
  <c r="J1337"/>
  <c r="I1337"/>
  <c r="J1336"/>
  <c r="I1336"/>
  <c r="J1335"/>
  <c r="I1335"/>
  <c r="J1334"/>
  <c r="I1334"/>
  <c r="F1348"/>
  <c r="F1347"/>
  <c r="F1346"/>
  <c r="F1345"/>
  <c r="F1344"/>
  <c r="F1343"/>
  <c r="F1342"/>
  <c r="F1341"/>
  <c r="F1340"/>
  <c r="F1339"/>
  <c r="F1338"/>
  <c r="F1337"/>
  <c r="F1336"/>
  <c r="F1335"/>
  <c r="F1334"/>
  <c r="G1348"/>
  <c r="G1347"/>
  <c r="G1346"/>
  <c r="G1345"/>
  <c r="G1344"/>
  <c r="G1343"/>
  <c r="G1342"/>
  <c r="G1341"/>
  <c r="G1340"/>
  <c r="G1339"/>
  <c r="G1338"/>
  <c r="G1337"/>
  <c r="G1336"/>
  <c r="G1335"/>
  <c r="J1327"/>
  <c r="I1327"/>
  <c r="J1326"/>
  <c r="I1326"/>
  <c r="J1325"/>
  <c r="I1325"/>
  <c r="J1324"/>
  <c r="I1324"/>
  <c r="J1323"/>
  <c r="I1323"/>
  <c r="J1322"/>
  <c r="I1322"/>
  <c r="J1321"/>
  <c r="I1321"/>
  <c r="J1320"/>
  <c r="I1320"/>
  <c r="J1319"/>
  <c r="I1319"/>
  <c r="J1318"/>
  <c r="I1318"/>
  <c r="J1317"/>
  <c r="I1317"/>
  <c r="J1316"/>
  <c r="I1316"/>
  <c r="J1315"/>
  <c r="I1315"/>
  <c r="J1314"/>
  <c r="I1314"/>
  <c r="J1313"/>
  <c r="I1313"/>
  <c r="F1327"/>
  <c r="F1326"/>
  <c r="F1325"/>
  <c r="F1324"/>
  <c r="F1323"/>
  <c r="F1322"/>
  <c r="F1321"/>
  <c r="F1320"/>
  <c r="F1319"/>
  <c r="F1318"/>
  <c r="F1317"/>
  <c r="F1316"/>
  <c r="F1315"/>
  <c r="F1314"/>
  <c r="F1313"/>
  <c r="G1327"/>
  <c r="G1326"/>
  <c r="G1325"/>
  <c r="G1324"/>
  <c r="G1323"/>
  <c r="G1322"/>
  <c r="G1321"/>
  <c r="G1320"/>
  <c r="G1319"/>
  <c r="G1318"/>
  <c r="G1317"/>
  <c r="G1316"/>
  <c r="G1315"/>
  <c r="G1314"/>
  <c r="J1308"/>
  <c r="I1308"/>
  <c r="J1307"/>
  <c r="I1307"/>
  <c r="J1306"/>
  <c r="I1306"/>
  <c r="J1305"/>
  <c r="I1305"/>
  <c r="J1304"/>
  <c r="I1304"/>
  <c r="J1303"/>
  <c r="I1303"/>
  <c r="J1302"/>
  <c r="I1302"/>
  <c r="J1301"/>
  <c r="I1301"/>
  <c r="J1300"/>
  <c r="I1300"/>
  <c r="J1299"/>
  <c r="I1299"/>
  <c r="J1298"/>
  <c r="I1298"/>
  <c r="J1297"/>
  <c r="I1297"/>
  <c r="J1296"/>
  <c r="I1296"/>
  <c r="J1295"/>
  <c r="I1295"/>
  <c r="J1294"/>
  <c r="I1294"/>
  <c r="F1308"/>
  <c r="F1307"/>
  <c r="F1306"/>
  <c r="F1305"/>
  <c r="F1304"/>
  <c r="F1303"/>
  <c r="F1302"/>
  <c r="F1301"/>
  <c r="F1300"/>
  <c r="F1299"/>
  <c r="F1298"/>
  <c r="F1297"/>
  <c r="F1296"/>
  <c r="F1295"/>
  <c r="F1294"/>
  <c r="G1308"/>
  <c r="G1307"/>
  <c r="G1306"/>
  <c r="G1305"/>
  <c r="G1304"/>
  <c r="G1303"/>
  <c r="G1302"/>
  <c r="G1301"/>
  <c r="G1300"/>
  <c r="G1299"/>
  <c r="G1298"/>
  <c r="G1297"/>
  <c r="G1296"/>
  <c r="G1295"/>
  <c r="J1287"/>
  <c r="I1287"/>
  <c r="J1286"/>
  <c r="I1286"/>
  <c r="J1285"/>
  <c r="I1285"/>
  <c r="J1284"/>
  <c r="I1284"/>
  <c r="J1283"/>
  <c r="I1283"/>
  <c r="J1282"/>
  <c r="I1282"/>
  <c r="J1281"/>
  <c r="I1281"/>
  <c r="J1280"/>
  <c r="I1280"/>
  <c r="J1279"/>
  <c r="I1279"/>
  <c r="J1278"/>
  <c r="I1278"/>
  <c r="J1277"/>
  <c r="I1277"/>
  <c r="J1276"/>
  <c r="I1276"/>
  <c r="J1275"/>
  <c r="I1275"/>
  <c r="J1274"/>
  <c r="I1274"/>
  <c r="J1273"/>
  <c r="I1273"/>
  <c r="F1287"/>
  <c r="F1286"/>
  <c r="F1285"/>
  <c r="F1284"/>
  <c r="F1283"/>
  <c r="F1282"/>
  <c r="F1281"/>
  <c r="F1280"/>
  <c r="F1279"/>
  <c r="F1278"/>
  <c r="F1277"/>
  <c r="F1276"/>
  <c r="F1275"/>
  <c r="F1274"/>
  <c r="F1273"/>
  <c r="G1287"/>
  <c r="G1286"/>
  <c r="G1285"/>
  <c r="G1284"/>
  <c r="G1283"/>
  <c r="G1282"/>
  <c r="G1281"/>
  <c r="G1280"/>
  <c r="G1279"/>
  <c r="G1278"/>
  <c r="G1277"/>
  <c r="G1276"/>
  <c r="G1275"/>
  <c r="G1274"/>
  <c r="J1247"/>
  <c r="I1247"/>
  <c r="J1246"/>
  <c r="I1246"/>
  <c r="J1245"/>
  <c r="I1245"/>
  <c r="J1244"/>
  <c r="I1244"/>
  <c r="J1243"/>
  <c r="I1243"/>
  <c r="J1242"/>
  <c r="I1242"/>
  <c r="J1241"/>
  <c r="I1241"/>
  <c r="J1240"/>
  <c r="I1240"/>
  <c r="J1239"/>
  <c r="I1239"/>
  <c r="J1238"/>
  <c r="I1238"/>
  <c r="J1237"/>
  <c r="I1237"/>
  <c r="J1236"/>
  <c r="I1236"/>
  <c r="J1235"/>
  <c r="I1235"/>
  <c r="J1234"/>
  <c r="I1234"/>
  <c r="J1233"/>
  <c r="I1233"/>
  <c r="F1247"/>
  <c r="F1246"/>
  <c r="F1245"/>
  <c r="F1244"/>
  <c r="F1243"/>
  <c r="F1242"/>
  <c r="F1241"/>
  <c r="F1240"/>
  <c r="F1239"/>
  <c r="F1238"/>
  <c r="F1237"/>
  <c r="F1236"/>
  <c r="F1235"/>
  <c r="F1234"/>
  <c r="F1233"/>
  <c r="G1247"/>
  <c r="G1246"/>
  <c r="G1245"/>
  <c r="G1244"/>
  <c r="G1243"/>
  <c r="G1242"/>
  <c r="G1241"/>
  <c r="G1240"/>
  <c r="G1239"/>
  <c r="G1238"/>
  <c r="G1237"/>
  <c r="G1236"/>
  <c r="G1235"/>
  <c r="G1234"/>
  <c r="J1225"/>
  <c r="I1225"/>
  <c r="J1224"/>
  <c r="I1224"/>
  <c r="J1223"/>
  <c r="I1223"/>
  <c r="J1222"/>
  <c r="I1222"/>
  <c r="J1221"/>
  <c r="I1221"/>
  <c r="J1220"/>
  <c r="I1220"/>
  <c r="J1219"/>
  <c r="I1219"/>
  <c r="J1218"/>
  <c r="I1218"/>
  <c r="J1217"/>
  <c r="I1217"/>
  <c r="J1216"/>
  <c r="I1216"/>
  <c r="J1215"/>
  <c r="I1215"/>
  <c r="J1214"/>
  <c r="I1214"/>
  <c r="J1213"/>
  <c r="I1213"/>
  <c r="J1212"/>
  <c r="I1212"/>
  <c r="J1211"/>
  <c r="I1211"/>
  <c r="F1225"/>
  <c r="F1224"/>
  <c r="F1223"/>
  <c r="F1222"/>
  <c r="F1221"/>
  <c r="F1220"/>
  <c r="F1219"/>
  <c r="F1218"/>
  <c r="F1217"/>
  <c r="F1216"/>
  <c r="F1215"/>
  <c r="F1214"/>
  <c r="F1213"/>
  <c r="F1212"/>
  <c r="F1211"/>
  <c r="G1225"/>
  <c r="G1224"/>
  <c r="G1223"/>
  <c r="G1222"/>
  <c r="G1221"/>
  <c r="G1220"/>
  <c r="G1219"/>
  <c r="G1218"/>
  <c r="G1217"/>
  <c r="G1216"/>
  <c r="G1215"/>
  <c r="G1214"/>
  <c r="G1213"/>
  <c r="G1212"/>
  <c r="J1180"/>
  <c r="I1180"/>
  <c r="J1179"/>
  <c r="I1179"/>
  <c r="J1178"/>
  <c r="I1178"/>
  <c r="J1177"/>
  <c r="I1177"/>
  <c r="J1176"/>
  <c r="I1176"/>
  <c r="J1175"/>
  <c r="I1175"/>
  <c r="J1174"/>
  <c r="I1174"/>
  <c r="J1173"/>
  <c r="I1173"/>
  <c r="J1172"/>
  <c r="I1172"/>
  <c r="J1171"/>
  <c r="I1171"/>
  <c r="J1170"/>
  <c r="I1170"/>
  <c r="J1169"/>
  <c r="I1169"/>
  <c r="J1168"/>
  <c r="I1168"/>
  <c r="J1167"/>
  <c r="I1167"/>
  <c r="J1166"/>
  <c r="I1166"/>
  <c r="F1180"/>
  <c r="F1179"/>
  <c r="F1178"/>
  <c r="F1177"/>
  <c r="F1176"/>
  <c r="F1175"/>
  <c r="F1174"/>
  <c r="F1173"/>
  <c r="F1172"/>
  <c r="F1171"/>
  <c r="F1170"/>
  <c r="F1169"/>
  <c r="F1168"/>
  <c r="F1167"/>
  <c r="F1166"/>
  <c r="G1180"/>
  <c r="G1179"/>
  <c r="G1178"/>
  <c r="G1177"/>
  <c r="G1176"/>
  <c r="G1175"/>
  <c r="G1174"/>
  <c r="G1173"/>
  <c r="G1172"/>
  <c r="G1171"/>
  <c r="G1170"/>
  <c r="G1169"/>
  <c r="G1168"/>
  <c r="G1167"/>
  <c r="J1165"/>
  <c r="I1165"/>
  <c r="J1164"/>
  <c r="I1164"/>
  <c r="J1163"/>
  <c r="I1163"/>
  <c r="J1162"/>
  <c r="I1162"/>
  <c r="J1161"/>
  <c r="I1161"/>
  <c r="J1160"/>
  <c r="I1160"/>
  <c r="J1159"/>
  <c r="I1159"/>
  <c r="J1158"/>
  <c r="I1158"/>
  <c r="J1157"/>
  <c r="I1157"/>
  <c r="J1156"/>
  <c r="I1156"/>
  <c r="J1155"/>
  <c r="I1155"/>
  <c r="J1154"/>
  <c r="I1154"/>
  <c r="J1153"/>
  <c r="I1153"/>
  <c r="J1152"/>
  <c r="I1152"/>
  <c r="J1151"/>
  <c r="I1151"/>
  <c r="F1165"/>
  <c r="F1164"/>
  <c r="F1163"/>
  <c r="F1162"/>
  <c r="F1161"/>
  <c r="F1160"/>
  <c r="F1159"/>
  <c r="F1158"/>
  <c r="F1157"/>
  <c r="F1156"/>
  <c r="F1155"/>
  <c r="F1154"/>
  <c r="F1153"/>
  <c r="F1152"/>
  <c r="F1151"/>
  <c r="G1165"/>
  <c r="G1164"/>
  <c r="G1163"/>
  <c r="G1162"/>
  <c r="G1161"/>
  <c r="G1160"/>
  <c r="G1159"/>
  <c r="G1158"/>
  <c r="G1157"/>
  <c r="G1156"/>
  <c r="G1155"/>
  <c r="G1154"/>
  <c r="G1153"/>
  <c r="G1152"/>
  <c r="J1120"/>
  <c r="I1120"/>
  <c r="J1119"/>
  <c r="I1119"/>
  <c r="J1118"/>
  <c r="I1118"/>
  <c r="J1117"/>
  <c r="I1117"/>
  <c r="J1116"/>
  <c r="I1116"/>
  <c r="J1115"/>
  <c r="I1115"/>
  <c r="J1114"/>
  <c r="I1114"/>
  <c r="J1113"/>
  <c r="I1113"/>
  <c r="J1112"/>
  <c r="I1112"/>
  <c r="J1111"/>
  <c r="I1111"/>
  <c r="J1110"/>
  <c r="I1110"/>
  <c r="J1109"/>
  <c r="I1109"/>
  <c r="J1108"/>
  <c r="I1108"/>
  <c r="J1107"/>
  <c r="I1107"/>
  <c r="J1106"/>
  <c r="I1106"/>
  <c r="F1120"/>
  <c r="F1119"/>
  <c r="F1118"/>
  <c r="F1117"/>
  <c r="F1116"/>
  <c r="F1115"/>
  <c r="F1114"/>
  <c r="F1113"/>
  <c r="F1112"/>
  <c r="F1111"/>
  <c r="F1110"/>
  <c r="F1109"/>
  <c r="F1108"/>
  <c r="F1107"/>
  <c r="F1106"/>
  <c r="G1120"/>
  <c r="G1119"/>
  <c r="G1118"/>
  <c r="G1117"/>
  <c r="G1116"/>
  <c r="G1115"/>
  <c r="G1114"/>
  <c r="G1113"/>
  <c r="G1112"/>
  <c r="G1111"/>
  <c r="G1110"/>
  <c r="G1109"/>
  <c r="G1108"/>
  <c r="G1107"/>
  <c r="J1101"/>
  <c r="I1101"/>
  <c r="J1100"/>
  <c r="I1100"/>
  <c r="J1099"/>
  <c r="I1099"/>
  <c r="J1098"/>
  <c r="I1098"/>
  <c r="J1097"/>
  <c r="I1097"/>
  <c r="J1096"/>
  <c r="I1096"/>
  <c r="J1095"/>
  <c r="I1095"/>
  <c r="J1094"/>
  <c r="I1094"/>
  <c r="J1093"/>
  <c r="I1093"/>
  <c r="J1092"/>
  <c r="I1092"/>
  <c r="J1091"/>
  <c r="I1091"/>
  <c r="J1090"/>
  <c r="I1090"/>
  <c r="J1089"/>
  <c r="I1089"/>
  <c r="J1088"/>
  <c r="I1088"/>
  <c r="J1087"/>
  <c r="I1087"/>
  <c r="F1101"/>
  <c r="F1100"/>
  <c r="F1099"/>
  <c r="F1098"/>
  <c r="F1097"/>
  <c r="F1096"/>
  <c r="F1095"/>
  <c r="F1094"/>
  <c r="F1093"/>
  <c r="F1092"/>
  <c r="F1091"/>
  <c r="F1090"/>
  <c r="F1089"/>
  <c r="F1088"/>
  <c r="F1087"/>
  <c r="G1101"/>
  <c r="G1100"/>
  <c r="G1099"/>
  <c r="G1098"/>
  <c r="G1097"/>
  <c r="G1096"/>
  <c r="G1095"/>
  <c r="G1094"/>
  <c r="G1093"/>
  <c r="G1092"/>
  <c r="G1091"/>
  <c r="G1090"/>
  <c r="G1089"/>
  <c r="G1088"/>
  <c r="J1084"/>
  <c r="I1084"/>
  <c r="J1083"/>
  <c r="I1083"/>
  <c r="J1082"/>
  <c r="I1082"/>
  <c r="J1081"/>
  <c r="I1081"/>
  <c r="J1080"/>
  <c r="I1080"/>
  <c r="J1079"/>
  <c r="I1079"/>
  <c r="J1078"/>
  <c r="I1078"/>
  <c r="J1077"/>
  <c r="I1077"/>
  <c r="J1076"/>
  <c r="I1076"/>
  <c r="J1075"/>
  <c r="I1075"/>
  <c r="J1074"/>
  <c r="I1074"/>
  <c r="J1073"/>
  <c r="I1073"/>
  <c r="J1072"/>
  <c r="I1072"/>
  <c r="J1071"/>
  <c r="I1071"/>
  <c r="J1070"/>
  <c r="I1070"/>
  <c r="F1084"/>
  <c r="F1083"/>
  <c r="F1082"/>
  <c r="F1081"/>
  <c r="F1080"/>
  <c r="F1079"/>
  <c r="F1078"/>
  <c r="F1077"/>
  <c r="F1076"/>
  <c r="F1075"/>
  <c r="F1074"/>
  <c r="F1073"/>
  <c r="F1072"/>
  <c r="F1071"/>
  <c r="F1070"/>
  <c r="G1084"/>
  <c r="G1083"/>
  <c r="G1082"/>
  <c r="G1081"/>
  <c r="G1080"/>
  <c r="G1079"/>
  <c r="G1078"/>
  <c r="G1077"/>
  <c r="G1076"/>
  <c r="G1075"/>
  <c r="G1074"/>
  <c r="G1073"/>
  <c r="G1072"/>
  <c r="G1071"/>
  <c r="J1043"/>
  <c r="I1043"/>
  <c r="J1042"/>
  <c r="I1042"/>
  <c r="J1041"/>
  <c r="I1041"/>
  <c r="J1040"/>
  <c r="I1040"/>
  <c r="J1039"/>
  <c r="I1039"/>
  <c r="J1038"/>
  <c r="I1038"/>
  <c r="J1037"/>
  <c r="I1037"/>
  <c r="J1036"/>
  <c r="I1036"/>
  <c r="J1035"/>
  <c r="I1035"/>
  <c r="J1034"/>
  <c r="I1034"/>
  <c r="J1033"/>
  <c r="I1033"/>
  <c r="J1032"/>
  <c r="I1032"/>
  <c r="J1031"/>
  <c r="I1031"/>
  <c r="J1030"/>
  <c r="I1030"/>
  <c r="J1029"/>
  <c r="I1029"/>
  <c r="F1043"/>
  <c r="F1042"/>
  <c r="F1041"/>
  <c r="F1040"/>
  <c r="F1039"/>
  <c r="F1038"/>
  <c r="F1037"/>
  <c r="F1036"/>
  <c r="F1035"/>
  <c r="F1034"/>
  <c r="F1033"/>
  <c r="F1032"/>
  <c r="F1031"/>
  <c r="F1030"/>
  <c r="F1029"/>
  <c r="G1043"/>
  <c r="G1042"/>
  <c r="G1041"/>
  <c r="G1040"/>
  <c r="G1039"/>
  <c r="G1038"/>
  <c r="G1037"/>
  <c r="G1036"/>
  <c r="G1035"/>
  <c r="G1034"/>
  <c r="G1033"/>
  <c r="G1032"/>
  <c r="G1031"/>
  <c r="G1030"/>
  <c r="J1017"/>
  <c r="I1017"/>
  <c r="J1016"/>
  <c r="I1016"/>
  <c r="J1015"/>
  <c r="I1015"/>
  <c r="J1014"/>
  <c r="I1014"/>
  <c r="J1013"/>
  <c r="I1013"/>
  <c r="J1012"/>
  <c r="I1012"/>
  <c r="J1011"/>
  <c r="I1011"/>
  <c r="J1010"/>
  <c r="I1010"/>
  <c r="J1009"/>
  <c r="I1009"/>
  <c r="J1008"/>
  <c r="I1008"/>
  <c r="J1007"/>
  <c r="I1007"/>
  <c r="J1006"/>
  <c r="I1006"/>
  <c r="J1005"/>
  <c r="I1005"/>
  <c r="J1004"/>
  <c r="I1004"/>
  <c r="J1003"/>
  <c r="I1003"/>
  <c r="F1017"/>
  <c r="F1016"/>
  <c r="F1015"/>
  <c r="F1014"/>
  <c r="F1013"/>
  <c r="F1012"/>
  <c r="F1011"/>
  <c r="F1010"/>
  <c r="F1009"/>
  <c r="F1008"/>
  <c r="F1007"/>
  <c r="F1006"/>
  <c r="F1005"/>
  <c r="F1004"/>
  <c r="F1003"/>
  <c r="J995"/>
  <c r="I995"/>
  <c r="J994"/>
  <c r="I994"/>
  <c r="J993"/>
  <c r="I993"/>
  <c r="J992"/>
  <c r="I992"/>
  <c r="J991"/>
  <c r="I991"/>
  <c r="J990"/>
  <c r="I990"/>
  <c r="J989"/>
  <c r="I989"/>
  <c r="J988"/>
  <c r="I988"/>
  <c r="J987"/>
  <c r="I987"/>
  <c r="J986"/>
  <c r="I986"/>
  <c r="J985"/>
  <c r="I985"/>
  <c r="J984"/>
  <c r="I984"/>
  <c r="J983"/>
  <c r="I983"/>
  <c r="J982"/>
  <c r="I982"/>
  <c r="J981"/>
  <c r="I981"/>
  <c r="F995"/>
  <c r="F994"/>
  <c r="F993"/>
  <c r="F992"/>
  <c r="F991"/>
  <c r="F990"/>
  <c r="F989"/>
  <c r="F988"/>
  <c r="F987"/>
  <c r="F986"/>
  <c r="F985"/>
  <c r="F984"/>
  <c r="F983"/>
  <c r="F982"/>
  <c r="F981"/>
  <c r="G995"/>
  <c r="G994"/>
  <c r="G993"/>
  <c r="G992"/>
  <c r="G991"/>
  <c r="G990"/>
  <c r="G989"/>
  <c r="G988"/>
  <c r="G987"/>
  <c r="G986"/>
  <c r="G985"/>
  <c r="G984"/>
  <c r="G983"/>
  <c r="G982"/>
  <c r="J961"/>
  <c r="I961"/>
  <c r="J960"/>
  <c r="I960"/>
  <c r="J959"/>
  <c r="I959"/>
  <c r="J958"/>
  <c r="I958"/>
  <c r="J957"/>
  <c r="I957"/>
  <c r="J956"/>
  <c r="I956"/>
  <c r="J955"/>
  <c r="I955"/>
  <c r="J954"/>
  <c r="I954"/>
  <c r="J953"/>
  <c r="I953"/>
  <c r="J952"/>
  <c r="I952"/>
  <c r="J951"/>
  <c r="I951"/>
  <c r="J950"/>
  <c r="I950"/>
  <c r="J949"/>
  <c r="I949"/>
  <c r="J948"/>
  <c r="I948"/>
  <c r="J947"/>
  <c r="I947"/>
  <c r="F961"/>
  <c r="F960"/>
  <c r="F959"/>
  <c r="F958"/>
  <c r="F957"/>
  <c r="F956"/>
  <c r="F955"/>
  <c r="F954"/>
  <c r="F953"/>
  <c r="F952"/>
  <c r="F951"/>
  <c r="F950"/>
  <c r="F949"/>
  <c r="F948"/>
  <c r="F947"/>
  <c r="G961"/>
  <c r="G960"/>
  <c r="G959"/>
  <c r="G958"/>
  <c r="G957"/>
  <c r="G956"/>
  <c r="G955"/>
  <c r="G954"/>
  <c r="G953"/>
  <c r="G952"/>
  <c r="G951"/>
  <c r="G950"/>
  <c r="G949"/>
  <c r="G948"/>
  <c r="J936"/>
  <c r="I936"/>
  <c r="J935"/>
  <c r="I935"/>
  <c r="J934"/>
  <c r="I934"/>
  <c r="J933"/>
  <c r="I933"/>
  <c r="J932"/>
  <c r="I932"/>
  <c r="J931"/>
  <c r="I931"/>
  <c r="J930"/>
  <c r="I930"/>
  <c r="J929"/>
  <c r="I929"/>
  <c r="J928"/>
  <c r="I928"/>
  <c r="J927"/>
  <c r="I927"/>
  <c r="J926"/>
  <c r="I926"/>
  <c r="J925"/>
  <c r="I925"/>
  <c r="J924"/>
  <c r="I924"/>
  <c r="J923"/>
  <c r="I923"/>
  <c r="J922"/>
  <c r="I922"/>
  <c r="F936"/>
  <c r="F935"/>
  <c r="F934"/>
  <c r="F933"/>
  <c r="F932"/>
  <c r="F931"/>
  <c r="F930"/>
  <c r="F929"/>
  <c r="F928"/>
  <c r="F927"/>
  <c r="F926"/>
  <c r="F925"/>
  <c r="F924"/>
  <c r="F923"/>
  <c r="F922"/>
  <c r="G936"/>
  <c r="G935"/>
  <c r="G934"/>
  <c r="G933"/>
  <c r="G932"/>
  <c r="G931"/>
  <c r="G930"/>
  <c r="G929"/>
  <c r="G928"/>
  <c r="G927"/>
  <c r="G926"/>
  <c r="G925"/>
  <c r="G924"/>
  <c r="G923"/>
  <c r="J918"/>
  <c r="I918"/>
  <c r="J917"/>
  <c r="I917"/>
  <c r="J916"/>
  <c r="I916"/>
  <c r="J915"/>
  <c r="I915"/>
  <c r="J914"/>
  <c r="I914"/>
  <c r="J913"/>
  <c r="I913"/>
  <c r="J912"/>
  <c r="I912"/>
  <c r="J911"/>
  <c r="I911"/>
  <c r="J910"/>
  <c r="I910"/>
  <c r="J909"/>
  <c r="I909"/>
  <c r="J908"/>
  <c r="I908"/>
  <c r="J907"/>
  <c r="I907"/>
  <c r="J906"/>
  <c r="I906"/>
  <c r="J905"/>
  <c r="I905"/>
  <c r="J904"/>
  <c r="I904"/>
  <c r="F918"/>
  <c r="F917"/>
  <c r="F916"/>
  <c r="F915"/>
  <c r="F914"/>
  <c r="F913"/>
  <c r="F912"/>
  <c r="F911"/>
  <c r="F910"/>
  <c r="F909"/>
  <c r="F908"/>
  <c r="F907"/>
  <c r="F906"/>
  <c r="F905"/>
  <c r="F904"/>
  <c r="G918"/>
  <c r="G917"/>
  <c r="G916"/>
  <c r="G915"/>
  <c r="G914"/>
  <c r="G913"/>
  <c r="G912"/>
  <c r="G911"/>
  <c r="G910"/>
  <c r="G909"/>
  <c r="G908"/>
  <c r="G907"/>
  <c r="G906"/>
  <c r="G905"/>
  <c r="G922"/>
  <c r="J880"/>
  <c r="I880"/>
  <c r="J879"/>
  <c r="I879"/>
  <c r="J878"/>
  <c r="I878"/>
  <c r="J877"/>
  <c r="I877"/>
  <c r="J876"/>
  <c r="I876"/>
  <c r="J875"/>
  <c r="I875"/>
  <c r="J874"/>
  <c r="I874"/>
  <c r="J873"/>
  <c r="I873"/>
  <c r="J872"/>
  <c r="I872"/>
  <c r="J871"/>
  <c r="I871"/>
  <c r="J870"/>
  <c r="I870"/>
  <c r="J869"/>
  <c r="I869"/>
  <c r="J868"/>
  <c r="I868"/>
  <c r="J867"/>
  <c r="I867"/>
  <c r="J866"/>
  <c r="I866"/>
  <c r="F880"/>
  <c r="F879"/>
  <c r="F878"/>
  <c r="F877"/>
  <c r="F876"/>
  <c r="F875"/>
  <c r="F874"/>
  <c r="F873"/>
  <c r="F872"/>
  <c r="F871"/>
  <c r="F870"/>
  <c r="F869"/>
  <c r="F868"/>
  <c r="F867"/>
  <c r="F866"/>
  <c r="G880"/>
  <c r="G879"/>
  <c r="G878"/>
  <c r="G877"/>
  <c r="G876"/>
  <c r="G875"/>
  <c r="G874"/>
  <c r="G873"/>
  <c r="G872"/>
  <c r="G871"/>
  <c r="G870"/>
  <c r="G869"/>
  <c r="G868"/>
  <c r="G867"/>
  <c r="J850"/>
  <c r="I850"/>
  <c r="J849"/>
  <c r="I849"/>
  <c r="J848"/>
  <c r="I848"/>
  <c r="J847"/>
  <c r="I847"/>
  <c r="J846"/>
  <c r="I846"/>
  <c r="J845"/>
  <c r="I845"/>
  <c r="J844"/>
  <c r="I844"/>
  <c r="J843"/>
  <c r="I843"/>
  <c r="J842"/>
  <c r="I842"/>
  <c r="J841"/>
  <c r="I841"/>
  <c r="J840"/>
  <c r="I840"/>
  <c r="J839"/>
  <c r="I839"/>
  <c r="J838"/>
  <c r="I838"/>
  <c r="J837"/>
  <c r="I837"/>
  <c r="J836"/>
  <c r="I836"/>
  <c r="F850"/>
  <c r="F849"/>
  <c r="F848"/>
  <c r="F847"/>
  <c r="F846"/>
  <c r="F845"/>
  <c r="F844"/>
  <c r="F843"/>
  <c r="F842"/>
  <c r="F841"/>
  <c r="F840"/>
  <c r="F839"/>
  <c r="F838"/>
  <c r="F837"/>
  <c r="F836"/>
  <c r="G850"/>
  <c r="G849"/>
  <c r="G848"/>
  <c r="G847"/>
  <c r="G846"/>
  <c r="G845"/>
  <c r="G844"/>
  <c r="G843"/>
  <c r="G842"/>
  <c r="G841"/>
  <c r="G840"/>
  <c r="G839"/>
  <c r="G838"/>
  <c r="G837"/>
  <c r="J830"/>
  <c r="I830"/>
  <c r="J829"/>
  <c r="I829"/>
  <c r="J828"/>
  <c r="I828"/>
  <c r="J827"/>
  <c r="I827"/>
  <c r="J826"/>
  <c r="I826"/>
  <c r="J825"/>
  <c r="I825"/>
  <c r="J824"/>
  <c r="I824"/>
  <c r="J823"/>
  <c r="I823"/>
  <c r="J822"/>
  <c r="I822"/>
  <c r="J821"/>
  <c r="I821"/>
  <c r="J820"/>
  <c r="I820"/>
  <c r="J819"/>
  <c r="I819"/>
  <c r="J818"/>
  <c r="I818"/>
  <c r="J817"/>
  <c r="I817"/>
  <c r="J816"/>
  <c r="I816"/>
  <c r="F830"/>
  <c r="F829"/>
  <c r="F828"/>
  <c r="F827"/>
  <c r="F826"/>
  <c r="F825"/>
  <c r="F824"/>
  <c r="F823"/>
  <c r="F822"/>
  <c r="F821"/>
  <c r="F820"/>
  <c r="F819"/>
  <c r="F818"/>
  <c r="F817"/>
  <c r="F816"/>
  <c r="G830"/>
  <c r="G829"/>
  <c r="G828"/>
  <c r="G827"/>
  <c r="G826"/>
  <c r="G825"/>
  <c r="G824"/>
  <c r="G823"/>
  <c r="G822"/>
  <c r="G821"/>
  <c r="G820"/>
  <c r="G819"/>
  <c r="G818"/>
  <c r="G817"/>
  <c r="J796"/>
  <c r="I796"/>
  <c r="J795"/>
  <c r="I795"/>
  <c r="J794"/>
  <c r="I794"/>
  <c r="J793"/>
  <c r="I793"/>
  <c r="J792"/>
  <c r="I792"/>
  <c r="J791"/>
  <c r="I791"/>
  <c r="J790"/>
  <c r="I790"/>
  <c r="J789"/>
  <c r="I789"/>
  <c r="J788"/>
  <c r="I788"/>
  <c r="J787"/>
  <c r="I787"/>
  <c r="J786"/>
  <c r="I786"/>
  <c r="J785"/>
  <c r="I785"/>
  <c r="J784"/>
  <c r="I784"/>
  <c r="J783"/>
  <c r="I783"/>
  <c r="J782"/>
  <c r="I782"/>
  <c r="F796"/>
  <c r="F795"/>
  <c r="F794"/>
  <c r="F793"/>
  <c r="F792"/>
  <c r="F791"/>
  <c r="F790"/>
  <c r="F789"/>
  <c r="F788"/>
  <c r="F787"/>
  <c r="F786"/>
  <c r="F785"/>
  <c r="F784"/>
  <c r="F783"/>
  <c r="F782"/>
  <c r="G796"/>
  <c r="G795"/>
  <c r="G794"/>
  <c r="G793"/>
  <c r="G792"/>
  <c r="G791"/>
  <c r="G790"/>
  <c r="G789"/>
  <c r="G788"/>
  <c r="G787"/>
  <c r="G786"/>
  <c r="G785"/>
  <c r="G784"/>
  <c r="G783"/>
  <c r="J761"/>
  <c r="I761"/>
  <c r="J760"/>
  <c r="I760"/>
  <c r="J759"/>
  <c r="I759"/>
  <c r="J758"/>
  <c r="I758"/>
  <c r="J757"/>
  <c r="I757"/>
  <c r="J756"/>
  <c r="I756"/>
  <c r="J755"/>
  <c r="I755"/>
  <c r="J754"/>
  <c r="I754"/>
  <c r="J753"/>
  <c r="I753"/>
  <c r="J752"/>
  <c r="I752"/>
  <c r="J751"/>
  <c r="I751"/>
  <c r="J750"/>
  <c r="I750"/>
  <c r="J749"/>
  <c r="I749"/>
  <c r="J748"/>
  <c r="I748"/>
  <c r="J747"/>
  <c r="I747"/>
  <c r="F761"/>
  <c r="F760"/>
  <c r="F759"/>
  <c r="F758"/>
  <c r="F757"/>
  <c r="F756"/>
  <c r="F755"/>
  <c r="F754"/>
  <c r="F753"/>
  <c r="F752"/>
  <c r="F751"/>
  <c r="F750"/>
  <c r="F749"/>
  <c r="F748"/>
  <c r="F747"/>
  <c r="G761"/>
  <c r="G760"/>
  <c r="G759"/>
  <c r="G758"/>
  <c r="G757"/>
  <c r="G756"/>
  <c r="G755"/>
  <c r="G754"/>
  <c r="G753"/>
  <c r="G752"/>
  <c r="G751"/>
  <c r="G750"/>
  <c r="G749"/>
  <c r="G748"/>
  <c r="J739"/>
  <c r="I739"/>
  <c r="J738"/>
  <c r="I738"/>
  <c r="J737"/>
  <c r="I737"/>
  <c r="J736"/>
  <c r="I736"/>
  <c r="J735"/>
  <c r="I735"/>
  <c r="J734"/>
  <c r="I734"/>
  <c r="J733"/>
  <c r="I733"/>
  <c r="J732"/>
  <c r="I732"/>
  <c r="J731"/>
  <c r="I731"/>
  <c r="J730"/>
  <c r="I730"/>
  <c r="J729"/>
  <c r="I729"/>
  <c r="J728"/>
  <c r="I728"/>
  <c r="J727"/>
  <c r="I727"/>
  <c r="J726"/>
  <c r="I726"/>
  <c r="J725"/>
  <c r="I725"/>
  <c r="F739"/>
  <c r="F738"/>
  <c r="F737"/>
  <c r="F736"/>
  <c r="F735"/>
  <c r="F734"/>
  <c r="F733"/>
  <c r="F732"/>
  <c r="F731"/>
  <c r="F730"/>
  <c r="F729"/>
  <c r="F728"/>
  <c r="F727"/>
  <c r="F726"/>
  <c r="F725"/>
  <c r="G739"/>
  <c r="G738"/>
  <c r="G737"/>
  <c r="G736"/>
  <c r="G735"/>
  <c r="G734"/>
  <c r="G733"/>
  <c r="G732"/>
  <c r="G731"/>
  <c r="G730"/>
  <c r="G729"/>
  <c r="G728"/>
  <c r="G727"/>
  <c r="G726"/>
  <c r="J717"/>
  <c r="I717"/>
  <c r="J716"/>
  <c r="I716"/>
  <c r="J715"/>
  <c r="I715"/>
  <c r="J714"/>
  <c r="I714"/>
  <c r="J713"/>
  <c r="I713"/>
  <c r="J712"/>
  <c r="I712"/>
  <c r="J711"/>
  <c r="I711"/>
  <c r="J710"/>
  <c r="I710"/>
  <c r="J709"/>
  <c r="I709"/>
  <c r="J708"/>
  <c r="I708"/>
  <c r="J707"/>
  <c r="I707"/>
  <c r="J706"/>
  <c r="I706"/>
  <c r="J705"/>
  <c r="I705"/>
  <c r="J704"/>
  <c r="I704"/>
  <c r="J703"/>
  <c r="I703"/>
  <c r="F717"/>
  <c r="F716"/>
  <c r="F715"/>
  <c r="F714"/>
  <c r="F713"/>
  <c r="F712"/>
  <c r="F711"/>
  <c r="F710"/>
  <c r="F709"/>
  <c r="F708"/>
  <c r="F707"/>
  <c r="F706"/>
  <c r="F705"/>
  <c r="F704"/>
  <c r="F703"/>
  <c r="F675"/>
  <c r="F674"/>
  <c r="F673"/>
  <c r="F672"/>
  <c r="F671"/>
  <c r="F670"/>
  <c r="F669"/>
  <c r="F668"/>
  <c r="F667"/>
  <c r="F666"/>
  <c r="F665"/>
  <c r="F664"/>
  <c r="F663"/>
  <c r="F662"/>
  <c r="F661"/>
  <c r="J661"/>
  <c r="I661"/>
  <c r="G661"/>
  <c r="F652"/>
  <c r="F651"/>
  <c r="F650"/>
  <c r="F649"/>
  <c r="F648"/>
  <c r="F647"/>
  <c r="F646"/>
  <c r="F645"/>
  <c r="F644"/>
  <c r="F643"/>
  <c r="F642"/>
  <c r="F641"/>
  <c r="F640"/>
  <c r="F639"/>
  <c r="F638"/>
  <c r="G717"/>
  <c r="G716"/>
  <c r="G715"/>
  <c r="G714"/>
  <c r="G713"/>
  <c r="G712"/>
  <c r="G711"/>
  <c r="G710"/>
  <c r="G709"/>
  <c r="G708"/>
  <c r="G707"/>
  <c r="G706"/>
  <c r="G705"/>
  <c r="G704"/>
  <c r="J675"/>
  <c r="I675"/>
  <c r="J674"/>
  <c r="I674"/>
  <c r="J673"/>
  <c r="I673"/>
  <c r="J672"/>
  <c r="I672"/>
  <c r="J671"/>
  <c r="I671"/>
  <c r="J670"/>
  <c r="I670"/>
  <c r="J669"/>
  <c r="I669"/>
  <c r="J668"/>
  <c r="I668"/>
  <c r="J667"/>
  <c r="I667"/>
  <c r="J666"/>
  <c r="I666"/>
  <c r="J665"/>
  <c r="I665"/>
  <c r="J664"/>
  <c r="I664"/>
  <c r="J663"/>
  <c r="I663"/>
  <c r="J662"/>
  <c r="I662"/>
  <c r="G675"/>
  <c r="G674"/>
  <c r="G673"/>
  <c r="G672"/>
  <c r="G671"/>
  <c r="G670"/>
  <c r="G669"/>
  <c r="G668"/>
  <c r="G667"/>
  <c r="G666"/>
  <c r="G665"/>
  <c r="G664"/>
  <c r="G663"/>
  <c r="J652"/>
  <c r="I652"/>
  <c r="J651"/>
  <c r="I651"/>
  <c r="J650"/>
  <c r="I650"/>
  <c r="J649"/>
  <c r="I649"/>
  <c r="J648"/>
  <c r="I648"/>
  <c r="J647"/>
  <c r="I647"/>
  <c r="J646"/>
  <c r="I646"/>
  <c r="J645"/>
  <c r="I645"/>
  <c r="J644"/>
  <c r="I644"/>
  <c r="J643"/>
  <c r="I643"/>
  <c r="J642"/>
  <c r="I642"/>
  <c r="J641"/>
  <c r="I641"/>
  <c r="J640"/>
  <c r="I640"/>
  <c r="J639"/>
  <c r="I639"/>
  <c r="J638"/>
  <c r="I638"/>
  <c r="G652"/>
  <c r="G651"/>
  <c r="G650"/>
  <c r="G649"/>
  <c r="G648"/>
  <c r="G647"/>
  <c r="G646"/>
  <c r="G645"/>
  <c r="G644"/>
  <c r="G643"/>
  <c r="G642"/>
  <c r="G641"/>
  <c r="G640"/>
  <c r="G639"/>
  <c r="J625"/>
  <c r="I625"/>
  <c r="J624"/>
  <c r="I624"/>
  <c r="J623"/>
  <c r="I623"/>
  <c r="J622"/>
  <c r="I622"/>
  <c r="J621"/>
  <c r="I621"/>
  <c r="J620"/>
  <c r="I620"/>
  <c r="J619"/>
  <c r="I619"/>
  <c r="J618"/>
  <c r="I618"/>
  <c r="J617"/>
  <c r="I617"/>
  <c r="J616"/>
  <c r="I616"/>
  <c r="J615"/>
  <c r="I615"/>
  <c r="J614"/>
  <c r="I614"/>
  <c r="J613"/>
  <c r="I613"/>
  <c r="J612"/>
  <c r="I612"/>
  <c r="J611"/>
  <c r="I611"/>
  <c r="F625"/>
  <c r="F624"/>
  <c r="F623"/>
  <c r="F622"/>
  <c r="F621"/>
  <c r="F620"/>
  <c r="F619"/>
  <c r="F618"/>
  <c r="F617"/>
  <c r="F616"/>
  <c r="F615"/>
  <c r="F614"/>
  <c r="F613"/>
  <c r="F612"/>
  <c r="F611"/>
  <c r="G625"/>
  <c r="G624"/>
  <c r="G623"/>
  <c r="G622"/>
  <c r="G621"/>
  <c r="G620"/>
  <c r="G619"/>
  <c r="G618"/>
  <c r="G617"/>
  <c r="G616"/>
  <c r="G615"/>
  <c r="G614"/>
  <c r="G613"/>
  <c r="G612"/>
  <c r="J589"/>
  <c r="I589"/>
  <c r="J588"/>
  <c r="I588"/>
  <c r="J587"/>
  <c r="I587"/>
  <c r="J586"/>
  <c r="I586"/>
  <c r="J585"/>
  <c r="I585"/>
  <c r="J584"/>
  <c r="I584"/>
  <c r="J583"/>
  <c r="I583"/>
  <c r="J582"/>
  <c r="I582"/>
  <c r="J581"/>
  <c r="I581"/>
  <c r="J580"/>
  <c r="I580"/>
  <c r="J579"/>
  <c r="I579"/>
  <c r="J578"/>
  <c r="I578"/>
  <c r="J577"/>
  <c r="I577"/>
  <c r="J576"/>
  <c r="I576"/>
  <c r="J575"/>
  <c r="I575"/>
  <c r="F589"/>
  <c r="F588"/>
  <c r="F587"/>
  <c r="F586"/>
  <c r="F585"/>
  <c r="F584"/>
  <c r="F583"/>
  <c r="F582"/>
  <c r="F581"/>
  <c r="F580"/>
  <c r="F579"/>
  <c r="F578"/>
  <c r="F577"/>
  <c r="F576"/>
  <c r="F575"/>
  <c r="G589"/>
  <c r="G588"/>
  <c r="G587"/>
  <c r="G586"/>
  <c r="G585"/>
  <c r="G584"/>
  <c r="G583"/>
  <c r="G582"/>
  <c r="G581"/>
  <c r="G580"/>
  <c r="G579"/>
  <c r="G578"/>
  <c r="G577"/>
  <c r="G576"/>
  <c r="J553"/>
  <c r="I553"/>
  <c r="J552"/>
  <c r="I552"/>
  <c r="J551"/>
  <c r="I551"/>
  <c r="J550"/>
  <c r="I550"/>
  <c r="J549"/>
  <c r="I549"/>
  <c r="J548"/>
  <c r="I548"/>
  <c r="J547"/>
  <c r="I547"/>
  <c r="J546"/>
  <c r="I546"/>
  <c r="J545"/>
  <c r="I545"/>
  <c r="J544"/>
  <c r="I544"/>
  <c r="J543"/>
  <c r="I543"/>
  <c r="J542"/>
  <c r="I542"/>
  <c r="J541"/>
  <c r="I541"/>
  <c r="J540"/>
  <c r="I540"/>
  <c r="J539"/>
  <c r="I539"/>
  <c r="F553"/>
  <c r="F552"/>
  <c r="F551"/>
  <c r="F550"/>
  <c r="F549"/>
  <c r="F548"/>
  <c r="F547"/>
  <c r="F546"/>
  <c r="F545"/>
  <c r="F544"/>
  <c r="F543"/>
  <c r="F542"/>
  <c r="F541"/>
  <c r="F540"/>
  <c r="F539"/>
  <c r="G553"/>
  <c r="G552"/>
  <c r="G551"/>
  <c r="G550"/>
  <c r="G549"/>
  <c r="G548"/>
  <c r="G547"/>
  <c r="G546"/>
  <c r="G545"/>
  <c r="G544"/>
  <c r="G543"/>
  <c r="G542"/>
  <c r="G541"/>
  <c r="G540"/>
  <c r="J531"/>
  <c r="I531"/>
  <c r="J530"/>
  <c r="I530"/>
  <c r="J529"/>
  <c r="I529"/>
  <c r="J528"/>
  <c r="I528"/>
  <c r="J527"/>
  <c r="I527"/>
  <c r="J526"/>
  <c r="I526"/>
  <c r="J525"/>
  <c r="I525"/>
  <c r="J524"/>
  <c r="I524"/>
  <c r="J523"/>
  <c r="I523"/>
  <c r="J522"/>
  <c r="I522"/>
  <c r="J521"/>
  <c r="I521"/>
  <c r="J520"/>
  <c r="I520"/>
  <c r="J519"/>
  <c r="I519"/>
  <c r="J518"/>
  <c r="I518"/>
  <c r="J517"/>
  <c r="I517"/>
  <c r="F531"/>
  <c r="F530"/>
  <c r="F529"/>
  <c r="F528"/>
  <c r="F527"/>
  <c r="F526"/>
  <c r="F525"/>
  <c r="F524"/>
  <c r="F523"/>
  <c r="F522"/>
  <c r="F521"/>
  <c r="F520"/>
  <c r="F519"/>
  <c r="F518"/>
  <c r="F517"/>
  <c r="G531"/>
  <c r="G530"/>
  <c r="G529"/>
  <c r="G528"/>
  <c r="G527"/>
  <c r="G526"/>
  <c r="G525"/>
  <c r="G524"/>
  <c r="G523"/>
  <c r="G522"/>
  <c r="G521"/>
  <c r="G520"/>
  <c r="G519"/>
  <c r="G518"/>
  <c r="J504"/>
  <c r="I504"/>
  <c r="J503"/>
  <c r="I503"/>
  <c r="J502"/>
  <c r="I502"/>
  <c r="J501"/>
  <c r="I501"/>
  <c r="J500"/>
  <c r="I500"/>
  <c r="J499"/>
  <c r="I499"/>
  <c r="J498"/>
  <c r="I498"/>
  <c r="J497"/>
  <c r="I497"/>
  <c r="J496"/>
  <c r="I496"/>
  <c r="J495"/>
  <c r="I495"/>
  <c r="J494"/>
  <c r="I494"/>
  <c r="J493"/>
  <c r="I493"/>
  <c r="J492"/>
  <c r="I492"/>
  <c r="J491"/>
  <c r="I491"/>
  <c r="J490"/>
  <c r="I490"/>
  <c r="F504"/>
  <c r="F503"/>
  <c r="F502"/>
  <c r="F501"/>
  <c r="F500"/>
  <c r="F499"/>
  <c r="F498"/>
  <c r="F497"/>
  <c r="F496"/>
  <c r="F495"/>
  <c r="F494"/>
  <c r="F493"/>
  <c r="F492"/>
  <c r="F491"/>
  <c r="F490"/>
  <c r="J464"/>
  <c r="I464"/>
  <c r="J463"/>
  <c r="I463"/>
  <c r="J462"/>
  <c r="I462"/>
  <c r="J461"/>
  <c r="I461"/>
  <c r="J460"/>
  <c r="I460"/>
  <c r="J459"/>
  <c r="I459"/>
  <c r="J458"/>
  <c r="I458"/>
  <c r="J457"/>
  <c r="I457"/>
  <c r="J456"/>
  <c r="I456"/>
  <c r="J455"/>
  <c r="I455"/>
  <c r="J454"/>
  <c r="I454"/>
  <c r="J453"/>
  <c r="I453"/>
  <c r="J452"/>
  <c r="I452"/>
  <c r="J451"/>
  <c r="I451"/>
  <c r="J450"/>
  <c r="I450"/>
  <c r="J448"/>
  <c r="I448"/>
  <c r="J447"/>
  <c r="I447"/>
  <c r="J446"/>
  <c r="I446"/>
  <c r="J445"/>
  <c r="I445"/>
  <c r="J444"/>
  <c r="I444"/>
  <c r="J443"/>
  <c r="I443"/>
  <c r="J442"/>
  <c r="I442"/>
  <c r="J441"/>
  <c r="I441"/>
  <c r="J440"/>
  <c r="I440"/>
  <c r="J439"/>
  <c r="I439"/>
  <c r="J438"/>
  <c r="I438"/>
  <c r="J437"/>
  <c r="I437"/>
  <c r="J436"/>
  <c r="I436"/>
  <c r="J435"/>
  <c r="I435"/>
  <c r="J434"/>
  <c r="I434"/>
  <c r="F464"/>
  <c r="F463"/>
  <c r="F462"/>
  <c r="F461"/>
  <c r="F460"/>
  <c r="F459"/>
  <c r="F458"/>
  <c r="F457"/>
  <c r="F456"/>
  <c r="F455"/>
  <c r="F454"/>
  <c r="F453"/>
  <c r="F452"/>
  <c r="F451"/>
  <c r="F450"/>
  <c r="F448"/>
  <c r="F447"/>
  <c r="F446"/>
  <c r="F445"/>
  <c r="F444"/>
  <c r="F443"/>
  <c r="F442"/>
  <c r="F441"/>
  <c r="F440"/>
  <c r="F439"/>
  <c r="F438"/>
  <c r="F437"/>
  <c r="F436"/>
  <c r="F435"/>
  <c r="F434"/>
  <c r="J405"/>
  <c r="I405"/>
  <c r="J404"/>
  <c r="I404"/>
  <c r="J403"/>
  <c r="I403"/>
  <c r="J402"/>
  <c r="I402"/>
  <c r="J401"/>
  <c r="I401"/>
  <c r="J400"/>
  <c r="I400"/>
  <c r="J399"/>
  <c r="I399"/>
  <c r="J398"/>
  <c r="I398"/>
  <c r="J397"/>
  <c r="I397"/>
  <c r="J396"/>
  <c r="I396"/>
  <c r="J395"/>
  <c r="I395"/>
  <c r="J394"/>
  <c r="I394"/>
  <c r="J393"/>
  <c r="I393"/>
  <c r="J392"/>
  <c r="I392"/>
  <c r="J391"/>
  <c r="I391"/>
  <c r="F405"/>
  <c r="F404"/>
  <c r="F403"/>
  <c r="F402"/>
  <c r="F401"/>
  <c r="F400"/>
  <c r="F399"/>
  <c r="F398"/>
  <c r="F397"/>
  <c r="F396"/>
  <c r="F395"/>
  <c r="F394"/>
  <c r="F393"/>
  <c r="F392"/>
  <c r="F391"/>
  <c r="J374"/>
  <c r="I374"/>
  <c r="J373"/>
  <c r="I373"/>
  <c r="J372"/>
  <c r="I372"/>
  <c r="J371"/>
  <c r="I371"/>
  <c r="J370"/>
  <c r="I370"/>
  <c r="J369"/>
  <c r="I369"/>
  <c r="J368"/>
  <c r="I368"/>
  <c r="J367"/>
  <c r="I367"/>
  <c r="J366"/>
  <c r="I366"/>
  <c r="J365"/>
  <c r="I365"/>
  <c r="J364"/>
  <c r="I364"/>
  <c r="J363"/>
  <c r="I363"/>
  <c r="J362"/>
  <c r="I362"/>
  <c r="J361"/>
  <c r="I361"/>
  <c r="J360"/>
  <c r="I360"/>
  <c r="F374"/>
  <c r="F373"/>
  <c r="F372"/>
  <c r="F371"/>
  <c r="F370"/>
  <c r="F369"/>
  <c r="F368"/>
  <c r="F367"/>
  <c r="F366"/>
  <c r="F365"/>
  <c r="F364"/>
  <c r="F363"/>
  <c r="F362"/>
  <c r="F361"/>
  <c r="F360"/>
  <c r="J354"/>
  <c r="I354"/>
  <c r="J353"/>
  <c r="I353"/>
  <c r="J352"/>
  <c r="I352"/>
  <c r="J351"/>
  <c r="I351"/>
  <c r="J350"/>
  <c r="I350"/>
  <c r="J349"/>
  <c r="I349"/>
  <c r="J348"/>
  <c r="I348"/>
  <c r="J347"/>
  <c r="I347"/>
  <c r="J346"/>
  <c r="I346"/>
  <c r="J345"/>
  <c r="I345"/>
  <c r="J344"/>
  <c r="I344"/>
  <c r="J343"/>
  <c r="I343"/>
  <c r="J342"/>
  <c r="I342"/>
  <c r="J341"/>
  <c r="I341"/>
  <c r="J340"/>
  <c r="I340"/>
  <c r="J338"/>
  <c r="I338"/>
  <c r="J337"/>
  <c r="I337"/>
  <c r="J336"/>
  <c r="I336"/>
  <c r="J335"/>
  <c r="I335"/>
  <c r="J334"/>
  <c r="I334"/>
  <c r="J333"/>
  <c r="I333"/>
  <c r="J332"/>
  <c r="I332"/>
  <c r="J331"/>
  <c r="I331"/>
  <c r="J330"/>
  <c r="I330"/>
  <c r="J329"/>
  <c r="I329"/>
  <c r="J328"/>
  <c r="I328"/>
  <c r="J327"/>
  <c r="I327"/>
  <c r="J326"/>
  <c r="I326"/>
  <c r="J325"/>
  <c r="I325"/>
  <c r="J324"/>
  <c r="I324"/>
  <c r="J323"/>
  <c r="I323"/>
  <c r="J322"/>
  <c r="I322"/>
  <c r="J321"/>
  <c r="I321"/>
  <c r="J320"/>
  <c r="I320"/>
  <c r="J319"/>
  <c r="I319"/>
  <c r="J318"/>
  <c r="I318"/>
  <c r="F332"/>
  <c r="F331"/>
  <c r="F330"/>
  <c r="F329"/>
  <c r="F328"/>
  <c r="F327"/>
  <c r="F326"/>
  <c r="F325"/>
  <c r="F324"/>
  <c r="F323"/>
  <c r="F322"/>
  <c r="F321"/>
  <c r="F320"/>
  <c r="F319"/>
  <c r="F318"/>
  <c r="J299"/>
  <c r="I299"/>
  <c r="J298"/>
  <c r="I298"/>
  <c r="J297"/>
  <c r="I297"/>
  <c r="J296"/>
  <c r="I296"/>
  <c r="J295"/>
  <c r="I295"/>
  <c r="J294"/>
  <c r="I294"/>
  <c r="J293"/>
  <c r="I293"/>
  <c r="J292"/>
  <c r="I292"/>
  <c r="J291"/>
  <c r="I291"/>
  <c r="J290"/>
  <c r="I290"/>
  <c r="J289"/>
  <c r="I289"/>
  <c r="J288"/>
  <c r="I288"/>
  <c r="J287"/>
  <c r="I287"/>
  <c r="J286"/>
  <c r="I286"/>
  <c r="J285"/>
  <c r="I285"/>
  <c r="J284"/>
  <c r="I284"/>
  <c r="J283"/>
  <c r="I283"/>
  <c r="J282"/>
  <c r="I282"/>
  <c r="J281"/>
  <c r="I281"/>
  <c r="J276"/>
  <c r="I276"/>
  <c r="J275"/>
  <c r="I275"/>
  <c r="J274"/>
  <c r="I274"/>
  <c r="J273"/>
  <c r="I273"/>
  <c r="J272"/>
  <c r="I272"/>
  <c r="J271"/>
  <c r="I271"/>
  <c r="J270"/>
  <c r="I270"/>
  <c r="J269"/>
  <c r="I269"/>
  <c r="J268"/>
  <c r="I268"/>
  <c r="J267"/>
  <c r="I267"/>
  <c r="J266"/>
  <c r="I266"/>
  <c r="J265"/>
  <c r="I265"/>
  <c r="J264"/>
  <c r="I264"/>
  <c r="J263"/>
  <c r="I263"/>
  <c r="J262"/>
  <c r="I262"/>
  <c r="F276"/>
  <c r="F275"/>
  <c r="F274"/>
  <c r="F273"/>
  <c r="F272"/>
  <c r="F271"/>
  <c r="F270"/>
  <c r="F269"/>
  <c r="F268"/>
  <c r="F267"/>
  <c r="F266"/>
  <c r="F265"/>
  <c r="F264"/>
  <c r="F263"/>
  <c r="F262"/>
  <c r="J251"/>
  <c r="I251"/>
  <c r="J250"/>
  <c r="I250"/>
  <c r="J249"/>
  <c r="I249"/>
  <c r="J248"/>
  <c r="I248"/>
  <c r="J247"/>
  <c r="I247"/>
  <c r="J246"/>
  <c r="I246"/>
  <c r="J245"/>
  <c r="I245"/>
  <c r="J244"/>
  <c r="I244"/>
  <c r="J243"/>
  <c r="I243"/>
  <c r="J242"/>
  <c r="I242"/>
  <c r="J241"/>
  <c r="I241"/>
  <c r="J240"/>
  <c r="I240"/>
  <c r="J239"/>
  <c r="I239"/>
  <c r="J238"/>
  <c r="I238"/>
  <c r="J237"/>
  <c r="I237"/>
  <c r="F251"/>
  <c r="F250"/>
  <c r="F249"/>
  <c r="F248"/>
  <c r="F247"/>
  <c r="F246"/>
  <c r="F245"/>
  <c r="F244"/>
  <c r="F243"/>
  <c r="F242"/>
  <c r="F241"/>
  <c r="F240"/>
  <c r="F239"/>
  <c r="F238"/>
  <c r="F237"/>
  <c r="J232"/>
  <c r="I232"/>
  <c r="J231"/>
  <c r="I231"/>
  <c r="J230"/>
  <c r="I230"/>
  <c r="J229"/>
  <c r="I229"/>
  <c r="J228"/>
  <c r="I228"/>
  <c r="J227"/>
  <c r="I227"/>
  <c r="J226"/>
  <c r="I226"/>
  <c r="J225"/>
  <c r="I225"/>
  <c r="J224"/>
  <c r="I224"/>
  <c r="J223"/>
  <c r="I223"/>
  <c r="J222"/>
  <c r="I222"/>
  <c r="J221"/>
  <c r="I221"/>
  <c r="J220"/>
  <c r="I220"/>
  <c r="J219"/>
  <c r="I219"/>
  <c r="J218"/>
  <c r="I218"/>
  <c r="F232"/>
  <c r="F231"/>
  <c r="F230"/>
  <c r="F229"/>
  <c r="F228"/>
  <c r="F227"/>
  <c r="F226"/>
  <c r="F225"/>
  <c r="F224"/>
  <c r="F223"/>
  <c r="F222"/>
  <c r="F221"/>
  <c r="F220"/>
  <c r="F219"/>
  <c r="F218"/>
  <c r="I128"/>
  <c r="J128"/>
  <c r="I115"/>
  <c r="J115"/>
  <c r="I116"/>
  <c r="J116"/>
  <c r="I117"/>
  <c r="J117"/>
  <c r="I118"/>
  <c r="J118"/>
  <c r="I119"/>
  <c r="J119"/>
  <c r="I120"/>
  <c r="J120"/>
  <c r="I121"/>
  <c r="J121"/>
  <c r="I122"/>
  <c r="J122"/>
  <c r="I123"/>
  <c r="J123"/>
  <c r="I124"/>
  <c r="J124"/>
  <c r="I125"/>
  <c r="J125"/>
  <c r="I126"/>
  <c r="J126"/>
  <c r="I127"/>
  <c r="J127"/>
  <c r="I114"/>
  <c r="F114"/>
  <c r="G504"/>
  <c r="G503"/>
  <c r="G502"/>
  <c r="G501"/>
  <c r="G500"/>
  <c r="G499"/>
  <c r="G498"/>
  <c r="G497"/>
  <c r="G496"/>
  <c r="G495"/>
  <c r="G494"/>
  <c r="G493"/>
  <c r="G492"/>
  <c r="G491"/>
  <c r="G464"/>
  <c r="G463"/>
  <c r="G462"/>
  <c r="G461"/>
  <c r="G460"/>
  <c r="G459"/>
  <c r="G458"/>
  <c r="G457"/>
  <c r="G456"/>
  <c r="G455"/>
  <c r="G454"/>
  <c r="G453"/>
  <c r="G452"/>
  <c r="G451"/>
  <c r="G448"/>
  <c r="G447"/>
  <c r="G446"/>
  <c r="G445"/>
  <c r="G444"/>
  <c r="G443"/>
  <c r="G442"/>
  <c r="G441"/>
  <c r="G440"/>
  <c r="G439"/>
  <c r="G438"/>
  <c r="G437"/>
  <c r="G436"/>
  <c r="G435"/>
  <c r="G405"/>
  <c r="G404"/>
  <c r="G403"/>
  <c r="G402"/>
  <c r="G401"/>
  <c r="G400"/>
  <c r="G399"/>
  <c r="G398"/>
  <c r="G397"/>
  <c r="G396"/>
  <c r="G395"/>
  <c r="G394"/>
  <c r="G393"/>
  <c r="G392"/>
  <c r="G374"/>
  <c r="G373"/>
  <c r="G372"/>
  <c r="G371"/>
  <c r="G370"/>
  <c r="G369"/>
  <c r="G368"/>
  <c r="G367"/>
  <c r="G366"/>
  <c r="G365"/>
  <c r="G364"/>
  <c r="G363"/>
  <c r="G362"/>
  <c r="G361"/>
  <c r="F354"/>
  <c r="F353"/>
  <c r="F352"/>
  <c r="F351"/>
  <c r="F350"/>
  <c r="F349"/>
  <c r="F348"/>
  <c r="F347"/>
  <c r="F346"/>
  <c r="F345"/>
  <c r="F344"/>
  <c r="F343"/>
  <c r="F342"/>
  <c r="F341"/>
  <c r="F340"/>
  <c r="G354"/>
  <c r="G353"/>
  <c r="G352"/>
  <c r="G351"/>
  <c r="G350"/>
  <c r="G349"/>
  <c r="G348"/>
  <c r="G347"/>
  <c r="G346"/>
  <c r="G345"/>
  <c r="G344"/>
  <c r="G343"/>
  <c r="G342"/>
  <c r="G341"/>
  <c r="G332"/>
  <c r="G331"/>
  <c r="G330"/>
  <c r="G329"/>
  <c r="G328"/>
  <c r="G327"/>
  <c r="G326"/>
  <c r="G325"/>
  <c r="G324"/>
  <c r="G323"/>
  <c r="G322"/>
  <c r="G321"/>
  <c r="G320"/>
  <c r="G319"/>
  <c r="F299"/>
  <c r="F298"/>
  <c r="F297"/>
  <c r="F296"/>
  <c r="F295"/>
  <c r="F294"/>
  <c r="F293"/>
  <c r="F292"/>
  <c r="F291"/>
  <c r="F290"/>
  <c r="F289"/>
  <c r="F288"/>
  <c r="F287"/>
  <c r="F286"/>
  <c r="F285"/>
  <c r="G299"/>
  <c r="G298"/>
  <c r="G297"/>
  <c r="G296"/>
  <c r="G295"/>
  <c r="G294"/>
  <c r="G293"/>
  <c r="G292"/>
  <c r="G291"/>
  <c r="G290"/>
  <c r="G289"/>
  <c r="G288"/>
  <c r="G287"/>
  <c r="G286"/>
  <c r="G276"/>
  <c r="G275"/>
  <c r="G274"/>
  <c r="G273"/>
  <c r="G272"/>
  <c r="G271"/>
  <c r="G270"/>
  <c r="G269"/>
  <c r="G268"/>
  <c r="G267"/>
  <c r="G266"/>
  <c r="G265"/>
  <c r="G264"/>
  <c r="G263"/>
  <c r="G251"/>
  <c r="G250"/>
  <c r="G249"/>
  <c r="G248"/>
  <c r="G232"/>
  <c r="G231"/>
  <c r="G230"/>
  <c r="G128"/>
  <c r="F128"/>
  <c r="G127"/>
  <c r="F127"/>
  <c r="G126"/>
  <c r="F126"/>
  <c r="G125"/>
  <c r="F125"/>
  <c r="G124"/>
  <c r="F124"/>
  <c r="F4" i="9"/>
  <c r="G247" i="2"/>
  <c r="G246"/>
  <c r="G245"/>
  <c r="G244"/>
  <c r="G243"/>
  <c r="G242"/>
  <c r="G241"/>
  <c r="G240"/>
  <c r="G239"/>
  <c r="G238"/>
  <c r="F115"/>
  <c r="G229"/>
  <c r="G228"/>
  <c r="G227"/>
  <c r="G226"/>
  <c r="G225"/>
  <c r="G224"/>
  <c r="G223"/>
  <c r="G222"/>
  <c r="G221"/>
  <c r="G220"/>
  <c r="G219"/>
  <c r="F117"/>
  <c r="F118"/>
  <c r="F119"/>
  <c r="F120"/>
  <c r="F121"/>
  <c r="F122"/>
  <c r="F123"/>
  <c r="F116"/>
  <c r="J114"/>
  <c r="G114"/>
  <c r="G122"/>
  <c r="G121"/>
  <c r="G120"/>
  <c r="G119"/>
  <c r="G118"/>
  <c r="G117"/>
  <c r="G116"/>
  <c r="F6" i="9"/>
  <c r="F7"/>
  <c r="F8"/>
  <c r="F9"/>
  <c r="F26"/>
  <c r="G123" i="2"/>
  <c r="F48" i="9"/>
  <c r="F49"/>
  <c r="F54"/>
  <c r="F21"/>
  <c r="F27"/>
  <c r="F25"/>
  <c r="G1151" i="2"/>
  <c r="G115"/>
  <c r="F37" i="9"/>
  <c r="F36"/>
  <c r="F28"/>
  <c r="E28"/>
  <c r="D28"/>
  <c r="F53"/>
  <c r="G2201" i="2"/>
  <c r="G1087"/>
  <c r="F3" i="9"/>
  <c r="E3"/>
  <c r="D3"/>
  <c r="G1826" i="2"/>
  <c r="F44" i="9"/>
  <c r="G3828" i="2"/>
  <c r="F52" i="9"/>
  <c r="G3805" i="2"/>
  <c r="F17" i="9"/>
  <c r="F20"/>
  <c r="G3731" i="2"/>
  <c r="G3712"/>
  <c r="G3689"/>
  <c r="G3671"/>
  <c r="F14" i="9"/>
  <c r="G3592" i="2"/>
  <c r="G3574"/>
  <c r="G3554"/>
  <c r="G3530"/>
  <c r="G3502"/>
  <c r="G3473"/>
  <c r="G3454"/>
  <c r="G3433"/>
  <c r="G3377"/>
  <c r="F19" i="9"/>
  <c r="G3355" i="2"/>
  <c r="G3328"/>
  <c r="G3288"/>
  <c r="G3264"/>
  <c r="G3238"/>
  <c r="G3213"/>
  <c r="G3174"/>
  <c r="G3150"/>
  <c r="G3133"/>
  <c r="G3110"/>
  <c r="G3079"/>
  <c r="G3057"/>
  <c r="G3038"/>
  <c r="G3001"/>
  <c r="G2976"/>
  <c r="G2960"/>
  <c r="G2910"/>
  <c r="F46" i="9"/>
  <c r="G2872" i="2"/>
  <c r="G2840"/>
  <c r="G2819"/>
  <c r="G2796"/>
  <c r="G2776"/>
  <c r="G2755"/>
  <c r="G2642"/>
  <c r="G2576"/>
  <c r="G2467"/>
  <c r="G2446"/>
  <c r="G2426"/>
  <c r="F18" i="9"/>
  <c r="G2411" i="2"/>
  <c r="G2385"/>
  <c r="G2362"/>
  <c r="G2342"/>
  <c r="G2324"/>
  <c r="G2308"/>
  <c r="G2288"/>
  <c r="G2269"/>
  <c r="F35" i="9"/>
  <c r="G2254" i="2"/>
  <c r="G2236"/>
  <c r="G2160"/>
  <c r="G2120"/>
  <c r="J2071"/>
  <c r="I2071"/>
  <c r="G2071"/>
  <c r="F2071"/>
  <c r="G2001"/>
  <c r="J1980"/>
  <c r="I1980"/>
  <c r="F33" i="9"/>
  <c r="G1980" i="2"/>
  <c r="F1980"/>
  <c r="G1963"/>
  <c r="G1911"/>
  <c r="G1888"/>
  <c r="F34" i="9"/>
  <c r="G1869" i="2"/>
  <c r="G1846"/>
  <c r="G1810"/>
  <c r="G1781"/>
  <c r="G1758"/>
  <c r="G1736"/>
  <c r="G1718"/>
  <c r="G1646"/>
  <c r="G1627"/>
  <c r="G1612"/>
  <c r="G1597"/>
  <c r="G1561"/>
  <c r="G1528"/>
  <c r="G1501"/>
  <c r="G1481"/>
  <c r="G1461"/>
  <c r="G1416"/>
  <c r="G1397"/>
  <c r="G1349"/>
  <c r="G1334"/>
  <c r="G1313"/>
  <c r="G1294"/>
  <c r="G1273"/>
  <c r="G1233"/>
  <c r="F47" i="9"/>
  <c r="G1211" i="2"/>
  <c r="G1166"/>
  <c r="G1106"/>
  <c r="G1070"/>
  <c r="G1029"/>
  <c r="F41" i="9"/>
  <c r="F45"/>
  <c r="G981" i="2"/>
  <c r="G947"/>
  <c r="G904"/>
  <c r="G866"/>
  <c r="G836"/>
  <c r="G816"/>
  <c r="G782"/>
  <c r="G747"/>
  <c r="G725"/>
  <c r="G703"/>
  <c r="G662"/>
  <c r="G638"/>
  <c r="G611"/>
  <c r="G575"/>
  <c r="G539"/>
  <c r="G517"/>
  <c r="G490"/>
  <c r="G450"/>
  <c r="G434"/>
  <c r="G391"/>
  <c r="G2596"/>
  <c r="G360"/>
  <c r="G2615"/>
  <c r="G2180"/>
  <c r="G340"/>
  <c r="G318"/>
  <c r="G285"/>
  <c r="G262"/>
  <c r="G237"/>
  <c r="G218"/>
</calcChain>
</file>

<file path=xl/sharedStrings.xml><?xml version="1.0" encoding="utf-8"?>
<sst xmlns="http://schemas.openxmlformats.org/spreadsheetml/2006/main" count="25848" uniqueCount="4310">
  <si>
    <t>MOHAVE 2008+</t>
  </si>
  <si>
    <t>поддержка усилителя и камеры</t>
  </si>
  <si>
    <t>EXPLORER 2012+</t>
  </si>
  <si>
    <t>MKD-T1048-P30</t>
  </si>
  <si>
    <t>MKD-T1048-P5</t>
  </si>
  <si>
    <t>MKD-T1048-P6</t>
  </si>
  <si>
    <t>MKD-M803-P30</t>
  </si>
  <si>
    <t>MKD-M803-P5</t>
  </si>
  <si>
    <t>MKD-M803-P6</t>
  </si>
  <si>
    <t>H1 / Grand Starex 2019+</t>
  </si>
  <si>
    <t>OL-9727</t>
  </si>
  <si>
    <t>https://yadi.sk/d/tFCGTHNVSwIVrA</t>
  </si>
  <si>
    <t>MKD-H893-P30</t>
  </si>
  <si>
    <t>MKD-K901-P30</t>
  </si>
  <si>
    <t>KD-8001b-P30</t>
  </si>
  <si>
    <t>MKD-O837-P30</t>
  </si>
  <si>
    <t>MKD-7408b-P30</t>
  </si>
  <si>
    <t>MKD-7408g-P30</t>
  </si>
  <si>
    <t>MKD-7408s-P30</t>
  </si>
  <si>
    <t>KD-7604g-P30</t>
  </si>
  <si>
    <t>MKD-M995-P30</t>
  </si>
  <si>
    <t>MKD-R709-P30</t>
  </si>
  <si>
    <t>MKD-T945-P30</t>
  </si>
  <si>
    <t>MKD-T125-P30</t>
  </si>
  <si>
    <t>MKD-9008-P5</t>
  </si>
  <si>
    <t>MKD-8085-P5</t>
  </si>
  <si>
    <t>KD-8001b-P5</t>
  </si>
  <si>
    <t>MKD-8233-P5</t>
  </si>
  <si>
    <t>MKD-8920-P5</t>
  </si>
  <si>
    <t>MKD-7408b-P5</t>
  </si>
  <si>
    <t>MKD-7408g-P5</t>
  </si>
  <si>
    <t>MKD-7408s-P5</t>
  </si>
  <si>
    <t>KD-7604g-P5</t>
  </si>
  <si>
    <t>MKD-R831-P5</t>
  </si>
  <si>
    <t>MKD-1035-P5</t>
  </si>
  <si>
    <t>MKD-H893-P6</t>
  </si>
  <si>
    <t>MKD-K901-P6</t>
  </si>
  <si>
    <t>KD-8001b-P6</t>
  </si>
  <si>
    <t>MKD-7408s-P6</t>
  </si>
  <si>
    <t>KD-7604g-P6</t>
  </si>
  <si>
    <t>MKD-T945-P6</t>
  </si>
  <si>
    <t>MKD-T125-P6</t>
  </si>
  <si>
    <t>https://yadi.sk/d/svbWUzYZU57ZeA</t>
  </si>
  <si>
    <t>https://yadi.sk/d/m8iSZviX76it8A</t>
  </si>
  <si>
    <t>https://yadi.sk/d/CB4F9PkWmt9p3w</t>
  </si>
  <si>
    <t>https://yadi.sk/d/EDAgA3AFWoTQ2Q</t>
  </si>
  <si>
    <t>https://yadi.sk/d/9jPnJ7B1jer0Aw</t>
  </si>
  <si>
    <t>https://yadi.sk/d/U6pjCfcCusA7ig</t>
  </si>
  <si>
    <t>https://yadi.sk/d/2QbFeYcX6phoIA</t>
  </si>
  <si>
    <t>https://yadi.sk/d/9w2UQpl8asyzUw</t>
  </si>
  <si>
    <t>Видеоинтерфейс. Комплектации люкс сэйфти, престиж сэйфти, экзекьютив сэйфти</t>
  </si>
  <si>
    <t>Android 8.0, AW T3 4x1,6 Ghz, 4Gb Ram, 64 Gb ROM, GPS, wifi, USB, DVR, rear camera, GVIF 360, video out</t>
  </si>
  <si>
    <t>VN-Camry-2018-1</t>
  </si>
  <si>
    <t>12,8", 1920*1080</t>
  </si>
  <si>
    <t>XN-9506-P30</t>
  </si>
  <si>
    <t>XN-9506-P5</t>
  </si>
  <si>
    <t>XN-9506-P6</t>
  </si>
  <si>
    <t>8,8", 1280*720</t>
  </si>
  <si>
    <t>XN-7027-P30</t>
  </si>
  <si>
    <t>XN-7027-P5</t>
  </si>
  <si>
    <t>XN-7027-P6</t>
  </si>
  <si>
    <t>XN-6952-P30</t>
  </si>
  <si>
    <t>XN-6952-P5</t>
  </si>
  <si>
    <t>XN-6952-P6</t>
  </si>
  <si>
    <t>XN-8017-P30</t>
  </si>
  <si>
    <t>XN-8017-P5</t>
  </si>
  <si>
    <t>XN-8017-P6</t>
  </si>
  <si>
    <t>XN-7604g-P30</t>
  </si>
  <si>
    <t>XN-7604g-P5</t>
  </si>
  <si>
    <t>XN-7604g-P6</t>
  </si>
  <si>
    <t>XN-7081-P30</t>
  </si>
  <si>
    <t>XN-7081-P5</t>
  </si>
  <si>
    <t>XN-7081-P6</t>
  </si>
  <si>
    <t>XN-7114-P6</t>
  </si>
  <si>
    <t>MKD-O837-P5</t>
  </si>
  <si>
    <t>XN-O837-P6</t>
  </si>
  <si>
    <t>XN-7236-P6</t>
  </si>
  <si>
    <t>12,3", 1920*720</t>
  </si>
  <si>
    <t>XN-B1008N</t>
  </si>
  <si>
    <t>XN-A1003L-Q6</t>
  </si>
  <si>
    <t>Для низких комплектаций</t>
  </si>
  <si>
    <t>XN-B1007H-Q6</t>
  </si>
  <si>
    <t>XN-B1002H-Q6</t>
  </si>
  <si>
    <t>XN-B1008H</t>
  </si>
  <si>
    <t>XN-B1010H</t>
  </si>
  <si>
    <t>XN-B1001H-Q6</t>
  </si>
  <si>
    <t>Android 9.0, RK PX6 6x2.0 Ghz, 4Gb Ram, 64 Gb ROM, NXP 6686 FM, TDA 7850, Bluetooth 5.0, external microphone+Glonass&amp;gps, AHD, CarPlay, HDMI, вторая зона</t>
  </si>
  <si>
    <t>набор для обновления салона LC200 08-15 в LC200 2015+</t>
  </si>
  <si>
    <t>цвет темный</t>
  </si>
  <si>
    <t>цвет светлый</t>
  </si>
  <si>
    <t>руль без подогрева + накладка на рычаг КПП</t>
  </si>
  <si>
    <t>Land Cruiser 200 2007-2015</t>
  </si>
  <si>
    <t>LC PRADO 2009-2013</t>
  </si>
  <si>
    <t>набор для обновления салона LC PRADO 2009-2013 в PRADO  2017+</t>
  </si>
  <si>
    <t>https://yadi.sk/d/02-pInktCZRfKg</t>
  </si>
  <si>
    <t>https://yadi.sk/d/BD-6o2SrLwLn7g</t>
  </si>
  <si>
    <t>https://yadi.sk/d/iY3MkQWgsL4DkQ</t>
  </si>
  <si>
    <t>Android 8.1, SC9853 8x1,6 Ghz, 4Gb Ram, 64 Gb ROM, NXP 6686 FM, TDA 7850, DSP встроен, Bluetooth 5.0, Glonass&amp;gps, 4G встроен, есть выход S/PIDIF, поддержка AHD/TVI камер</t>
  </si>
  <si>
    <t>Андроид для штатных систем  RNS-850</t>
  </si>
  <si>
    <t>VN-TY-2018-2</t>
  </si>
  <si>
    <t>VN-TY-2018-3</t>
  </si>
  <si>
    <t>Видеоинтерфейс для родной магнитолы PANASONIC. Первая установка - наша</t>
  </si>
  <si>
    <t>OUTLANDER 2020+</t>
  </si>
  <si>
    <t>OUTLANDER 2012-2020</t>
  </si>
  <si>
    <t>OL-1573</t>
  </si>
  <si>
    <t>OL-1742-2</t>
  </si>
  <si>
    <t>RIO 2020+</t>
  </si>
  <si>
    <t>OL-1742-3</t>
  </si>
  <si>
    <t>10''</t>
  </si>
  <si>
    <t>10"</t>
  </si>
  <si>
    <t>ACCORD 2008-2013</t>
  </si>
  <si>
    <t>OL-9641</t>
  </si>
  <si>
    <t>9"</t>
  </si>
  <si>
    <t>ACCORD 2008-2014</t>
  </si>
  <si>
    <t>ACCORD 2008-2015</t>
  </si>
  <si>
    <t>ACCORD 2008-2016</t>
  </si>
  <si>
    <t>ACCORD 2008-2017</t>
  </si>
  <si>
    <t>ACCORD 2008-2018</t>
  </si>
  <si>
    <t>ACCORD 2008-2019</t>
  </si>
  <si>
    <t>ACCORD 2008-2020</t>
  </si>
  <si>
    <t>ACCORD 2008-2021</t>
  </si>
  <si>
    <t>ACCORD 2008-2022</t>
  </si>
  <si>
    <t>ACCORD 2008-2023</t>
  </si>
  <si>
    <t>ACCORD 2008-2024</t>
  </si>
  <si>
    <t>ACCORD 2008-2025</t>
  </si>
  <si>
    <t>ACCORD 2008-2026</t>
  </si>
  <si>
    <t>ACCORD 2008-2027</t>
  </si>
  <si>
    <t>Solaris 2020+</t>
  </si>
  <si>
    <t>OL-9714</t>
  </si>
  <si>
    <t>поддержка кругового обзора - тестируется</t>
  </si>
  <si>
    <t>IX 55</t>
  </si>
  <si>
    <t>NH-H1001</t>
  </si>
  <si>
    <t>Land Cruiser 200 2016+</t>
  </si>
  <si>
    <t>цифровая приборная панель</t>
  </si>
  <si>
    <t>NH-LCD-T01</t>
  </si>
  <si>
    <t>NH-LCD-T02</t>
  </si>
  <si>
    <t>NH-V9001</t>
  </si>
  <si>
    <t>LT</t>
  </si>
  <si>
    <t>CT нави 2013-2020
IS нави  2013-2020
ES нави 2012-2017
GS 2012+
LS 2012-2017
NX нави 2014-2017
RX нави 2013-2019
LX 2016-2020
RC нави 2015-2018</t>
  </si>
  <si>
    <t>Android 9.0, RK PX6 6x2.0 Ghz, 4Gb Ram, 64 Gb ROM, Bluetooth 4.0, WIFI, CarPlay, HDMI, микрофон авто, SD card, CARPLAY wireless, Android auto</t>
  </si>
  <si>
    <t>YF-5-9</t>
  </si>
  <si>
    <t>Patrol		2011-2016(HD display)
Pathfinder	2013-2016(HD display)
Quest		2011+ (HD display)
Elgrand		2011+ (HD display)
370Z		2011+ (HD display)
Armada		2011-2017(HD display)
Murano  	2011-2014(HD display)</t>
  </si>
  <si>
    <t>G/Q40		2011-2013(HD display)
Q70/M		2011+(HD display)
QX50/EX	2011-2017(HD display)
QX60/JX	2013-2016(HD display)
QX70/FX	2011-2018(HD display)
QX80/QX56	2013-2016(HD display)</t>
  </si>
  <si>
    <t>LK-7-4-H</t>
  </si>
  <si>
    <t>https://yadi.sk/d/rCpy3Gc46eLk_g</t>
  </si>
  <si>
    <t>https://yadi.sk/d/7VoD0qK1pAGB0g</t>
  </si>
  <si>
    <t>DISCOVERY SPORT 2016-2018 HARMAN</t>
  </si>
  <si>
    <t>MW</t>
  </si>
  <si>
    <t>MRW-8601B</t>
  </si>
  <si>
    <t>Android 9.0, MTK 8783 8x1,6 GHz, 4GB RAM, 64 GB ROM, IPS LCD, WIFI, 4G встроен, CARPLAY</t>
  </si>
  <si>
    <t>DISCOVERY 2017+ HARMAN</t>
  </si>
  <si>
    <t>MRW-8808A</t>
  </si>
  <si>
    <t>оригинальная система с маленьким экраном, без двд. На тест - первая установка наша</t>
  </si>
  <si>
    <t>MRW-8805A</t>
  </si>
  <si>
    <t>MRW-8806A</t>
  </si>
  <si>
    <t>RANGE ROVER SPORT 2013-2015 BOSCH</t>
  </si>
  <si>
    <t>MRW-8807A</t>
  </si>
  <si>
    <t>RANGE ROVER VOGUE 2013-2015 BOSCH</t>
  </si>
  <si>
    <t>MRW-8809A</t>
  </si>
  <si>
    <t>NH-T1201L</t>
  </si>
  <si>
    <t>NH-T1202L</t>
  </si>
  <si>
    <t>MRW-3921</t>
  </si>
  <si>
    <t>для топовых комплектаций. Нужно фото родной панели клиента.  НЕ поддерживает родные мониторы заднего ряда. Переходник для штатной гпс антенны - в комплекте</t>
  </si>
  <si>
    <t>https://yadi.sk/d/Wc1JDNg5tReMWQ</t>
  </si>
  <si>
    <t>https://yadi.sk/d/8h39WETZpdRzPA</t>
  </si>
  <si>
    <t>для топовых комплектаций. Нужно фото родной панели клиента. Переходник для штатной гпс антенны - в комплекте. Для кругового обзора все в комплекте</t>
  </si>
  <si>
    <t>https://yadi.sk/d/8bZQpQRCEsBpUA</t>
  </si>
  <si>
    <t>SUPERB/Rapid/Octavia/KODIAQ 2014+</t>
  </si>
  <si>
    <t>Golf7/Sportsvan/PasstB8/Tiguan/Touran/B8 Variant/teramont 2014+</t>
  </si>
  <si>
    <t>https://yadi.sk/d/FGhXznO8wnE24A</t>
  </si>
  <si>
    <t>https://yadi.sk/d/4j33QHv1wkhuPA</t>
  </si>
  <si>
    <t>https://yadi.sk/d/XsM43Wh_PdW-1Q</t>
  </si>
  <si>
    <t>https://yadi.sk/d/6Yo8pQFsr9sV5A</t>
  </si>
  <si>
    <t>https://yadi.sk/d/X2QwzFR_3ic75Q</t>
  </si>
  <si>
    <t>https://yadi.sk/d/Gd547GQOptP-8g</t>
  </si>
  <si>
    <t>https://yadi.sk/d/B-FmK_KfP8mtCw</t>
  </si>
  <si>
    <t>https://yadi.sk/d/1n7L5jjDmEL_oQ</t>
  </si>
  <si>
    <t>https://yadi.sk/d/cwf2riDUdxUJ-A</t>
  </si>
  <si>
    <t>https://yadi.sk/d/5BtTcKytImxFeg</t>
  </si>
  <si>
    <t>MALIBU 2008+</t>
  </si>
  <si>
    <t>TOUAREG 2011-2018</t>
  </si>
  <si>
    <t>KD-8130-P5-4G</t>
  </si>
  <si>
    <t>поддерживает подогрев лобового стекла и подогрев руля. Глянцевая рамка. Переходник на 3 и 5 кнопок в комплекте.</t>
  </si>
  <si>
    <t>universal 1 DIN</t>
  </si>
  <si>
    <t>https://yadi.sk/d/t4TTVXjyEibsMg</t>
  </si>
  <si>
    <t>Android 10.0, MTK8259 8x2,3 Ghz, 6Gb Ram, 128Gb ROM, IPS LCD,      Wi-Fi, Bluetooth,  external microphone, 4G встроен, DSP</t>
  </si>
  <si>
    <t>S-class 2015-2017 NTG 5.0-5.2</t>
  </si>
  <si>
    <t>HLA-4046</t>
  </si>
  <si>
    <t>для оригинальных мониторов 12,3" 1440*540 no touch. Тач панель в комплекте</t>
  </si>
  <si>
    <t>HLA-4041</t>
  </si>
  <si>
    <t>для оригинальных мониторов 12,3" 1920*720 no touch. Тач панель в комплекте</t>
  </si>
  <si>
    <t>для оригинальных мониторов 12,3" 1920*720 with touch</t>
  </si>
  <si>
    <t>C/E/S/G-class 2016-2019 NTG 5.5</t>
  </si>
  <si>
    <t>A/B/GLE/GLS/G/C/E/S/GLC/CLS-class 2019+ NTG 6.0</t>
  </si>
  <si>
    <t>Android 10, MTK8788 8core, 6+128GB</t>
  </si>
  <si>
    <t>HLA-4044</t>
  </si>
  <si>
    <t>для мониторов 1920*720</t>
  </si>
  <si>
    <t>EVO ID5 ID6 system Original screen touch 
8.8"  2016-2019（1280x480） 
10.25"  2017-2019（1540x720)</t>
  </si>
  <si>
    <t>MGU platform（ID7） Original screen  touch 12.3" 2019+ 1920x720</t>
  </si>
  <si>
    <t>HLA-203</t>
  </si>
  <si>
    <t>HLA-204</t>
  </si>
  <si>
    <t>HLA-902</t>
  </si>
  <si>
    <t>для оригинальных мониторов 12,3" 1920x720 with touch</t>
  </si>
  <si>
    <t>Cayenne 2018+</t>
  </si>
  <si>
    <t>HLA-501</t>
  </si>
  <si>
    <t>Range Rover Velar 2019-2020/ Range Rover Sport 2020/ Range Rover 2020/ Range Rover evoque High 2020</t>
  </si>
  <si>
    <t>для оригинальных мониторов</t>
  </si>
  <si>
    <t xml:space="preserve"> I-PACE 2020
Jaguar XEL 2020/ Chery Jaguar</t>
  </si>
  <si>
    <t>A4 A5 Q5 Sportback A4 Allroad   
2020+</t>
  </si>
  <si>
    <t>HLA-304</t>
  </si>
  <si>
    <t>для экранов 10,1" 1540х720 с тач</t>
  </si>
  <si>
    <t>A6 A7 A8 Q8 2018+</t>
  </si>
  <si>
    <t>HLA-309</t>
  </si>
  <si>
    <t>BNR</t>
  </si>
  <si>
    <t>VOLVO S80</t>
  </si>
  <si>
    <t>XN-V8006</t>
  </si>
  <si>
    <t xml:space="preserve">RANGE ROVER SPORT 2009-2012            DENSO </t>
  </si>
  <si>
    <t xml:space="preserve">LAND ROVER DISCOVERY 2009-2012 DENSO </t>
  </si>
  <si>
    <t>для машин с оригинальным несенсорным экраном</t>
  </si>
  <si>
    <t>Android 9.0, MTK 8783 8x1,6 GHz, 8GB RAM, 64 GB ROM, IPS LCD, WIFI, 4G встроен, CARPLAY</t>
  </si>
  <si>
    <t>16-19LX /16-19RX 12.3” /16LS /16-19GS 12.3” /16-19IS 10.3”</t>
  </si>
  <si>
    <t>BNR-16LX</t>
  </si>
  <si>
    <t>BNR-18ES</t>
  </si>
  <si>
    <t>BNR-16RX</t>
  </si>
  <si>
    <t>BNR-18ESH</t>
  </si>
  <si>
    <t>BNR-12GS</t>
  </si>
  <si>
    <t>BNR-20RX</t>
  </si>
  <si>
    <t>BNR-19LC</t>
  </si>
  <si>
    <t>BNR-16LC</t>
  </si>
  <si>
    <t>16-19IS 7” /16-19RX 8”</t>
  </si>
  <si>
    <t xml:space="preserve">18NX 10.3 /18-20ES 12.3” /18LS </t>
  </si>
  <si>
    <t>12-15GS 12.3” /12-15GS 8“</t>
  </si>
  <si>
    <t>2020RX 8”</t>
  </si>
  <si>
    <t>BNR-20RXH</t>
  </si>
  <si>
    <t>2020RX 12,3”</t>
  </si>
  <si>
    <t>LC 200 2016+</t>
  </si>
  <si>
    <t>LC200 2009-2015</t>
  </si>
  <si>
    <t>1280*480</t>
  </si>
  <si>
    <t>800*480</t>
  </si>
  <si>
    <t>Android 9.0, RK PX6 6x2.0 Ghz, 4Gb Ram, 64 Gb ROM, Bluetooth 4.0, WIFI, HDMI, микрофон авто, SD card</t>
  </si>
  <si>
    <t>BNR-20RXG</t>
  </si>
  <si>
    <t>2020 RX</t>
  </si>
  <si>
    <t>BNR-18NXA</t>
  </si>
  <si>
    <t>18-20 NX</t>
  </si>
  <si>
    <t>BNR-20EXG</t>
  </si>
  <si>
    <t>2018-2020 ES</t>
  </si>
  <si>
    <t>BNR-16ES</t>
  </si>
  <si>
    <t>BNR-16IS</t>
  </si>
  <si>
    <t>BNR-16RXG</t>
  </si>
  <si>
    <t>2015-2020 IS</t>
  </si>
  <si>
    <t>2016-2019RX</t>
  </si>
  <si>
    <t>для замены родного монитора 8". Первая установка - наша</t>
  </si>
  <si>
    <t>для замены родного монитора 7". Первая установка - наша</t>
  </si>
  <si>
    <t>https://yadi.sk/d/KWV3FbQmxmt5bg</t>
  </si>
  <si>
    <t>https://yadi.sk/d/iqxfZ9bur87XlQ</t>
  </si>
  <si>
    <t>https://yadi.sk/d/QY_XsifqaZA0LQ</t>
  </si>
  <si>
    <t>https://yadi.sk/d/WnwP1VqcszXg2Q</t>
  </si>
  <si>
    <t>https://yadi.sk/d/LqOnqBH7SA7LIA</t>
  </si>
  <si>
    <t>https://yadi.sk/d/8J2HgaX-SQD-Hw</t>
  </si>
  <si>
    <t>SOUL 2008-2011</t>
  </si>
  <si>
    <t>OL-9739</t>
  </si>
  <si>
    <t>FORTUNER 2015-2018</t>
  </si>
  <si>
    <t>OL-9699</t>
  </si>
  <si>
    <t>ACCORD 2005-2008</t>
  </si>
  <si>
    <t>OL-1644</t>
  </si>
  <si>
    <t>OL-9514</t>
  </si>
  <si>
    <t>LEGACY / OUTBACK 2009-2014</t>
  </si>
  <si>
    <t>OL-9624</t>
  </si>
  <si>
    <t>OL-1946</t>
  </si>
  <si>
    <t>поддержка родной камеры</t>
  </si>
  <si>
    <t>MRW-7909</t>
  </si>
  <si>
    <t>На тест - первая установка наша</t>
  </si>
  <si>
    <t>https://yadi.sk/d/JoshuiDWqwZuDQ</t>
  </si>
  <si>
    <t>OL-9957</t>
  </si>
  <si>
    <t>кабель 5 м в комплекте</t>
  </si>
  <si>
    <t>OL-9976</t>
  </si>
  <si>
    <t>ANTARA 2006-2017</t>
  </si>
  <si>
    <t>OL-9978</t>
  </si>
  <si>
    <t>Duster 2010-2015</t>
  </si>
  <si>
    <t>OL-9995</t>
  </si>
  <si>
    <t>OL-9996</t>
  </si>
  <si>
    <t>OL-9997</t>
  </si>
  <si>
    <t>OL-9254</t>
  </si>
  <si>
    <t>OL-9267</t>
  </si>
  <si>
    <t>https://yadi.sk/d/ftUUygRJvwm2QQ</t>
  </si>
  <si>
    <t>https://yadi.sk/d/v5IMkjbAOucJ3A</t>
  </si>
  <si>
    <t>https://yadi.sk/d/YuW_VY854JaDXQ</t>
  </si>
  <si>
    <t>https://yadi.sk/d/x2AJnbNc6EK4VA</t>
  </si>
  <si>
    <t>https://yadi.sk/d/LvazX1JM0em7lQ</t>
  </si>
  <si>
    <t>https://yadi.sk/d/lNOt7_qKYfY_uQ</t>
  </si>
  <si>
    <t>https://yadi.sk/d/zQAZAkjlLUB8Yg</t>
  </si>
  <si>
    <t>Android 9.0, MTK 8783 8x1,6 GHz, 6GB RAM, 128 GB ROM, IPS LCD, WIFI, 4G встроен, CARPLAY</t>
  </si>
  <si>
    <t>NH-R1201</t>
  </si>
  <si>
    <t>https://yadi.sk/d/VmQuQiIcOoAGqA</t>
  </si>
  <si>
    <t>FX35 2009-2013 / QX70 2013-2016</t>
  </si>
  <si>
    <t>поддержка настроек авто с экрана, кругового обзора с кнопок руля. Уточняйте комплектацию при заказе. Скидки не применяются</t>
  </si>
  <si>
    <t>поддержка любых комплектаций, уточняйте при заказе. Скидки не применяются</t>
  </si>
  <si>
    <t>Комплектация классик, стандарт плюс, элеганс, элеганс сэйфти. Скидки не применяются</t>
  </si>
  <si>
    <t>простые комплектации - без родной навигации, поддерживает усилитель. Скидки не применяются</t>
  </si>
  <si>
    <t>18-20NX 8” /18-20ES 8” /19UX 7”</t>
  </si>
  <si>
    <t>MKD-M1205</t>
  </si>
  <si>
    <t>Android 10.0, MSM 8953PX6 6x2.0 Ghz, 4Gb Ram, 64 Gb ROM, NXP 6686 FM, TDA 7850, Bluetooth 4.0, external microphone+Glonass&amp;gps, AHD, CarPlay</t>
  </si>
  <si>
    <t>MKD-1025-P6N</t>
  </si>
  <si>
    <t>MKD-G727-P6N</t>
  </si>
  <si>
    <t>MKD-G882-P6N</t>
  </si>
  <si>
    <t>MKD-F745B-P6N</t>
  </si>
  <si>
    <t>MKD-H708-P6N</t>
  </si>
  <si>
    <t>MKD-J613-P6N</t>
  </si>
  <si>
    <t>MKD-M811-P6N</t>
  </si>
  <si>
    <t>MKD-7408b-P6N</t>
  </si>
  <si>
    <t>MKD-7408g-P6N</t>
  </si>
  <si>
    <t>MKD-P797-P6N</t>
  </si>
  <si>
    <t>MKD-M995-P6N</t>
  </si>
  <si>
    <t>MKD-V730-P6N</t>
  </si>
  <si>
    <t>MKD-M1206</t>
  </si>
  <si>
    <t>2012-2018 ES low</t>
  </si>
  <si>
    <t>2015-2017 ES high</t>
  </si>
  <si>
    <t>MRW-3812</t>
  </si>
  <si>
    <t>2019+ UX touchpad</t>
  </si>
  <si>
    <t>MRW-3849</t>
  </si>
  <si>
    <t>новинка на тест, только наша установка. Нужно фото родной панели клиента. Для машин с родным тачпадом</t>
  </si>
  <si>
    <t>MRW-3811</t>
  </si>
  <si>
    <t>RX 270 2009-2014 low</t>
  </si>
  <si>
    <t>14-16 NX</t>
  </si>
  <si>
    <t>MRW-3801</t>
  </si>
  <si>
    <t>новинка на тест, только наша установка. Нужно фото родной панели клиента. Для машин с оригинальной тач панелью и джойстиком</t>
  </si>
  <si>
    <t>https://yadi.sk/d/-JwwGQIebnET6A</t>
  </si>
  <si>
    <t>https://yadi.sk/d/kzswL31-xRihMQ</t>
  </si>
  <si>
    <t>Touareg 2002-2010</t>
  </si>
  <si>
    <t>https://yadi.sk/d/OnKPO0VgfScuhA</t>
  </si>
  <si>
    <t>Android 9.1, RK PX6 6x2.0 Ghz, 4Gb Ram, 64 Gb ROM, NXP 6686 FM, TDA 7850, Bluetooth 4.0, external microphone+Glonass&amp;gps, AHD, CarPlay, HDMI, вторая зона</t>
  </si>
  <si>
    <t>Android 9.0, RK PX6 6x2,0 Ghz, 4Gb Ram, 64 Gb ROM, NXP 6686 FM, TDA 7850, BC6 Bluetooth,  external microphone+Glonass&amp;gps</t>
  </si>
  <si>
    <t>PATROL Y62</t>
  </si>
  <si>
    <t>NH-LCD-N01</t>
  </si>
  <si>
    <t>Land Cruiser PRADO 2018+</t>
  </si>
  <si>
    <t>NH-LCD-T04</t>
  </si>
  <si>
    <t>Land Cruiser PRADO 2010-2017</t>
  </si>
  <si>
    <t>NH-LCD-T03</t>
  </si>
  <si>
    <t>https://yadi.sk/d/oLHKpidwde4lzA</t>
  </si>
  <si>
    <t>https://yadi.sk/d/kZFGP8CUoaQsSg</t>
  </si>
  <si>
    <t>https://yadi.sk/d/H4zyj73q5of3rQ</t>
  </si>
  <si>
    <t>https://yadi.sk/d/3TKoT_xVnJtD4w</t>
  </si>
  <si>
    <t>https://yadi.sk/d/7hT1tp__jULF5Q</t>
  </si>
  <si>
    <t>https://yadi.sk/d/jlTPJbj8ZL9FpA</t>
  </si>
  <si>
    <t>https://yadi.sk/d/9oTG1r-SOpXt8A</t>
  </si>
  <si>
    <t>https://yadi.sk/d/ylD_Jdi7KKD7Bg</t>
  </si>
  <si>
    <t>https://yadi.sk/d/hY3TVmrlWU-YyQ</t>
  </si>
  <si>
    <t>https://yadi.sk/d/NiTMmEH8G1Hokg</t>
  </si>
  <si>
    <t>https://yadi.sk/d/DSfCcJ-5xGr4Ng</t>
  </si>
  <si>
    <t>https://yadi.sk/d/koU2jQUD9VdNBA</t>
  </si>
  <si>
    <t>https://yadi.sk/d/tG4pTOPrQ0Rbhg</t>
  </si>
  <si>
    <t>https://yadi.sk/d/55RaC6C-GFDqBw</t>
  </si>
  <si>
    <t>https://yadi.sk/d/1dRog67Mt2SjoA</t>
  </si>
  <si>
    <t>https://yadi.sk/d/fSwLBEdL8cH8ug</t>
  </si>
  <si>
    <t>https://yadi.sk/d/Qj_Mw9CJEyXIaw</t>
  </si>
  <si>
    <t>https://yadi.sk/d/BWle2SLduybJaw</t>
  </si>
  <si>
    <t>https://yadi.sk/d/qRI1m6FKHlmUXA</t>
  </si>
  <si>
    <t>https://yadi.sk/d/EVE3pHkL1EpyfA</t>
  </si>
  <si>
    <t>https://yadi.sk/d/FOruukhKqWS7Vg</t>
  </si>
  <si>
    <t>https://yadi.sk/d/mff2kI9Ey64uiw</t>
  </si>
  <si>
    <t>https://yadi.sk/d/rDDi3YnJVqLacg</t>
  </si>
  <si>
    <t>https://yadi.sk/d/GE1RI-8cFTB85A</t>
  </si>
  <si>
    <t>без ДВД, поддержка всего штатного. Для машин 2020+ нужна другая проводка, уточняйте</t>
  </si>
  <si>
    <t>U9-6021-T8</t>
  </si>
  <si>
    <t>https://yadi.sk/d/pBdRwCVG3amgFz</t>
  </si>
  <si>
    <t>без ДВД, поддержка всего штатного</t>
  </si>
  <si>
    <t>KD-1007-P30</t>
  </si>
  <si>
    <t>https://yadi.sk/d/OXu4p2l1ohkVsg</t>
  </si>
  <si>
    <t>KD-1007-P5</t>
  </si>
  <si>
    <t>KD-1007-P6</t>
  </si>
  <si>
    <t>OL-1680</t>
  </si>
  <si>
    <t>ZF-1805-DSP</t>
  </si>
  <si>
    <t>https://yadi.sk/d/e42w1HmzeRYkvQ</t>
  </si>
  <si>
    <t xml:space="preserve"> Нужно фото родной панели клиента. Без кругового обзора</t>
  </si>
  <si>
    <t>KR-12118-S9</t>
  </si>
  <si>
    <t>https://yadi.sk/d/xrhu3toFzuSfcA</t>
  </si>
  <si>
    <t>поддерживает круговой обхор</t>
  </si>
  <si>
    <t>LC PRADO 150 2009-2013 серебро</t>
  </si>
  <si>
    <t>KR-8005-T8</t>
  </si>
  <si>
    <t>https://yadi.sk/i/9wEvJq2iewTsL</t>
  </si>
  <si>
    <t>поддержка усилителя, парктроников, бк</t>
  </si>
  <si>
    <t>LC PRADO 150 2009-2013 темно-серый</t>
  </si>
  <si>
    <t>QR-9034</t>
  </si>
  <si>
    <t>https://yadi.sk/d/pNIInKMDw3qoL</t>
  </si>
  <si>
    <t>QR-9034-T3</t>
  </si>
  <si>
    <t>NM-9087</t>
  </si>
  <si>
    <t>https://yadi.sk/d/OpWuSWyc3JZ8Ph</t>
  </si>
  <si>
    <t>MKD-9034</t>
  </si>
  <si>
    <t>https://yadi.sk/i/QUDVWFKI3NFsD9</t>
  </si>
  <si>
    <t>поддержка усилителя, предупреждайте заранее</t>
  </si>
  <si>
    <t>OL-9613</t>
  </si>
  <si>
    <t>KD-9025-P30</t>
  </si>
  <si>
    <t>https://yadi.sk/d/hUwtAhg_HYp31w</t>
  </si>
  <si>
    <t>KD-9025-P5</t>
  </si>
  <si>
    <t>KD-9025-P6</t>
  </si>
  <si>
    <t>KD-8015-P30</t>
  </si>
  <si>
    <t>https://yadi.sk/d/ttFSEQc73EoQDy</t>
  </si>
  <si>
    <t>KD-8015-P5</t>
  </si>
  <si>
    <t>KD-8015-P6</t>
  </si>
  <si>
    <t>LC PRADO 150 2009-2013</t>
  </si>
  <si>
    <t>OL-8605</t>
  </si>
  <si>
    <t>https://yadi.sk/d/dLeJ34oe3L83zd</t>
  </si>
  <si>
    <t>SP-12108-T8</t>
  </si>
  <si>
    <t>https://yadi.sk/d/LW6kyVd-3Ugw9J</t>
  </si>
  <si>
    <t>ZF-1221</t>
  </si>
  <si>
    <t>https://yadi.sk/d/cFUgrAMfWwOpsA</t>
  </si>
  <si>
    <t>комплектации без кругового обзора</t>
  </si>
  <si>
    <t>ZF-1221-DSP</t>
  </si>
  <si>
    <t>ZF-1817-4</t>
  </si>
  <si>
    <t>https://yadi.sk/d/YB_oo361nKO0mw</t>
  </si>
  <si>
    <t>Android 4.4, RK PX3 4x1,6 Ghz, 2Gb Ram, 32 Gb ROM, NXP 6686 FM, TDA 7850, BC6 Bluetooth,  external microphone+Glonass&amp;gps</t>
  </si>
  <si>
    <t>низкие комплектации</t>
  </si>
  <si>
    <t>ZF-1817L-DSP</t>
  </si>
  <si>
    <t>ZF-1817H</t>
  </si>
  <si>
    <t>для высоких комплектаций с круговым обзором</t>
  </si>
  <si>
    <t>ZF-1817H-DSP</t>
  </si>
  <si>
    <t>Hilux/Fortuner 2011-07.2015</t>
  </si>
  <si>
    <t>QR-6216</t>
  </si>
  <si>
    <t>https://yadi.sk/d/jUdkXHijqJzm3</t>
  </si>
  <si>
    <t>KD-6230-P30</t>
  </si>
  <si>
    <t>https://yadi.sk/d/5LPDr8Eu38cSFa</t>
  </si>
  <si>
    <t>KD-6230-P5</t>
  </si>
  <si>
    <t>KD-6230-P6</t>
  </si>
  <si>
    <t>QR-8108</t>
  </si>
  <si>
    <t>https://yadi.sk/d/kZLXVcbDrhUcG</t>
  </si>
  <si>
    <t xml:space="preserve">Toyota Auris </t>
  </si>
  <si>
    <t>QR-7089</t>
  </si>
  <si>
    <t>https://yadi.sk/i/Cs8XjTTrewUsq</t>
  </si>
  <si>
    <t>FORTUNER 2015+</t>
  </si>
  <si>
    <t>KD-9015-P30</t>
  </si>
  <si>
    <t>https://yadi.sk/d/gndK2lQUXJkl8Q</t>
  </si>
  <si>
    <t>KD-9015-P5</t>
  </si>
  <si>
    <t>KD-9015-P6</t>
  </si>
  <si>
    <t>ZF-1238-DSP</t>
  </si>
  <si>
    <t>https://yadi.sk/d/zaAFzdQq0pskYA</t>
  </si>
  <si>
    <t>новинка, на тест. Первая установка - наша</t>
  </si>
  <si>
    <t>HILUX 2015+</t>
  </si>
  <si>
    <t>QR-9032-T3</t>
  </si>
  <si>
    <t>https://yadi.sk/d/A7Sqp2CY3Ns8WG</t>
  </si>
  <si>
    <t>KD-1077-P3-7</t>
  </si>
  <si>
    <t>https://yadi.sk/d/b-8FVYu03YNXQA</t>
  </si>
  <si>
    <t>OL-1686</t>
  </si>
  <si>
    <t>Toyota Land Cruiser 100 1992-2002</t>
  </si>
  <si>
    <t>https://yadi.sk/d/_3g1lhOQhGnfrQ</t>
  </si>
  <si>
    <t>ZF-1268-DSP</t>
  </si>
  <si>
    <t>не поддерживает высокие комплектации. Нужно фото родной панели</t>
  </si>
  <si>
    <t>Toyota Land Cruiser 100 2002-2007</t>
  </si>
  <si>
    <t>KR-7083-S9</t>
  </si>
  <si>
    <t>https://yadi.sk/i/lEkkkNbOewUvQ</t>
  </si>
  <si>
    <t>простые комплектации - без родной навигации</t>
  </si>
  <si>
    <t>Toyota Land Cruiser 100 2002-2008</t>
  </si>
  <si>
    <t>KD-7020-P30</t>
  </si>
  <si>
    <t>https://yadi.sk/d/HyZUohGdzpoYT</t>
  </si>
  <si>
    <t>KD-7020-P5</t>
  </si>
  <si>
    <t>KD-7020-P6</t>
  </si>
  <si>
    <t>OL-1698</t>
  </si>
  <si>
    <t>KR-1099-T8</t>
  </si>
  <si>
    <t>https://yadi.sk/d/i2D7QRzP3L9tL4</t>
  </si>
  <si>
    <t>FT-2720</t>
  </si>
  <si>
    <t>https://yadi.sk/d/4YV8NlTn3S8HU3</t>
  </si>
  <si>
    <t>для самых высоких комплектаций с бк. Навител в подарок</t>
  </si>
  <si>
    <t>ZF-1301-DSP</t>
  </si>
  <si>
    <t>https://yadi.sk/d/Y5b55vw7rhGEQA</t>
  </si>
  <si>
    <t>Toyota Land Cruiser 105 2002-2008</t>
  </si>
  <si>
    <t>OL-9681</t>
  </si>
  <si>
    <t>Land Cruiser Prado 120 2002-2009</t>
  </si>
  <si>
    <t>KR-7095-T8</t>
  </si>
  <si>
    <t>https://yadi.sk/d/tMkq3sKfioahy</t>
  </si>
  <si>
    <t>поддержка штатного усилителя</t>
  </si>
  <si>
    <t>OL-7603-8-MTK</t>
  </si>
  <si>
    <t>https://yadi.sk/d/kpNcIbk33L83uA</t>
  </si>
  <si>
    <t>скидки не применяются. Подержка штатного усилителя</t>
  </si>
  <si>
    <t>KD-7027-P30</t>
  </si>
  <si>
    <t>https://yadi.sk/d/J2c4ORZjP35U_A</t>
  </si>
  <si>
    <t>KD-7027-P5</t>
  </si>
  <si>
    <t>KD-7027-P6</t>
  </si>
  <si>
    <t>KR-9031-T8</t>
  </si>
  <si>
    <t>https://yadi.sk/d/6tU2bppLw3pX9</t>
  </si>
  <si>
    <t>KD-9026-P30</t>
  </si>
  <si>
    <t>https://yadi.sk/d/6Jp5vNrg3YNWie</t>
  </si>
  <si>
    <t>KD-9026-P5</t>
  </si>
  <si>
    <t>KD-9026-P6</t>
  </si>
  <si>
    <t>NM-040-MTK</t>
  </si>
  <si>
    <t>https://yadi.sk/d/tQTRo7fbL5mpkw</t>
  </si>
  <si>
    <t>поддержка штатного усилителя. Скидки не применяются</t>
  </si>
  <si>
    <t>U9-6023-T8</t>
  </si>
  <si>
    <t>https://yadi.sk/d/7eGxsnDX3amgHt</t>
  </si>
  <si>
    <t>OL-9696</t>
  </si>
  <si>
    <t>ZF-1116-H-DSP</t>
  </si>
  <si>
    <t>ZF-1116-L-DSP</t>
  </si>
  <si>
    <t>Prius 2009-2015 левый руль</t>
  </si>
  <si>
    <t>QR-8014</t>
  </si>
  <si>
    <t>https://yadi.sk/d/3nBhBsa_wRecv</t>
  </si>
  <si>
    <t>KD-8602-P30</t>
  </si>
  <si>
    <t>https://yadi.sk/d/lzcrkF71ypQZHw</t>
  </si>
  <si>
    <t>KD-8602-P5</t>
  </si>
  <si>
    <t>KD-8602-P6</t>
  </si>
  <si>
    <t>RAV4 2006-2012</t>
  </si>
  <si>
    <t>KR-7037-T8</t>
  </si>
  <si>
    <t>https://yadi.sk/i/IssJHuQ4ewUre</t>
  </si>
  <si>
    <t>KD-7606-P30</t>
  </si>
  <si>
    <t>https://yadi.sk/d/1E85maYe38cSPz</t>
  </si>
  <si>
    <t>KD-7606-P5</t>
  </si>
  <si>
    <t>KD-7606-P6</t>
  </si>
  <si>
    <t>XN-7606-P30</t>
  </si>
  <si>
    <t>XN-7606-P5</t>
  </si>
  <si>
    <t>XN-7606-P6</t>
  </si>
  <si>
    <t>OL-9688</t>
  </si>
  <si>
    <t>MKD-1047</t>
  </si>
  <si>
    <t>https://yadi.sk/d/3Sykh1Xq3NFrnM</t>
  </si>
  <si>
    <t>ZF-1121-DSP</t>
  </si>
  <si>
    <t>https://yadi.sk/d/8Y_stElFN_ZxDA</t>
  </si>
  <si>
    <t>RAV4 2013+</t>
  </si>
  <si>
    <t>KR-8045-T8</t>
  </si>
  <si>
    <t>https://yadi.sk/d/IMOkI6OQioabm</t>
  </si>
  <si>
    <t>KD-8017-P30</t>
  </si>
  <si>
    <t>https://yadi.sk/d/gmYwGtbAqBMpOA</t>
  </si>
  <si>
    <t>KD-8017-P5</t>
  </si>
  <si>
    <t>KD-8017-P6</t>
  </si>
  <si>
    <t>OL-9607</t>
  </si>
  <si>
    <t>KR-1021-T8</t>
  </si>
  <si>
    <t>https://yadi.sk/d/bSzYzvpJioaVo</t>
  </si>
  <si>
    <t>поддержка штатного усилителя, камеры, кругового обзора</t>
  </si>
  <si>
    <t>QR-1021-T3</t>
  </si>
  <si>
    <t>RAV-4 2013+</t>
  </si>
  <si>
    <t>KD-1034-P30</t>
  </si>
  <si>
    <t>https://yadi.sk/d/9ZzzoDYFw3tmo</t>
  </si>
  <si>
    <t>KD-1034-P5</t>
  </si>
  <si>
    <t>KD-1034-P6</t>
  </si>
  <si>
    <t>OL-1610</t>
  </si>
  <si>
    <t>TP-TY006</t>
  </si>
  <si>
    <t>https://yadi.sk/i/mO2BhGS73S8HWh</t>
  </si>
  <si>
    <t>NM-047-MTK</t>
  </si>
  <si>
    <t>https://yadi.sk/d/GnwuODRgRQraMw</t>
  </si>
  <si>
    <t>RAV4 2019+</t>
  </si>
  <si>
    <t>KR-9220-S9</t>
  </si>
  <si>
    <t>https://yadi.sk/d/df_SgNI0gaM-nQ</t>
  </si>
  <si>
    <t>OL-1684</t>
  </si>
  <si>
    <t>ZF-6028-DSP</t>
  </si>
  <si>
    <t>https://yadi.sk/d/cqvPrL3ZO6DeVw</t>
  </si>
  <si>
    <t>Android 9.0, RK PX6 6x2.0 Ghz, 4Gb Ram, 64 Gb ROM, NXP 6686 FM, TDA 7850, DSP, Bluetooth 4.0, external microphone+Glonass&amp;gps, AHD, CarPlay, HDMI, вторая зона, камера AHD 1080p в комплекте</t>
  </si>
  <si>
    <t>Toyota Sienna</t>
  </si>
  <si>
    <t>QR-8086</t>
  </si>
  <si>
    <t>https://yadi.sk/d/ih4rwNrajEMiM</t>
  </si>
  <si>
    <t>KR-8086-DSP</t>
  </si>
  <si>
    <t>Toyota Yaris</t>
  </si>
  <si>
    <t>QR-7086</t>
  </si>
  <si>
    <t>https://yadi.sk/i/kkcU5jmpewUgE</t>
  </si>
  <si>
    <t>Camry '2002-2006
Corolla '2000-2007 (E120,E121G)
Corolla '2013+ E170/E180 базовая комплектация, без магнитолы (заглушка)
GT 86 '2012+ все комплектации
Highlander 2000-2007 без штатной навигации
Hilux/ Fortuner '2005-2011
Hilux Pick Up 2011+ базовая комплектация, без магнитолы (заглушка)
RAV4 '2000-2005
4Runner '2003-2009 (IV)
Sequoia '2000-2007
Tundra 1999-2006</t>
  </si>
  <si>
    <t>QR-6203</t>
  </si>
  <si>
    <t>https://yadi.sk/i/6iHm-3sOewUwh</t>
  </si>
  <si>
    <t>MKD-T610-P30</t>
  </si>
  <si>
    <t>https://yadi.sk/d/-itRwap4ZCqDLQ</t>
  </si>
  <si>
    <t>MKD-T610-P5</t>
  </si>
  <si>
    <t>MKD-T610-P6</t>
  </si>
  <si>
    <t>QR-6952</t>
  </si>
  <si>
    <t>6,95" 800*480</t>
  </si>
  <si>
    <t>https://yadi.sk/i/vRB1aPrPio6Yx</t>
  </si>
  <si>
    <t>KR-6954-T8</t>
  </si>
  <si>
    <t>https://yadi.sk/d/p0dHZPpcwefEw</t>
  </si>
  <si>
    <t>KD-6900</t>
  </si>
  <si>
    <t>https://yadi.sk/d/K2haYaWu38kLiB</t>
  </si>
  <si>
    <t>KD-6957-P30</t>
  </si>
  <si>
    <t>https://yadi.sk/d/hb-JXsffzpfT9</t>
  </si>
  <si>
    <t>KD-6957-P5</t>
  </si>
  <si>
    <t>KD-6957-P6</t>
  </si>
  <si>
    <t>OL-7606-8-MTK</t>
  </si>
  <si>
    <t>https://yadi.sk/d/h_DtKatl3L83wo</t>
  </si>
  <si>
    <t>DAFT-2695</t>
  </si>
  <si>
    <t>https://yadi.sk/d/z3Tqpg3H3S8HUM</t>
  </si>
  <si>
    <t>XN-6957-P30</t>
  </si>
  <si>
    <t>https://yadi.sk/d/TbKYblcBkZtUHg</t>
  </si>
  <si>
    <t>XN-6957-P5</t>
  </si>
  <si>
    <t>XN-6957-P6</t>
  </si>
  <si>
    <t>TOYOTA VENZA 2008-2016</t>
  </si>
  <si>
    <t>DAFT-2716</t>
  </si>
  <si>
    <t>https://yadi.sk/d/gU-y240p3S8HUF</t>
  </si>
  <si>
    <t>Vios</t>
  </si>
  <si>
    <t>QR-1025</t>
  </si>
  <si>
    <t>https://yadi.sk/i/d9JqjP9aewVCd</t>
  </si>
  <si>
    <t>VOLVO</t>
  </si>
  <si>
    <t>S40 2002-2014</t>
  </si>
  <si>
    <t>VAV-9850</t>
  </si>
  <si>
    <t>https://yadi.sk/d/iEOnkyKEKljLGQ</t>
  </si>
  <si>
    <t>ставится вместо верхнего бардачка</t>
  </si>
  <si>
    <t>XC40 XC60 XC90
S60 S90 V60 V90 2016+</t>
  </si>
  <si>
    <t>VAN-VOL-2017</t>
  </si>
  <si>
    <t>Интерфейс, сохраняет все штатное, добавляет Андроид. Для новых ВОЛЬВО тесла. На тест - только наша установка</t>
  </si>
  <si>
    <t>S60/V60 2011-2014</t>
  </si>
  <si>
    <t>XN-V8001</t>
  </si>
  <si>
    <t>8.8", 1280*480</t>
  </si>
  <si>
    <t>https://yadi.sk/d/ZFmg6HyVkCCl2A</t>
  </si>
  <si>
    <t>Android 9.0, RK PX6 6x2,0 Ghz, 4Gb Ram, 32Gb ROM, IPS LCD, NXP 6686 FM, TDA 7850, DSP, BC6 Bluetooth,  external microphone+Glonass&amp;gps</t>
  </si>
  <si>
    <t>S60/V60 2015-2017</t>
  </si>
  <si>
    <t>XN-V8002</t>
  </si>
  <si>
    <t>https://yadi.sk/d/bdY_4BHCTlHq1g</t>
  </si>
  <si>
    <t>XC60 2011-2014</t>
  </si>
  <si>
    <t>XN-V8003</t>
  </si>
  <si>
    <t>https://yadi.sk/d/d0BEHL7oPqmyAg</t>
  </si>
  <si>
    <t>только для родных экранов 7". Первая установка - наша</t>
  </si>
  <si>
    <t>XC60 2015-2017</t>
  </si>
  <si>
    <t>XN-V8004</t>
  </si>
  <si>
    <t>https://yadi.sk/d/5h3Itet33vqUPg</t>
  </si>
  <si>
    <t>XC90</t>
  </si>
  <si>
    <t>XN-V8005</t>
  </si>
  <si>
    <t>https://yadi.sk/d/aJ4--IQ3kbHhEw</t>
  </si>
  <si>
    <t>VW</t>
  </si>
  <si>
    <t>Volkswagen
Beetle 2011+
Golf  2003-2013 (V-VI)  
Golf Plus 2005-2014
Jetta  2005-2015 (V-VI)
Passat 2005-2015 (B6-B7)
Passat CC 2008+
Polo 2009+ (V)
Scirocco 2008+
Amarok 2010+
Caddy 2004+
Tiguan 2006+
Touran 2003+
Caravelle 2009+ (T5/T6)
Transporter 2009+ (T5/T6)
Multivan 2015+ (T6)
Skoda
Fabia '2007-2015
Octavia A5 '2004-2013 (Colambus)
Roomster  '2006+
Rapid '2014+ (+3000р рамка)
Superb III '2008+ (Colambus)
Yeti 2009+ (Colambus)                                       Seat
Alhambra '2010+
Altea '2004+
Leon '2005-2012
Toledo '2004+</t>
  </si>
  <si>
    <t>KR-8087-T8</t>
  </si>
  <si>
    <t>https://yadi.sk/d/MXiqmDJv3YYTXV</t>
  </si>
  <si>
    <t>QR-7003</t>
  </si>
  <si>
    <t>https://yadi.sk/i/5oGxPlrdewVTQ</t>
  </si>
  <si>
    <t>Beetle 2011+
Caddy 2004+
Golf  2003-2013 (V-VI)  
Golf Plus 2005-2014
Jetta  2005-2015 (V-VI)
Polo 2009+ (V)
Scirocco 2008+
Amarok 2010+
Tiguan 2006+
Touran 2003+
Caravelle 2009+ (T5)
Transporter 2009+ (T5)
Passat 2005-2015 (B6-B7)
Passat CC 2008-2015
Fabia '2007-2015
Octavia A5 '2004-2013 (Colambus)
Roomster  '2006+
Rapid '2014+
Superb III '2008+ (Colambus)
Yeti 2009+ (Colambus)
Alhambra '2010+
Altea '2004+
Leon '2005-2012
Toledo '2004+</t>
  </si>
  <si>
    <t>KD-8000-P3-7</t>
  </si>
  <si>
    <t>https://yadi.sk/i/Oxxw-6XT3QdZHp</t>
  </si>
  <si>
    <t>сенсорные кнопки, навител в подарок</t>
  </si>
  <si>
    <t>KD-8019-P3-7</t>
  </si>
  <si>
    <t>https://yadi.sk/d/C4h2Y9UiyqcEN</t>
  </si>
  <si>
    <t>NS-8019</t>
  </si>
  <si>
    <t>https://yadi.sk/d/UpkquWii3Ghjim</t>
  </si>
  <si>
    <t>MKD-8019-P30</t>
  </si>
  <si>
    <t>https://yadi.sk/d/LidXjBb7mi9ihw</t>
  </si>
  <si>
    <t>MKD-8019-P5</t>
  </si>
  <si>
    <t>MKD-8019-P6</t>
  </si>
  <si>
    <t>QR-8051-T3</t>
  </si>
  <si>
    <t>https://yadi.sk/d/W0v2Fxtb3NvKz3</t>
  </si>
  <si>
    <t>в наличии на тест</t>
  </si>
  <si>
    <t>KR-8051-T8</t>
  </si>
  <si>
    <t>QR-8061</t>
  </si>
  <si>
    <t>https://yadi.sk/d/ah-WaGA-io2dd</t>
  </si>
  <si>
    <t>Fabia '2007-2015
Octavia A5 '2004-2013 (рамка под Colambus или 1DIN)
Roomster  '2006+
Rapid '2014+
Superb III '2008+ (рамка под Colambus или 1DIN)
Yeti 2009+ (рамка под Colambus или 1DIN)</t>
  </si>
  <si>
    <t>NM-5273 красная подсветка</t>
  </si>
  <si>
    <t>https://yadi.sk/d/3NZJh8Lk3JFAX3</t>
  </si>
  <si>
    <t>TP-VW002 красная подсветка</t>
  </si>
  <si>
    <t>https://yadi.sk/d/lGGU7qRb3Wiz9x</t>
  </si>
  <si>
    <t>с DVD</t>
  </si>
  <si>
    <t>OL-8901-MTK</t>
  </si>
  <si>
    <t>https://yadi.sk/d/MBftuEzx3L83ow</t>
  </si>
  <si>
    <t>T10-810</t>
  </si>
  <si>
    <t>https://yadi.sk/d/SrehNupL3Z2hgd</t>
  </si>
  <si>
    <t>KD-9613-P3-7</t>
  </si>
  <si>
    <t>https://yadi.sk/d/zgzwoRWe3NKyAg</t>
  </si>
  <si>
    <t>MKD-9613-P30</t>
  </si>
  <si>
    <t>https://yadi.sk/d/mHBXdhlr_oSGUg</t>
  </si>
  <si>
    <t>часть магнитол -  с сенсорными кнопками, часть - с физическими</t>
  </si>
  <si>
    <t>MKD-9613-P5</t>
  </si>
  <si>
    <t>MKD-9613-P6</t>
  </si>
  <si>
    <t>QR-9017</t>
  </si>
  <si>
    <t>https://yadi.sk/d/uSazZtuAriTyc</t>
  </si>
  <si>
    <t>KR-9071-S9</t>
  </si>
  <si>
    <t>https://yadi.sk/d/o_05tsMV3YYTrU</t>
  </si>
  <si>
    <t>YR-9122-S9</t>
  </si>
  <si>
    <t>OL-9972-S9</t>
  </si>
  <si>
    <t>https://yadi.sk/d/RiZoCysUBYr5lQ</t>
  </si>
  <si>
    <t>T10-9008</t>
  </si>
  <si>
    <t>https://yadi.sk/d/lvtATQYi3Z2hSE</t>
  </si>
  <si>
    <t>Android 6.0, Intel Atom 4x1,6 Ghz, 2Gb Ram, 32 Gb ROM, NXP 6686 FM, TDA 7850, BC6 Bluetooth,  Glonass&amp;gps</t>
  </si>
  <si>
    <t>MIB4-885-PQ</t>
  </si>
  <si>
    <t>https://yadi.sk/d/7XuJ-xGG8-FDAQ</t>
  </si>
  <si>
    <t>Android 8.1, SC9853 8x1,6 Ghz, 4Gb Ram, 64Gb ROM, NXP 6686 FM, TDA 7850, DSP встроен, Bluetooth 5.0, Glonass&amp;gps, 4G встроен, есть выход S/PIDIF, поддержка AHD/TVI камер</t>
  </si>
  <si>
    <t>Максимальная поддержка всех функций. Голосовое управление магнитолой и машиной</t>
  </si>
  <si>
    <t>OL-1903-2D-P6</t>
  </si>
  <si>
    <t>Passat 2005-2015 (B6, B7), Passat CC 2012-2015</t>
  </si>
  <si>
    <t>NM-7101</t>
  </si>
  <si>
    <t>https://yadi.sk/d/8Aj3Tucs3GKyut</t>
  </si>
  <si>
    <t>NM-023-MTK</t>
  </si>
  <si>
    <t>https://yadi.sk/d/pW5ujQNigRqUdA</t>
  </si>
  <si>
    <t>KD-1011-P30</t>
  </si>
  <si>
    <t>https://yadi.sk/d/IPWDe5Un3J5iRV</t>
  </si>
  <si>
    <t>цвет рамки черный</t>
  </si>
  <si>
    <t>KD-1011-P5</t>
  </si>
  <si>
    <t>KD-1011-P6</t>
  </si>
  <si>
    <t>QR-1015</t>
  </si>
  <si>
    <t>https://yadi.sk/d/XSFAZAl2jFT5P</t>
  </si>
  <si>
    <t>OL-1901</t>
  </si>
  <si>
    <t>ZF-1012-DSP</t>
  </si>
  <si>
    <t>10,1", 1024*768</t>
  </si>
  <si>
    <t>https://yadi.sk/d/_inwj7KNafwLBQ</t>
  </si>
  <si>
    <t>Tiguan 2007-2016 (до и после рестайлинга), Golf Plus</t>
  </si>
  <si>
    <t>NM-9040</t>
  </si>
  <si>
    <t>https://yadi.sk/d/gTZCQKy93JFARk</t>
  </si>
  <si>
    <t>NM-007-MTK</t>
  </si>
  <si>
    <t>https://yadi.sk/d/Nya4gmbeCk0K3Q</t>
  </si>
  <si>
    <t>OL-9908</t>
  </si>
  <si>
    <t>QR-1014</t>
  </si>
  <si>
    <t>https://yadi.sk/i/GdZhe_C-ewVbA</t>
  </si>
  <si>
    <t>KD-1015</t>
  </si>
  <si>
    <t>https://yadi.sk/d/fQYZeYdQzpgY4</t>
  </si>
  <si>
    <t>KD-1024-P30</t>
  </si>
  <si>
    <t>KD-1024-P5</t>
  </si>
  <si>
    <t>KD-1024-P6</t>
  </si>
  <si>
    <t>MKD-1024</t>
  </si>
  <si>
    <t>https://yadi.sk/d/HzdSDMfp3NFqWd</t>
  </si>
  <si>
    <t>ZF-1081</t>
  </si>
  <si>
    <t>https://yadi.sk/d/Eq6sZbMJmUvSOg</t>
  </si>
  <si>
    <t>первая установка - наша. Нужно фото панели клиента.</t>
  </si>
  <si>
    <t>Tiguan 2016+</t>
  </si>
  <si>
    <t>MKD-1022</t>
  </si>
  <si>
    <t>https://yadi.sk/d/WvI2gbGz3NFqCj</t>
  </si>
  <si>
    <t>поддержка ERA GLONASS</t>
  </si>
  <si>
    <t>OL-1913</t>
  </si>
  <si>
    <t>TP-VW023</t>
  </si>
  <si>
    <t>https://yadi.sk/i/g-QMQl_m3S8HXA</t>
  </si>
  <si>
    <t>PASSAT B8 2016+, TIGUAN 2016+, TERRAMONT, GOLF 7</t>
  </si>
  <si>
    <t>T30-980</t>
  </si>
  <si>
    <t>https://yadi.sk/d/DtOhpKRpydDMOw</t>
  </si>
  <si>
    <t xml:space="preserve">Для родной рамки топ коплектаций. Для авто без оптики/ виртуальной панели. </t>
  </si>
  <si>
    <t>MIB4-928-MQB</t>
  </si>
  <si>
    <t>https://yadi.sk/d/AOH77HPnA4dIOg</t>
  </si>
  <si>
    <t>Для родной рамки топ коплектаций. Для авто без оптики/ виртуальной панели. Максимальная поддержка всех опций</t>
  </si>
  <si>
    <t>TERRAMONT</t>
  </si>
  <si>
    <t>NM-028-MTK</t>
  </si>
  <si>
    <t>https://yadi.sk/d/5K-0PMEFEHugag</t>
  </si>
  <si>
    <t>поддержка ERA GLONASS. Скидки не применяются</t>
  </si>
  <si>
    <t>SHARAN 2012-2018</t>
  </si>
  <si>
    <t>OL-9915</t>
  </si>
  <si>
    <t>POLO</t>
  </si>
  <si>
    <t>KD-1019-P30</t>
  </si>
  <si>
    <t>https://yadi.sk/d/wp54ILkP3EoKwG</t>
  </si>
  <si>
    <t>KD-1019-P5</t>
  </si>
  <si>
    <t>KD-1019-P6</t>
  </si>
  <si>
    <t>NM-9038</t>
  </si>
  <si>
    <t>https://yadi.sk/d/J7_2dFa93JFB7A</t>
  </si>
  <si>
    <t>NM-013-MTK</t>
  </si>
  <si>
    <t>https://yadi.sk/d/CVklBiRI2tZo9Q</t>
  </si>
  <si>
    <t>OL-9903</t>
  </si>
  <si>
    <t>MKD-1019</t>
  </si>
  <si>
    <t>https://yadi.sk/d/CbW-ydXd3NFr4s</t>
  </si>
  <si>
    <t>ZF-1060</t>
  </si>
  <si>
    <t>https://yadi.sk/d/r-r0vqqLa1d_YA</t>
  </si>
  <si>
    <t>новинка, на тест, наша установка.</t>
  </si>
  <si>
    <t>GOLF 7 2013+</t>
  </si>
  <si>
    <t>DT-5263</t>
  </si>
  <si>
    <t>https://yadi.sk/i/UY-tgObCewJMK</t>
  </si>
  <si>
    <t>OL-1907</t>
  </si>
  <si>
    <t>KD-1010-P30</t>
  </si>
  <si>
    <t>https://yadi.sk/d/Vb4p1BL_CZEeWA</t>
  </si>
  <si>
    <t>поддержка настроек авто</t>
  </si>
  <si>
    <t>KD-1010-P5</t>
  </si>
  <si>
    <t>KD-1010-P6</t>
  </si>
  <si>
    <t>MIB-3912</t>
  </si>
  <si>
    <t>https://yadi.sk/d/nLDUxGrg6-dw3g</t>
  </si>
  <si>
    <t>черный глянец для Volkswagen Golf 7 2013-2015</t>
  </si>
  <si>
    <t>QR-8043-b</t>
  </si>
  <si>
    <t>https://yadi.sk/d/95bwjYX5io2tA</t>
  </si>
  <si>
    <t>серая для Volkswagen Golf 7 2013+</t>
  </si>
  <si>
    <t>QR-1036-g</t>
  </si>
  <si>
    <t>https://yadi.sk/i/Q15JjjZSewVQZ</t>
  </si>
  <si>
    <t> Jetta 2011-2016</t>
  </si>
  <si>
    <t>NR-7006</t>
  </si>
  <si>
    <t>https://yadi.sk/d/7LQ589vujuxFN</t>
  </si>
  <si>
    <t>Android 4.4, RK 3188 4x1,6 Ghz, 2Gb Ram, 32 Gb ROM, SL 475 FM, TDA 7851, BC6 Bluetooth,  external microphone+Glonass&amp;gps</t>
  </si>
  <si>
    <t>PASSAT B8 2016+</t>
  </si>
  <si>
    <t>KD-1012</t>
  </si>
  <si>
    <t>https://yadi.sk/d/CKrQv1lZtmo27</t>
  </si>
  <si>
    <t>не поддерживает оптический усилитель. Навител в подарок</t>
  </si>
  <si>
    <t>VW Passat 2016+</t>
  </si>
  <si>
    <t>QR-1042</t>
  </si>
  <si>
    <t>https://yadi.sk/d/m0V4pcGdsC8vG</t>
  </si>
  <si>
    <t>DADZ-1719</t>
  </si>
  <si>
    <t>https://yadi.sk/d/mPgRN_HvoncrwA</t>
  </si>
  <si>
    <t>вместо верхнего бардачка, оригинальное гу сохраняется. Скидки не применяются</t>
  </si>
  <si>
    <t>TOUAREG 2011-2014</t>
  </si>
  <si>
    <t>KD-8009-P30</t>
  </si>
  <si>
    <t>https://yadi.sk/d/OShunL1BtmonB</t>
  </si>
  <si>
    <t>поддержка всех опций кроме: подогрев лобового стекла, управление Вебасто</t>
  </si>
  <si>
    <t>KD-8009-P5-4G</t>
  </si>
  <si>
    <t>KD-8009-P6</t>
  </si>
  <si>
    <t>KR-8114-T8</t>
  </si>
  <si>
    <t>8'', 800*600</t>
  </si>
  <si>
    <t>https://yadi.sk/d/fjQI6cWE3UgwhN</t>
  </si>
  <si>
    <t>Android 4.4, AW R16 4x1,6 Ghz, 1Gb Ram, 16 Gb ROM, NXP 6686 FM, TDA 7850, BC6 Bluetooth,  external microphone+Glonass&amp;gps</t>
  </si>
  <si>
    <t>поддержка всех опций кроме: подогрев руля, подогрев лобового стекла, управление Вебасто</t>
  </si>
  <si>
    <t>TOUAREG 2015+</t>
  </si>
  <si>
    <t>KD-8122</t>
  </si>
  <si>
    <t>https://yadi.sk/d/6_jPUil0tmooG</t>
  </si>
  <si>
    <t>поддержка всех опций кроме: подогрев руля, подогрев лобового стекла, управление Вебасто, белая подсветка. Навител в подарок</t>
  </si>
  <si>
    <t>KD-8122-P30</t>
  </si>
  <si>
    <t>KD-8122-P5-4G</t>
  </si>
  <si>
    <t>KD-8122-P6</t>
  </si>
  <si>
    <t>QR-8116</t>
  </si>
  <si>
    <t>https://yadi.sk/d/3bkqKO9B3PcEYf</t>
  </si>
  <si>
    <t>KR-8116-T8</t>
  </si>
  <si>
    <t>поддержка всех опций кроме: подогрев руля, подогрев лобового стекла, управление Вебасто, белая подсветка.</t>
  </si>
  <si>
    <t>TOUAREG 2011+</t>
  </si>
  <si>
    <t>DZ-217</t>
  </si>
  <si>
    <t>OL-9107</t>
  </si>
  <si>
    <t>ZF-1108-DSP</t>
  </si>
  <si>
    <t>https://yadi.sk/d/MSVe3er6YjxyPw</t>
  </si>
  <si>
    <t>первая установка - наша. Нужно фото панели клиента. Для низких комплектаций. В комплекте рамки на три и пять кнопок</t>
  </si>
  <si>
    <t>Touareg 2002-2010, T5 Caravelle/Transporter 2003-2009, Multivan 2003-2015</t>
  </si>
  <si>
    <t>KD-7006-P3-7</t>
  </si>
  <si>
    <t>https://yadi.sk/d/JOHqpLQ1tmorP</t>
  </si>
  <si>
    <t>для мультивэн нужен другой канблок и провод - предупреждайте при заказе</t>
  </si>
  <si>
    <t>KR-7094-S9</t>
  </si>
  <si>
    <t>https://yadi.sk/d/petSYB-8rwUJs</t>
  </si>
  <si>
    <t>OL-7903-8</t>
  </si>
  <si>
    <t>https://yadi.sk/d/dmnV8R3I3L83xi</t>
  </si>
  <si>
    <t>MKD-V730-P30</t>
  </si>
  <si>
    <t>https://yadi.sk/d/XSqXS13HEL1k-A</t>
  </si>
  <si>
    <t>MKD-V730-P5</t>
  </si>
  <si>
    <t>OL-9106</t>
  </si>
  <si>
    <t>Multivan T6 2015-2019</t>
  </si>
  <si>
    <t>XN-V9001</t>
  </si>
  <si>
    <t>https://yadi.sk/d/KYbhZAr1WoB49A</t>
  </si>
  <si>
    <t>CRAFTER</t>
  </si>
  <si>
    <t>KR-1196-S9</t>
  </si>
  <si>
    <t>https://yadi.sk/d/nrx4MR_85rAnRg</t>
  </si>
  <si>
    <t>Bora '1998-2005
Golf IV  '1997-2003 (1J)  
Jetta '1999-2005 (V-VI) 
Passat  '1996-2006 (B5,B5+)  
Polo III-IV '1999-2009 (6N2,9N,9N3)
Sharan '2000–2010
Fabia '1999-2007 
Octavia (B5)'1996-2010   
Superb '2002-2008
Alhambra '2000–2010
307 '2001-2008 Galaxy '2000-2005</t>
  </si>
  <si>
    <t>KD-7009 черный</t>
  </si>
  <si>
    <t>https://yadi.sk/d/gsB0hrVayqdDz</t>
  </si>
  <si>
    <t>KD-7009 серебро</t>
  </si>
  <si>
    <t>https://yadi.sk/d/0fGx-bZr3NgSxT</t>
  </si>
  <si>
    <t>MKD-V732b-P30</t>
  </si>
  <si>
    <t>https://yadi.sk/d/PP1EZqWYvwwO7g</t>
  </si>
  <si>
    <t>черный цвет</t>
  </si>
  <si>
    <t>MKD-V732b-P5</t>
  </si>
  <si>
    <t>MKD-V732b-P6</t>
  </si>
  <si>
    <t>KDO-7009 серебро</t>
  </si>
  <si>
    <t>Volkswagen
Bora '1998-2005
Golf 4 '1997-2003
Jetta '1999-2005
Passat  '1996-2006 (B5,B5+)  
Polo III-IV '1999-2009 (6N2,9N,9N3)
Sharan '2000–2010
Scoda                                                                          Fabia '1999-2007 
Octavia (B5)'1996-2010   
Superb '2002-2008
Seat Alhambra '2000–2010
Peugeot 307 '2001-2008                                         Ford Galaxy '2000-2005</t>
  </si>
  <si>
    <t>KR-7022-T8-b</t>
  </si>
  <si>
    <t>https://yadi.sk/i/h6u_pa7zewVp7</t>
  </si>
  <si>
    <t>черный, навител в подарок</t>
  </si>
  <si>
    <t>OPEL, BUICK, CHEVROLET, VW, SKODA, SEAT, PEUGEOT, CITROEN, HONDA, NISSAN, FORD, HYUNDAI, RENAULT, KIA, TOYOTA</t>
  </si>
  <si>
    <t>все с интерфейсом CARPLAY</t>
  </si>
  <si>
    <t>AS-CP31</t>
  </si>
  <si>
    <t>штатный экран авто</t>
  </si>
  <si>
    <t>https://yadi.sk/d/_KpT5DwSfFvMGg</t>
  </si>
  <si>
    <t xml:space="preserve">модуль Android для подключения к CARPLAY. Использует штатный микрофон машины, подключается через USB. </t>
  </si>
  <si>
    <t>AUDI, PORSCHE, VOLVO, CADILLAC, BMW, MERCEDES</t>
  </si>
  <si>
    <t>AS-CP91</t>
  </si>
  <si>
    <t>наличие</t>
  </si>
  <si>
    <t>ожидание</t>
  </si>
  <si>
    <t>https://yadi.sk/d/eSqee05Hltaumw</t>
  </si>
  <si>
    <t>ждем планшет</t>
  </si>
  <si>
    <t xml:space="preserve">    </t>
  </si>
  <si>
    <t>Android 10.0, RK PX5 8x1,5 Ghz, 4Gb Ram, 64 Gb ROM, IPS LCD, NXP 6686 FM, TDA 7850, DSP, BC6 Bluetooth,  external microphone+Glonass&amp;gps</t>
  </si>
  <si>
    <t xml:space="preserve">     </t>
  </si>
  <si>
    <t>9,7'', 1024*768</t>
  </si>
  <si>
    <t>https://yadi.sk/d/qj4wL88JAVvyPQ</t>
  </si>
  <si>
    <t>проверяйте, планшет может закрывать кнопки/воздуховоды</t>
  </si>
  <si>
    <t>10.1", 1280*720</t>
  </si>
  <si>
    <t>рамка + проводка для машины + кан блок при необходимости. Для полного комплекта, выберите основной модуль в ячейке, выделенной желтым</t>
  </si>
  <si>
    <t>https://yadi.sk/d/MuA7I9YCRphAcg</t>
  </si>
  <si>
    <t>https://yadi.sk/d/ZtsA22w7OdLTcA</t>
  </si>
  <si>
    <t>https://yadi.sk/d/KtlCj-zIjdLV7w</t>
  </si>
  <si>
    <t>https://yadi.sk/d/mc9nkwX1i78afQ</t>
  </si>
  <si>
    <t>https://yadi.sk/d/9PGgStidFDafcg</t>
  </si>
  <si>
    <t>OL-1276-P30</t>
  </si>
  <si>
    <t>OL-1276-P5</t>
  </si>
  <si>
    <t>OL-1276-P6</t>
  </si>
  <si>
    <t>OL-1281</t>
  </si>
  <si>
    <t>https://yadi.sk/d/F7ZeX2L5-HO7zQ</t>
  </si>
  <si>
    <t>https://yadi.sk/d/sRUKoMB1wOaYYw</t>
  </si>
  <si>
    <t>https://yadi.sk/d/_Cmr7S6rYkwxJA</t>
  </si>
  <si>
    <t>https://yadi.sk/d/44Spag92hLCSvg</t>
  </si>
  <si>
    <t>https://yadi.sk/d/c-3O0mqG3NMyMF</t>
  </si>
  <si>
    <t>OL-1609</t>
  </si>
  <si>
    <t>https://yadi.sk/d/Bned7tyD3NMygk</t>
  </si>
  <si>
    <t>https://yadi.sk/d/8eoPR0OD3PcDg6</t>
  </si>
  <si>
    <t>https://yadi.sk/d/rl9x6K8q3NMzLE</t>
  </si>
  <si>
    <t>https://yadi.sk/d/jc-0qHkh3Rq6iY</t>
  </si>
  <si>
    <t>https://yadi.sk/d/G5kpOTvaeSRYaw</t>
  </si>
  <si>
    <t>https://yadi.sk/d/nnXy-rEobAlYZw</t>
  </si>
  <si>
    <t>https://yadi.sk/d/3Z7r-I6C3Rq5Kf</t>
  </si>
  <si>
    <t>https://yadi.sk/d/SCoW1Vhg3Rq6HL</t>
  </si>
  <si>
    <t>https://yadi.sk/d/ETrARPWB7OVFAg</t>
  </si>
  <si>
    <t>https://yadi.sk/d/L0YBTc7PTUIrTQ</t>
  </si>
  <si>
    <t>для любых комплектаций. Поддержка камеры и усилителя</t>
  </si>
  <si>
    <t>https://yadi.sk/d/8XuXbFTW3NNHfS</t>
  </si>
  <si>
    <t>https://yadi.sk/d/OK7B3RQp3Rq6WP</t>
  </si>
  <si>
    <t>https://yadi.sk/d/RnTtN3ti3Rq6RE</t>
  </si>
  <si>
    <t>поддерживает круговой обзор, уточняйте</t>
  </si>
  <si>
    <t>https://yadi.sk/d/48Zd4x1e3PcDfF</t>
  </si>
  <si>
    <t>https://yadi.sk/d/6l99df3k3NNHsS</t>
  </si>
  <si>
    <t>https://yadi.sk/d/diIuqBIA3Rq6LW</t>
  </si>
  <si>
    <t>только для монохромного родного экрана</t>
  </si>
  <si>
    <t>https://yadi.sk/d/_3MLFclONP-LSA</t>
  </si>
  <si>
    <t>поддержка кругового обзора и автопарковки</t>
  </si>
  <si>
    <t>https://yadi.sk/d/cTS6jseyOiBNlQ</t>
  </si>
  <si>
    <t>https://yadi.sk/d/SEZf2MRCiA94pA</t>
  </si>
  <si>
    <t>https://yadi.sk/d/NYoazXvSusxciw</t>
  </si>
  <si>
    <t>https://yadi.sk/d/xDEzg3dHu1XIJw</t>
  </si>
  <si>
    <t>https://yadi.sk/d/7e_u6k7iIn4QkA</t>
  </si>
  <si>
    <t>поддерживает усилитель. Скидки не применяются</t>
  </si>
  <si>
    <t>https://yadi.sk/d/r1zhoXHR93bp7w</t>
  </si>
  <si>
    <t>все комплектации до элеганс сейфти включительно</t>
  </si>
  <si>
    <t>https://yadi.sk/d/8bI-cfFoDZsBww</t>
  </si>
  <si>
    <t>https://yadi.sk/i/6vxXgmjc-bQqMA</t>
  </si>
  <si>
    <t>простые комплектации - без родной навигации. Скидки не применяются</t>
  </si>
  <si>
    <t>https://yadi.sk/d/xDngZgHO3NYhUo</t>
  </si>
  <si>
    <t>в комплекте рамки под часы и аварийку</t>
  </si>
  <si>
    <t>https://yadi.sk/d/E43PBMK_3Rq5ie</t>
  </si>
  <si>
    <t>поддержка оригинального усилителя и камеры. Круговой обзор - тест</t>
  </si>
  <si>
    <t>https://yadi.sk/d/fhyIta0U2m55tw</t>
  </si>
  <si>
    <t>https://yadi.sk/d/TfOMmArFw7indQ</t>
  </si>
  <si>
    <t>поддержка любых комплектаций, круговой обзор - тестируется. Скидки не применяются</t>
  </si>
  <si>
    <t>https://yadi.sk/d/ZijfH3gL3TPEQu</t>
  </si>
  <si>
    <t>https://yadi.sk/d/ircM8Jd3gdJD2A</t>
  </si>
  <si>
    <t>поддержка оригинального усилителя, регулировка баланса и фейдера. Скидки не применяются</t>
  </si>
  <si>
    <t>OL-1748-P30</t>
  </si>
  <si>
    <t>OL-1748-P5</t>
  </si>
  <si>
    <t>OL-1748-P6</t>
  </si>
  <si>
    <t>https://yadi.sk/d/56An3dbf3PcDh9</t>
  </si>
  <si>
    <t>https://yadi.sk/d/Qoxr2zYZ3Rq6m9</t>
  </si>
  <si>
    <t>https://yadi.sk/d/82H6onWa3Rq6k6</t>
  </si>
  <si>
    <t>https://yadi.sk/d/gptXWYwZ3NJNF8</t>
  </si>
  <si>
    <t>https://yadi.sk/d/wOXrMyXb3NJQLE</t>
  </si>
  <si>
    <t>https://yadi.sk/d/LKo0SynB3Rq6gK</t>
  </si>
  <si>
    <t>пока только кондиционер. Ждем рамку для климата. Скидки не применяются</t>
  </si>
  <si>
    <t>https://yadi.sk/d/uF-kBhhR3Rq6ea</t>
  </si>
  <si>
    <t>рамки для климата и кондиционера в комплекте. Скидки не применяются</t>
  </si>
  <si>
    <t>https://yadi.sk/d/A8ff1R7h_6ZfrA</t>
  </si>
  <si>
    <t>https://yadi.sk/d/PesXY8LVivI5uQ</t>
  </si>
  <si>
    <t>https://yadi.sk/d/4fYvN7oIwA6ATw</t>
  </si>
  <si>
    <t>OL-1967-2D</t>
  </si>
  <si>
    <t>https://yadi.sk/i/dMJkqbOQzPmuHA</t>
  </si>
  <si>
    <t>https://yadi.sk/d/23uLdeR2zbRiOQ</t>
  </si>
  <si>
    <t>https://yadi.sk/d/F9BsdbJH-1PBEw</t>
  </si>
  <si>
    <t>https://yadi.sk/d/0k0pOW-cZ49nrA</t>
  </si>
  <si>
    <t>https://yadi.sk/d/lmZleyHl3Rq5Xk</t>
  </si>
  <si>
    <t>https://yadi.sk/d/iaSkRPeF3Rq5PQ</t>
  </si>
  <si>
    <t>полная поддержка SYNC, скидки не применяются</t>
  </si>
  <si>
    <t>https://yadi.sk/d/qc5aOTh43NMxaD</t>
  </si>
  <si>
    <t>https://yadi.sk/d/R7AQV0Wq3NdjEq</t>
  </si>
  <si>
    <t>https://yadi.sk/d/Uifa1gO6mh3ssg</t>
  </si>
  <si>
    <t>https://yadi.sk/d/hXuyjgdG3Ie7Mw</t>
  </si>
  <si>
    <t>https://yadi.sk/d/olJd1k3Z3Rq5zC</t>
  </si>
  <si>
    <t>https://yadi.sk/d/3ts_EYCZFzQmXw</t>
  </si>
  <si>
    <t>https://yadi.sk/d/UBmdy5i-3Rq69B</t>
  </si>
  <si>
    <t>https://yadi.sk/d/CHtzjySAic1NEg</t>
  </si>
  <si>
    <t>https://yadi.sk/d/_1gC0lym-KJygw</t>
  </si>
  <si>
    <t>https://yadi.sk/d/QSAs1oHlFJOKlQ</t>
  </si>
  <si>
    <t>https://yadi.sk/d/UnEhclhGqG6Dmg</t>
  </si>
  <si>
    <t>https://yadi.sk/d/rMN4-xIMfP7weQ</t>
  </si>
  <si>
    <t>https://yadi.sk/d/ZT58AoBNu9LnKg</t>
  </si>
  <si>
    <t>https://yadi.sk/d/fJyICbW9lNkZSw</t>
  </si>
  <si>
    <t>https://yadi.sk/d/5xZZhESA3NMy7R</t>
  </si>
  <si>
    <t>https://yadi.sk/d/JfrRksz1vW5oMA</t>
  </si>
  <si>
    <t>https://yadi.sk/d/KnoBBsSTM2-Uzw</t>
  </si>
  <si>
    <t>https://yadi.sk/d/P96qIPiz3NMzCF</t>
  </si>
  <si>
    <t>поддержка усилителя, родной камеры.</t>
  </si>
  <si>
    <t>https://yadi.sk/d/ubTzm5AnlFNkVg</t>
  </si>
  <si>
    <t>https://yadi.sk/d/uW_5KoXAgTBMGA</t>
  </si>
  <si>
    <t>https://yadi.sk/d/xDzzpLO9jSZMXA</t>
  </si>
  <si>
    <t>https://yadi.sk/d/QLJ3kvV3PiSqCA</t>
  </si>
  <si>
    <t>без поддержки БК</t>
  </si>
  <si>
    <t>https://yadi.sk/d/Pjj06kDg1fZEEg</t>
  </si>
  <si>
    <t>https://yadi.sk/d/MLBq2DUqDXMaMg</t>
  </si>
  <si>
    <t>Круговой обзор с кнопки руля - тестируется</t>
  </si>
  <si>
    <t>https://yadi.sk/d/yuVZhA013NNHNK</t>
  </si>
  <si>
    <t>https://yadi.sk/d/S2lmaYQjSwN3mg</t>
  </si>
  <si>
    <t>https://yadi.sk/d/CZv73e7hsDIQhw</t>
  </si>
  <si>
    <t>https://yadi.sk/d/CG6hyQr7HqwSkg</t>
  </si>
  <si>
    <t>https://yadi.sk/d/OiZ8XPfAeVzEjQ</t>
  </si>
  <si>
    <t>https://yadi.sk/d/o3C15Gjkx--Wwg</t>
  </si>
  <si>
    <t>https://yadi.sk/d/BnNuW-Mx3NYhe7</t>
  </si>
  <si>
    <t>OL-9703-P30</t>
  </si>
  <si>
    <t>OL-9703-P5</t>
  </si>
  <si>
    <t>OL-9703-P6</t>
  </si>
  <si>
    <t>https://yadi.sk/d/Riw8_tRN3NYhs9</t>
  </si>
  <si>
    <t>https://yadi.sk/d/4RjWV-tX3Rq5cv</t>
  </si>
  <si>
    <t>https://yadi.sk/d/CHolYi3f3Ndhjz</t>
  </si>
  <si>
    <t>https://yadi.sk/d/cR0mKh9y3Rq5eN</t>
  </si>
  <si>
    <t>https://yadi.sk/d/QAupqLNG802SBw</t>
  </si>
  <si>
    <t>https://yadi.sk/d/k8wnZkE3WrN81g</t>
  </si>
  <si>
    <t>https://yadi.sk/d/aB4LGToFL3idQw</t>
  </si>
  <si>
    <t>OL-9717-P30</t>
  </si>
  <si>
    <t>OL-9717-P5</t>
  </si>
  <si>
    <t>OL-9717-P6</t>
  </si>
  <si>
    <t>https://yadi.sk/d/EdNvvamosnrWqw</t>
  </si>
  <si>
    <t>https://yadi.sk/d/JQy4juWESpcP5Q</t>
  </si>
  <si>
    <t>https://yadi.sk/d/dkjCkeAV3Ndhwb</t>
  </si>
  <si>
    <t>https://yadi.sk/d/kCTManCe3NdiRk</t>
  </si>
  <si>
    <t>https://yadi.sk/d/5xeH1iqM3PcDdX</t>
  </si>
  <si>
    <t>https://yadi.sk/d/yuH0dgII3Rq5qc</t>
  </si>
  <si>
    <t>только для рестайла 2009-2010. скидки не применяются</t>
  </si>
  <si>
    <t>https://yadi.sk/d/00TbqApD3Ndj2f</t>
  </si>
  <si>
    <t>https://yadi.sk/d/fsJEone33Rq5mb</t>
  </si>
  <si>
    <t>https://yadi.sk/d/ujD0LmjfUMDPLw</t>
  </si>
  <si>
    <t>кроме самой высокой комплектации с экраном.</t>
  </si>
  <si>
    <t>https://yadi.sk/d/M4Il0fnrzSknMQ</t>
  </si>
  <si>
    <t>https://yadi.sk/d/UaZwCQ8_C6tfYQ</t>
  </si>
  <si>
    <t>Поддержка infinity.</t>
  </si>
  <si>
    <t>https://yadi.sk/d/F0l-Ne7FvMWC7Q</t>
  </si>
  <si>
    <t>https://yadi.sk/d/4DyO5zX4Yjp90Q</t>
  </si>
  <si>
    <t>https://yadi.sk/d/51g2V5_r9vU6Vw</t>
  </si>
  <si>
    <t>https://yadi.sk/d/EOop8AsSIo6EVw</t>
  </si>
  <si>
    <t>https://yadi.sk/d/IAFdlLpr3Rq5wg</t>
  </si>
  <si>
    <t>https://yadi.sk/d/MAJ_qNB63NHeY8</t>
  </si>
  <si>
    <t>https://yadi.sk/d/aGwb4Pi_3NJMv5</t>
  </si>
  <si>
    <t>рамка серый металлик, кнопки встают без зазоров</t>
  </si>
  <si>
    <t>https://yadi.sk/d/yh-TgIDBsZLAwQ</t>
  </si>
  <si>
    <t>https://yadi.sk/d/uMJ9-5KOI9WzZQ</t>
  </si>
  <si>
    <t>https://yadi.sk/d/MeDKWhokcoWtgA</t>
  </si>
  <si>
    <t>https://yadi.sk/d/apaMLCYQTZBSvw</t>
  </si>
  <si>
    <t>https://yadi.sk/d/fgtw32Sm7IYrPg</t>
  </si>
  <si>
    <t>ML W166 / GL X166 2011-2015 NTG 4.5</t>
  </si>
  <si>
    <t>https://yadi.sk/d/qlTsm6NZ2UpCBg</t>
  </si>
  <si>
    <t>Silverado Suburban Avalanche GMC Sierra Yukon, Tahoe 2007 - 2013</t>
  </si>
  <si>
    <t>для высоких комплектаций с круговым обзором. Переходник на штатную гпс антенну - в комплекте</t>
  </si>
  <si>
    <t>для топовых комплектаций. Нужно фото родной панели клиента. Поддерживают родные мониторы заднего ряда. Переходник для штатной гпс антенны - в комплекте</t>
  </si>
  <si>
    <t>tesla-style. Для климата и кондиционера. Не поддерживает передние парктроники, авто-парковку. Кабели для низкой и высокой комплектации</t>
  </si>
  <si>
    <t>ZF-1278S-DSP</t>
  </si>
  <si>
    <t>ZF-1278W-DSP</t>
  </si>
  <si>
    <t>Цвет панели - серый</t>
  </si>
  <si>
    <t>Цвет панели - под дерево</t>
  </si>
  <si>
    <t>ZF-1118L-DSP</t>
  </si>
  <si>
    <t>ZF-1118H-DSP</t>
  </si>
  <si>
    <t>новинка на тест, только наша установка. Нужно фото родной панели клиента. Для низких и средних комплектаций</t>
  </si>
  <si>
    <t>новинка на тест, только наша установка. Нужно фото родной панели клиента. Для высоких комплектаций</t>
  </si>
  <si>
    <t>Два комплекта кабелей</t>
  </si>
  <si>
    <t>ZF-8001-DSP</t>
  </si>
  <si>
    <t>для топовых комплектаций. Нужно фото родной панели клиента. Для кругового обзора нужен отдельный модуль. Переходник штатной гпс антенны - в комплекте</t>
  </si>
  <si>
    <t>поддерживает усилитель. Круговой обзор - только с задней передачи</t>
  </si>
  <si>
    <t>OUTLANDER 2012-2019</t>
  </si>
  <si>
    <t>Поддержка любых комплектаций</t>
  </si>
  <si>
    <t>8'', 1280*720</t>
  </si>
  <si>
    <t>в комплекте есть кабель для машин 2019+</t>
  </si>
  <si>
    <t>переходник на штатную гпс антенну - в подарок</t>
  </si>
  <si>
    <t>подходит для высоких комплектаций. Предпочтительна наша установка. Новая рамка</t>
  </si>
  <si>
    <t>https://yadi.sk/d/mYUYo_F0OToTLQ</t>
  </si>
  <si>
    <t>NH-M1205</t>
  </si>
  <si>
    <t>для любых комплектаций, не поддерживает бк</t>
  </si>
  <si>
    <t>вставки под дерево</t>
  </si>
  <si>
    <t>Toyota Land Cruiser 70</t>
  </si>
  <si>
    <t>ZF-1307-DSP</t>
  </si>
  <si>
    <t>13", 1280*800</t>
  </si>
  <si>
    <t>только низкие комплектации. Для4-зонного климата нужен другой кан блок</t>
  </si>
  <si>
    <t>ZF-1262-DSP</t>
  </si>
  <si>
    <t>11,8", 1200*800</t>
  </si>
  <si>
    <t>ZF-1153-DSP</t>
  </si>
  <si>
    <t>ZF-1056-DSP</t>
  </si>
  <si>
    <t>MKD-A790-P30</t>
  </si>
  <si>
    <t>MKD-A790-P6</t>
  </si>
  <si>
    <t>MKD-F746S-P30</t>
  </si>
  <si>
    <t>MKD-F746S-P5</t>
  </si>
  <si>
    <t>MKD-F746S-P6</t>
  </si>
  <si>
    <t>Creta 2016-2020</t>
  </si>
  <si>
    <t>Creta 2016-2020, 2020+</t>
  </si>
  <si>
    <t>13,6 1920*1080</t>
  </si>
  <si>
    <t>MKD-F43-S10</t>
  </si>
  <si>
    <t>9'', 1280*720</t>
  </si>
  <si>
    <t>Android 10, UIS7862 8x1,8 Ghz, 6Gb Ram, 128Gb ROM, NXP 6686 FM, TDA 7850, DSP встроен, Bluetooth 5.0, Glonass&amp;gps, 4G встроен, есть выход S/PIDIF, поддержка AHD/TVI камер, CARPLAY</t>
  </si>
  <si>
    <t>в комплекте рамки под 3 и 5 кнопок</t>
  </si>
  <si>
    <t>MKD-F72-S10</t>
  </si>
  <si>
    <t>MKD-F91-S10</t>
  </si>
  <si>
    <t>MKD-F95-S10</t>
  </si>
  <si>
    <t>MKD-F339-S10</t>
  </si>
  <si>
    <t>MKD-1200-P6</t>
  </si>
  <si>
    <t>K1</t>
  </si>
  <si>
    <t>K2 (32GB) / K3 (64GB)</t>
  </si>
  <si>
    <t>HL</t>
  </si>
  <si>
    <t>HN</t>
  </si>
  <si>
    <t>HP</t>
  </si>
  <si>
    <t>HD</t>
  </si>
  <si>
    <t>HF</t>
  </si>
  <si>
    <t>RD</t>
  </si>
  <si>
    <t>RF</t>
  </si>
  <si>
    <t>SELTOS</t>
  </si>
  <si>
    <t>https://yadi.sk/d/jLznuGIHn53Xrw</t>
  </si>
  <si>
    <t>RL (10.1"), RLX (13.3")</t>
  </si>
  <si>
    <t>https://yadi.sk/d/y7Wv0y8UHHGJag</t>
  </si>
  <si>
    <t>NH-R1004-2</t>
  </si>
  <si>
    <t>NH-R1005-2</t>
  </si>
  <si>
    <t>новинка на тест, только наша установка. Нужно фото родной панели клиента. Смотрите картинку по применимости</t>
  </si>
  <si>
    <t>OL-1258-1</t>
  </si>
  <si>
    <t>Wrangler 2010-2015</t>
  </si>
  <si>
    <t>Wrangler 2016+</t>
  </si>
  <si>
    <t>https://yadi.sk/d/6-2KH5uZJvgtYA</t>
  </si>
  <si>
    <t>10'', 1280*720</t>
  </si>
  <si>
    <t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t>
  </si>
  <si>
    <t>поддерживает подогрев лобового стекла и подогрев руля</t>
  </si>
  <si>
    <t>Android 6.0, MTK 3562 8x1,5 Ghz, 2Gb Ram, 32 Gb ROM, IPS LCD, NXP 6686 FM, TDA 7851, Bluetooth,  external microphone, 4G встроен</t>
  </si>
  <si>
    <t>Android 10, UIS7862 8x1,8 Ghz, 3Gb Ram, 32Gb ROM, TDA7708 FM, TDA7388, DSP, Bluetooth 5.0, Glonass&amp;gps, 4G, OPTIC out, поддержка AHD/TVI камер, HDMI - опция, AV OUT - опция</t>
  </si>
  <si>
    <t>гу на тест, только наша установка, оптика встроенная</t>
  </si>
  <si>
    <t>https://yadi.sk/d/3aCWOXjOJE8cEA</t>
  </si>
  <si>
    <t>https://yadi.sk/d/n227FteuyiKdig</t>
  </si>
  <si>
    <t>https://yadi.sk/d/MsEh6dWw3AMdpw</t>
  </si>
  <si>
    <t>пластик требует подгонки</t>
  </si>
  <si>
    <t>Управление климатом с руля - есть схема для установщиков. Для комплектаций с усилителем есть своя проводка. Подходит для климата и кондиционера</t>
  </si>
  <si>
    <t>Android 9.0, MTK 8x1,5 Ghz, 4Gb Ram, 64 Gb ROM, IPS LCD, Wi-Fi, Bluetooth,  external microphone, 4G встроен</t>
  </si>
  <si>
    <t>Android 9.0, AW H6 4x1,8 Ghz, 2Gb Ram, 32 Gb ROM, Single Bluetooth,  WIFI, GPS</t>
  </si>
  <si>
    <t>AI-999</t>
  </si>
  <si>
    <t>Android 9.0, Qualcomm 8x2,0 GHz, 4Gb RAM, 64 Gb ROM, Dual BT, WIFI, 4G встроен, поддержка wireless carplay, SD card slot, split screen</t>
  </si>
  <si>
    <t>https://yadi.sk/d/6y3VeA6ff-CZvA</t>
  </si>
  <si>
    <t>KR-8017-T8</t>
  </si>
  <si>
    <t>OL-9011-1D-HL</t>
  </si>
  <si>
    <t>OL-1011-1D-HL</t>
  </si>
  <si>
    <t>OL-9012-2D-HL</t>
  </si>
  <si>
    <t>OL-1012-2D-HL</t>
  </si>
  <si>
    <t>OL-9008-1D-K1</t>
  </si>
  <si>
    <t>OL-1009-1D-K1</t>
  </si>
  <si>
    <t>OL-9008-1D-K2</t>
  </si>
  <si>
    <t>OL-1009-1D-K2</t>
  </si>
  <si>
    <t>OL-9008-1D-K3</t>
  </si>
  <si>
    <t>OL-1009-1D-K3</t>
  </si>
  <si>
    <t>OL-9008-1D-L</t>
  </si>
  <si>
    <t>OL-1009-1D-L</t>
  </si>
  <si>
    <t>OL-9008-1D-P</t>
  </si>
  <si>
    <t>OL-1009-1D-P</t>
  </si>
  <si>
    <t>OL-1013-1D-RLX</t>
  </si>
  <si>
    <t>OL-9013-1D-RLX</t>
  </si>
  <si>
    <t>OL-1003-1D-RL</t>
  </si>
  <si>
    <t>OL-9008-1D-W</t>
  </si>
  <si>
    <t>OL-1009-1D-W</t>
  </si>
  <si>
    <t>OL-1010-2D-F</t>
  </si>
  <si>
    <t>OL-9009-2D-K1</t>
  </si>
  <si>
    <t>OL-1010-2D-K1</t>
  </si>
  <si>
    <t>OL-9009-2D-K2</t>
  </si>
  <si>
    <t>OL-1010-2D-K2</t>
  </si>
  <si>
    <t>OL-9009-2D-K3</t>
  </si>
  <si>
    <t>OL-1010-2D-K3</t>
  </si>
  <si>
    <t>OL-9009-2D-L</t>
  </si>
  <si>
    <t>OL-1010-2D-L</t>
  </si>
  <si>
    <t>OL-9009-2D-N</t>
  </si>
  <si>
    <t>OL-1010-2D-N</t>
  </si>
  <si>
    <t>OL-9009-2D-P</t>
  </si>
  <si>
    <t>OL-1010-2D-P</t>
  </si>
  <si>
    <t>OL-9009-2D-W</t>
  </si>
  <si>
    <t>OL-1010-2D-W</t>
  </si>
  <si>
    <t>OL-9013-2D-RLX</t>
  </si>
  <si>
    <t>OL-9013-2D-RL</t>
  </si>
  <si>
    <t>OL-1013-2D-RLX</t>
  </si>
  <si>
    <t>OL-1003-2D-RL</t>
  </si>
  <si>
    <t>OL-1009-1D-N</t>
  </si>
  <si>
    <t>OL-9008-1D-N</t>
  </si>
  <si>
    <t>M</t>
  </si>
  <si>
    <t>OL-1009-1D-M</t>
  </si>
  <si>
    <t>OL-1010-2D-M</t>
  </si>
  <si>
    <t>OL-9008-1D-M</t>
  </si>
  <si>
    <t>OL-9009-2D-M</t>
  </si>
  <si>
    <t>Android 10, UIS7862 8x1,8 Ghz, 4Gb Ram, 64Gb ROM, TDA7708 FM, TDA7851L, DSP, Bluetooth 5.0, Glonass&amp;gps, 4G, OPTIC out, поддержка AHD/TVI камер, HDMI - опция, AV OUT - опция</t>
  </si>
  <si>
    <t>OL-1009-1D-Q</t>
  </si>
  <si>
    <t>OL-1010-2D-Q</t>
  </si>
  <si>
    <t>OL-9008-1D-Q</t>
  </si>
  <si>
    <t>OL-9009-2D-Q</t>
  </si>
  <si>
    <t>OL-1009-1D-D</t>
  </si>
  <si>
    <t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t>
  </si>
  <si>
    <t>OL-1010-2D-D</t>
  </si>
  <si>
    <t>OL-9008-1D-D</t>
  </si>
  <si>
    <t>OL-9009-2D-D</t>
  </si>
  <si>
    <t>OL-1009-1D-F</t>
  </si>
  <si>
    <t>OL-9008-1D-F</t>
  </si>
  <si>
    <t>OL-9009-2D-F</t>
  </si>
  <si>
    <t>Android 10, UIS7862 8x1,8 Ghz, 6Gb Ram, 128Gb ROM, TDA7708 FM, TDA7851L, DSP, Bluetooth 5.0, Glonass&amp;gps, 4G, OPTIC out, поддержка AHD/TVI камер, HDMI - опция, AV OUT - опция</t>
  </si>
  <si>
    <t>OL-9205</t>
  </si>
  <si>
    <t>OL-9003-1D-RL</t>
  </si>
  <si>
    <t>KODIAQ, KAROQ</t>
  </si>
  <si>
    <t>планшет к комплекту (при заказе указывайте артикул рамки и планшета)</t>
  </si>
  <si>
    <t>OL-9780-1</t>
  </si>
  <si>
    <t>OL-9780-2</t>
  </si>
  <si>
    <t>рамка серебро, для всех комплектаций</t>
  </si>
  <si>
    <t>рамка черная, для всех комплектаций</t>
  </si>
  <si>
    <t>OL-9738</t>
  </si>
  <si>
    <t>E класс W211/S211 2002-2009, CLS W219 2004-2010</t>
  </si>
  <si>
    <t>QR-7006</t>
  </si>
  <si>
    <t>https://yadi.sk/i/Mqd2GFZtewZAX</t>
  </si>
  <si>
    <t>OL-7949</t>
  </si>
  <si>
    <t>https://yadi.sk/d/bsSo5Zb23NfP4M</t>
  </si>
  <si>
    <t>KD-7001-P3-7</t>
  </si>
  <si>
    <t>https://yadi.sk/i/aTs92uKU3QdZAy</t>
  </si>
  <si>
    <t>MKD-M788-P30</t>
  </si>
  <si>
    <t>https://yadi.sk/d/WTZCSpt8Lpt-Kg</t>
  </si>
  <si>
    <t>MKD-M788-P5</t>
  </si>
  <si>
    <t>MKD-M788-P6</t>
  </si>
  <si>
    <t>XN-7011-P30</t>
  </si>
  <si>
    <t>XN-7011-P5</t>
  </si>
  <si>
    <t>XN-7011-P6</t>
  </si>
  <si>
    <t>MKD-M811-P30</t>
  </si>
  <si>
    <t>https://yadi.sk/d/0NrgF4Yq-rKdjA</t>
  </si>
  <si>
    <t>MKD-M811-P5</t>
  </si>
  <si>
    <t>XN-8504-P30</t>
  </si>
  <si>
    <t>XN-8504-P5</t>
  </si>
  <si>
    <t>XN-8504-P6</t>
  </si>
  <si>
    <t>OL-8949-S9</t>
  </si>
  <si>
    <t>https://yadi.sk/d/1VZ_iCyfuEogEg</t>
  </si>
  <si>
    <t>Android 8.1, SC9853 8x1,6 Ghz, 2Gb Ram, 32 Gb ROM, NXP 6686 FM, TDA 7850, DSP встроен, Bluetooth 5.0, Glonass&amp;gps, 4G встроен, есть выход S/PIDIF, поддержка AHD/TVI камер</t>
  </si>
  <si>
    <t>E class 2009-2015</t>
  </si>
  <si>
    <t>OL-1987</t>
  </si>
  <si>
    <t>G-класс W463 2007-2012, C-класс W203 рестайл 2004-2007, CLK, CLC, SLK</t>
  </si>
  <si>
    <t>QR-7114</t>
  </si>
  <si>
    <t>https://yadi.sk/d/PPHHJ1_pqgD2k</t>
  </si>
  <si>
    <t>MKD-M790-P30</t>
  </si>
  <si>
    <t>https://yadi.sk/d/ERN89qBYPS-wmg</t>
  </si>
  <si>
    <t>MKD-M790-P5</t>
  </si>
  <si>
    <t>MKD-M790-P6</t>
  </si>
  <si>
    <t>XN-M790-P30</t>
  </si>
  <si>
    <t>XN-M790-P5</t>
  </si>
  <si>
    <t>XN-M790-P6</t>
  </si>
  <si>
    <t>KD-7218-P3-7</t>
  </si>
  <si>
    <t>https://yadi.sk/d/3e0NRegJ38cGHQ</t>
  </si>
  <si>
    <t>KD-8225-P3-7</t>
  </si>
  <si>
    <t>https://yadi.sk/i/uwK2waR-3QdZ8b</t>
  </si>
  <si>
    <t>U9-6613-T8</t>
  </si>
  <si>
    <t>Android 7.1/8.1, AW T3 8x1,5 Ghz, 2Gb Ram, 32 Gb ROM, IPS LCD, NXP 6686 FM, TDA 7850, BC6 Bluetooth,  external microphone+Glonass&amp;gps</t>
  </si>
  <si>
    <t>без ДВД</t>
  </si>
  <si>
    <t>MKD-M820-P30</t>
  </si>
  <si>
    <t>https://yadi.sk/d/ddoVPDN4IYiVFQ</t>
  </si>
  <si>
    <t>MKD-M820-P5</t>
  </si>
  <si>
    <t>MKD-M820-P6</t>
  </si>
  <si>
    <t>XN-M820-P30</t>
  </si>
  <si>
    <t>XN-M820-P5</t>
  </si>
  <si>
    <t>XN-M820-P6</t>
  </si>
  <si>
    <t>OL-8948-S9</t>
  </si>
  <si>
    <t>https://yadi.sk/d/cfTiBHWYrGnwtA</t>
  </si>
  <si>
    <t>T30-1012</t>
  </si>
  <si>
    <t xml:space="preserve"> SLK 2004-2009/SLK AMG 2009-2010</t>
  </si>
  <si>
    <t>OL-8945-S9</t>
  </si>
  <si>
    <t>https://yadi.sk/d/gbf_y6AF6kXuOw</t>
  </si>
  <si>
    <t>G класс W463 2001-2006, C класс W203, CLK C209/W209, Vito, Viano</t>
  </si>
  <si>
    <t>KR-7108-T8</t>
  </si>
  <si>
    <t>https://yadi.sk/d/GpzkoJlQqgD7V</t>
  </si>
  <si>
    <t>KD-7216</t>
  </si>
  <si>
    <t>https://yadi.sk/d/PU0vYkM93H4aJY</t>
  </si>
  <si>
    <t>MKD-M789-P30</t>
  </si>
  <si>
    <t>https://yadi.sk/d/Mw2T5nNFpuDtVw</t>
  </si>
  <si>
    <t>MKD-M789-P5</t>
  </si>
  <si>
    <t>MKD-M789-P6</t>
  </si>
  <si>
    <t>U9-6614</t>
  </si>
  <si>
    <t>https://yadi.sk/d/fDzz7dtH3QQfRU</t>
  </si>
  <si>
    <t>U9-6614-T8</t>
  </si>
  <si>
    <t>https://yadi.sk/d/yRjCL9so5sTNJQ</t>
  </si>
  <si>
    <t>MKD-M807-P30</t>
  </si>
  <si>
    <t>https://yadi.sk/d/Pcg_RKQ50wdZxw</t>
  </si>
  <si>
    <t>MKD-M807-P5</t>
  </si>
  <si>
    <t>MKD-M807-P6</t>
  </si>
  <si>
    <t>XN-8505-P30</t>
  </si>
  <si>
    <t>XN-8505-P5</t>
  </si>
  <si>
    <t>XN-8505-P6</t>
  </si>
  <si>
    <t>OL-8947-S9</t>
  </si>
  <si>
    <t>https://yadi.sk/d/FOXppMyFN5qOkQ</t>
  </si>
  <si>
    <t>OL-7948-MTK</t>
  </si>
  <si>
    <t>https://yadi.sk/d/92E71o-W3Rq6BV</t>
  </si>
  <si>
    <t>OL-7948-8-MTK</t>
  </si>
  <si>
    <t>R-класс 2005-2015 W251</t>
  </si>
  <si>
    <t>QR-7111</t>
  </si>
  <si>
    <t>https://yadi.sk/d/YRsHk1lfrBbBX</t>
  </si>
  <si>
    <t>KD-7220-P3-7</t>
  </si>
  <si>
    <t>https://yadi.sk/d/AF0PTPiz38cECD</t>
  </si>
  <si>
    <t>MKD-M906-P30</t>
  </si>
  <si>
    <t>https://yadi.sk/d/ecTgEJwWyd6onw</t>
  </si>
  <si>
    <t>MKD-M906-P5</t>
  </si>
  <si>
    <t>MKD-M906-P6</t>
  </si>
  <si>
    <t>C-class w204 (2007-2011)</t>
  </si>
  <si>
    <t>HLA-8810GB</t>
  </si>
  <si>
    <t>https://yadi.sk/d/gfjhcqYX37WL99</t>
  </si>
  <si>
    <t>Android 5.1, RK 3188 4x1,6 Ghz, 1Gb Ram, 16 Gb ROM, NXP 6686 FM, TDA 7850, BC6 Bluetooth,  external microphone+Glonass&amp;gps</t>
  </si>
  <si>
    <t>C-class c204 (06/2011-2014)</t>
  </si>
  <si>
    <t>HLA-8847GB</t>
  </si>
  <si>
    <t>https://yadi.sk/d/jxpJEhjb37WLH5</t>
  </si>
  <si>
    <t>MITSUBISHI</t>
  </si>
  <si>
    <t>KD-8086-P30</t>
  </si>
  <si>
    <t>https://yadi.sk/d/AYK-kmz_tmp84</t>
  </si>
  <si>
    <t>поддержка настроек авто с экрана, кругового обзора с кнопок руля. Уточняйте комплектацию при заказе</t>
  </si>
  <si>
    <t>KD-8086-P5-4G</t>
  </si>
  <si>
    <t>KD-8086-P6</t>
  </si>
  <si>
    <t>MKD-1086</t>
  </si>
  <si>
    <t>https://yadi.sk/d/fRad3k0D3NG7Xk</t>
  </si>
  <si>
    <t>UG-1086-T8</t>
  </si>
  <si>
    <t>https://yadi.sk/d/YeE6tYqD3RtaKh</t>
  </si>
  <si>
    <t>OL-1633</t>
  </si>
  <si>
    <t>ZF-1109-DSP</t>
  </si>
  <si>
    <t>https://yadi.sk/d/xWoeuJE1Uq3UKQ</t>
  </si>
  <si>
    <t>Lancer X 2007-2013</t>
  </si>
  <si>
    <t>QR-8060</t>
  </si>
  <si>
    <t>https://yadi.sk/i/215XNSb1ewY4g</t>
  </si>
  <si>
    <t>KD-8062-P30</t>
  </si>
  <si>
    <t>https://yadi.sk/d/m7XOyDUcyqcc2</t>
  </si>
  <si>
    <t>KD-8062-P5</t>
  </si>
  <si>
    <t>KD-8062-P6</t>
  </si>
  <si>
    <t>KD-8065-P3-7</t>
  </si>
  <si>
    <t>https://yadi.sk/i/juzTKWaF3QdYqQ</t>
  </si>
  <si>
    <t>KR-1049-T8</t>
  </si>
  <si>
    <t>https://yadi.sk/d/TEPyqMZQqgD8n</t>
  </si>
  <si>
    <t>KD-1105-P30</t>
  </si>
  <si>
    <t>https://yadi.sk/d/hVT7T_vlw4x4s</t>
  </si>
  <si>
    <t>KD-1105-P5</t>
  </si>
  <si>
    <t>KD-1105-P6</t>
  </si>
  <si>
    <t>OL-1632</t>
  </si>
  <si>
    <t>ZF-1259-DSP</t>
  </si>
  <si>
    <t>https://yadi.sk/d/4Cnlup6nSG1eIA</t>
  </si>
  <si>
    <t>Mitsubishi L200</t>
  </si>
  <si>
    <t>QR-7081</t>
  </si>
  <si>
    <t>https://yadi.sk/i/18OLEjCtewY2v</t>
  </si>
  <si>
    <t>KR-8007-T8</t>
  </si>
  <si>
    <t>ZF-1106-DSP</t>
  </si>
  <si>
    <t>https://yadi.sk/d/-2bavpxBwPQNIQ</t>
  </si>
  <si>
    <t>поддерживает усилитель</t>
  </si>
  <si>
    <t xml:space="preserve">206*105мм :
Outlander III 2012+ все,
Pajero IV 2006-2014 комплектация "Ultimate" или с рамкой 8002A2223XA;
Pajero IV 09.2014+ все;
Pajero Sport 09.2013+  все
Pajero Sport 2008-2013 комплектация "Ultimate" или рамками 8060A234XA (БК сверху), 8060A079XA (без БК);
L200 2007-2015 с рамкой 8060A234XA (БК сверху), или  8060A079XA идет без БК;
L200 08.2015+ все;
Lancer X 2013+ все;                             </t>
  </si>
  <si>
    <t>QR-6223</t>
  </si>
  <si>
    <t>https://yadi.sk/i/E6I8cqL6ewY4G</t>
  </si>
  <si>
    <t>KD-6243-P3-7</t>
  </si>
  <si>
    <t>https://yadi.sk/d/ziO8Icjv3L5Vmc</t>
  </si>
  <si>
    <t>KR-7118-S9</t>
  </si>
  <si>
    <t>https://yadi.sk/d/ptvLRamUtkmQp</t>
  </si>
  <si>
    <t>без ДВД, проводка под любые комплектации</t>
  </si>
  <si>
    <t>U9-6382-T8</t>
  </si>
  <si>
    <t>https://yadi.sk/d/XhdVotGn3amgLo</t>
  </si>
  <si>
    <t>DASL-6991</t>
  </si>
  <si>
    <t>https://yadi.sk/d/ja3V9PpN3S8HTY</t>
  </si>
  <si>
    <t>KD-7508-P3-7</t>
  </si>
  <si>
    <t>https://yadi.sk/d/mR0xAjfA3YNX2K</t>
  </si>
  <si>
    <t>KD-7508-P30</t>
  </si>
  <si>
    <t>KD-7508-P5-4G</t>
  </si>
  <si>
    <t>KD-7508-P6</t>
  </si>
  <si>
    <t>Pajero IV 2006-2015 (V97/V93)</t>
  </si>
  <si>
    <t>QR-7040</t>
  </si>
  <si>
    <t>https://yadi.sk/i/7_3P5tqvewY8U</t>
  </si>
  <si>
    <t>поддержка усилителя ROCKFORD (Fosgate не поддерживается)</t>
  </si>
  <si>
    <t>KD-7054-P30</t>
  </si>
  <si>
    <t>https://yadi.sk/d/YOwUgIic3EoNhQ</t>
  </si>
  <si>
    <t>KD-7054-P5</t>
  </si>
  <si>
    <t>KD-7054-P6</t>
  </si>
  <si>
    <t>OL-7631-8</t>
  </si>
  <si>
    <t>https://yadi.sk/d/6WZ2zfTO3L83vU</t>
  </si>
  <si>
    <t>KD-8238-P30</t>
  </si>
  <si>
    <t>https://yadi.sk/d/xeAYcPWgvUk2nw</t>
  </si>
  <si>
    <t>KD-8238-P5</t>
  </si>
  <si>
    <t>KD-8238-P6</t>
  </si>
  <si>
    <t>KR-9050-DSP</t>
  </si>
  <si>
    <t>https://yadi.sk/d/QpcOzWqSzLwiT</t>
  </si>
  <si>
    <t>YR-9050-S9</t>
  </si>
  <si>
    <t>OL-9566</t>
  </si>
  <si>
    <t>DASL-6995</t>
  </si>
  <si>
    <t>8,8" , 1280*480</t>
  </si>
  <si>
    <t>https://yadi.sk/d/DVE4TvnUAADTrQ</t>
  </si>
  <si>
    <t>поддержка ROCKFORD, скидки не применяются</t>
  </si>
  <si>
    <t>ZF-1129</t>
  </si>
  <si>
    <t>https://yadi.sk/d/mx2hHB-El9nZAA</t>
  </si>
  <si>
    <t>ZF-1302-DSP</t>
  </si>
  <si>
    <t>https://yadi.sk/d/hGC3KUYxSVcrFg</t>
  </si>
  <si>
    <t>Нужно фото родной панели клиента. Поддержка бк, усилителя, камеры. Поддержка ЛЮБОЙ комплектации</t>
  </si>
  <si>
    <t>Pajero Sport 2007-2013 / L200 2007-2015</t>
  </si>
  <si>
    <t>OL-9635</t>
  </si>
  <si>
    <t>PAJERO SPORT / L200 2017+</t>
  </si>
  <si>
    <t>OL-9567</t>
  </si>
  <si>
    <t>KD-1913-P5-4G</t>
  </si>
  <si>
    <t>https://yadi.sk/i/1h_smcVFa8FjMA</t>
  </si>
  <si>
    <t>комплектации INVITE МПКК</t>
  </si>
  <si>
    <t>ZF-1272-DSP</t>
  </si>
  <si>
    <t>https://yadi.sk/d/wN38sfwMSB3vVQ</t>
  </si>
  <si>
    <t>KR-9068-T8</t>
  </si>
  <si>
    <t>https://yadi.sk/d/iwf4rvD-3NsT3n</t>
  </si>
  <si>
    <t>Круговой обзор пока только с задней передачи</t>
  </si>
  <si>
    <t>U9-6385-T8</t>
  </si>
  <si>
    <t>https://yadi.sk/d/0_DTimnW3amg9i</t>
  </si>
  <si>
    <t>OL-9638</t>
  </si>
  <si>
    <t>ZF-1236-DSP</t>
  </si>
  <si>
    <t>https://yadi.sk/d/YqIPcgnPkZ7sbg</t>
  </si>
  <si>
    <t>новинка на тест, только наша установка. Нужно фото родной панели клиента. Поддержка кругового обзора только с передачи ЗХ</t>
  </si>
  <si>
    <t>NISSAN</t>
  </si>
  <si>
    <t>Juke 2010+</t>
  </si>
  <si>
    <t>KD-8213-P30</t>
  </si>
  <si>
    <t>https://yadi.sk/d/CGyF-dM6iGm_eg</t>
  </si>
  <si>
    <t>KD-8213-P5</t>
  </si>
  <si>
    <t>KD-8213-P6</t>
  </si>
  <si>
    <t>KR-8120-T8</t>
  </si>
  <si>
    <t>https://yadi.sk/d/0Yt0X8MU3YYTxe</t>
  </si>
  <si>
    <t>OL-9672</t>
  </si>
  <si>
    <t>ZF-1065-DSP</t>
  </si>
  <si>
    <t>10,6", 1024*768</t>
  </si>
  <si>
    <t>https://yadi.sk/d/bbzoqnbbawh9TQ</t>
  </si>
  <si>
    <t>для климат-контроля</t>
  </si>
  <si>
    <t>SENTRA 2014+; TIIDA 2015+</t>
  </si>
  <si>
    <t>OL-1666</t>
  </si>
  <si>
    <t>NU-5003</t>
  </si>
  <si>
    <t>https://yadi.sk/i/8r64w1PnewJZM</t>
  </si>
  <si>
    <t>QR-8027</t>
  </si>
  <si>
    <t>https://yadi.sk/i/sgxWJUP9ewZER</t>
  </si>
  <si>
    <t>TEANA 2008-2013</t>
  </si>
  <si>
    <t>MKD-1084</t>
  </si>
  <si>
    <t>https://yadi.sk/d/iB7g3Bvx3NG75r</t>
  </si>
  <si>
    <t>для машин с монохромным экраном</t>
  </si>
  <si>
    <t>OL-1669</t>
  </si>
  <si>
    <t>NH-N8001</t>
  </si>
  <si>
    <t>https://yadi.sk/d/HQh5zqVyrsf87Q</t>
  </si>
  <si>
    <t>Android 9.0, AW T3 8x1,5 Ghz, 2Gb Ram, 32 Gb ROM, NXP 6686 FM, TDA 7850, BC6 Bluetooth,  DSP, AHD support</t>
  </si>
  <si>
    <t>для машин с цветным экраном. Первая установка - наша</t>
  </si>
  <si>
    <t>ZF-1126</t>
  </si>
  <si>
    <t>https://yadi.sk/d/itB-zUu031yZpg</t>
  </si>
  <si>
    <t xml:space="preserve"> новинка на тест, только наша установка. Нужно фото родной панели клиента</t>
  </si>
  <si>
    <t>ZF-1126-DSP</t>
  </si>
  <si>
    <t>Teana 2014+ (L33)</t>
  </si>
  <si>
    <t>QR-8085</t>
  </si>
  <si>
    <t>https://yadi.sk/i/6-tJLbPHf7Gyp</t>
  </si>
  <si>
    <t>поддержка кругового обзора - уточняйте при заказе, навител в подарок</t>
  </si>
  <si>
    <t>MKD-1085</t>
  </si>
  <si>
    <t>https://yadi.sk/d/qaqEQ2Bx3NG6Dz</t>
  </si>
  <si>
    <t>поддержка кругового обзора</t>
  </si>
  <si>
    <t>OL-1665</t>
  </si>
  <si>
    <t>NM-089-MTK</t>
  </si>
  <si>
    <t>https://yadi.sk/d/lHpLOW6E60_mfw</t>
  </si>
  <si>
    <t>поддержка кругового обзора, автопарковки</t>
  </si>
  <si>
    <t>KR-1031-T8</t>
  </si>
  <si>
    <t>https://yadi.sk/d/YOVA50YOKWI2Uw</t>
  </si>
  <si>
    <t>ZF-1058</t>
  </si>
  <si>
    <t>https://yadi.sk/d/FM3wbv94QpOVQA</t>
  </si>
  <si>
    <t xml:space="preserve"> 2DIN 178x100мм 
NISSAN
Almera 2005+
Cube 2002+
Juke 2010+
Maxima A33 2000-2006 
Micra/March 2007+
Navara 2001+
Note 2004+
Terrano 2014+
Patrol 2004-2010
Pathfinder 2005-2010
Quashqai /+2 2007-2014
Tiida 2005-2014 
X-Trail Т30/T31 2000-2014
SUABARU 
Impreza/Forester 2000-2008
Legacy/Outback 1998-2004
MITSUBISHI  
Airtrek 2001-2005
Colt 2002-2012
Galant/Legnum 1996+
Outlander 2003-2007
Pajero Mini 2005-2012
Pajero 2/3 1991-2006
Diamante 1999-2005
MAZDA  
626/Capella 1997-2002
Familia/323/Protege 1998+
MPV/Premacy 1999-2006
Tribute 2000-2005
HONDA
CR-V 2001-2006
HR-V 1998-2005
TOYOTA
Land Cruiser 100
1998-2002
Prado 90 1996-2003
Tundra 1999-2003
Seqoia 2000-2004
HYUNDAI
Elantra 2000- 2006
Coupe 2002-2009
Getz 2002-2011
Santa Fe I 2000+
Sonata I 2000+
Lavita 2004-2010
Matrix 2004-2010
Terracan 2001+
Tiburon 2002-2009
Tucson 2004-2009
PEUGEOT 307, 207 
VolksWagen T5:
Multivan, Transporter Caravelle 2004-2009
CHEVROLET 
Lacetti 2004+
Lanos 2005+
LADA Priora -2012
УАЗ Patriot 2014+
ГАЗель Next 2013+
ГАЗон Next 2014+
Daewoo / Ravon 
Gentra 2008+
Nexia R3 2016+
Cherry Tiggo 2006</t>
  </si>
  <si>
    <t>кабель ниссан в комплекте, камера HD 720p в подарок</t>
  </si>
  <si>
    <t>X-TRAIL T30 2003-2007</t>
  </si>
  <si>
    <t>ZF-1170-DSP</t>
  </si>
  <si>
    <t>https://yadi.sk/d/1YJ_6RqS8CF7aw</t>
  </si>
  <si>
    <t>X-Trail 2007-2014 (T31)</t>
  </si>
  <si>
    <t>ZF-1008-DSP</t>
  </si>
  <si>
    <t>https://yadi.sk/d/eae-BFq1lWhoyA</t>
  </si>
  <si>
    <t>круговой обзор дорабатывается по месту установки</t>
  </si>
  <si>
    <t>TK-0223</t>
  </si>
  <si>
    <t>https://yadi.sk/d/lIuZHHnDLGA2zA</t>
  </si>
  <si>
    <t>Android 8.1, AW T8 8x1,5 Ghz, 2Gb Ram, 32 Gb ROM, NXP 6686 FM, TDA 7850, BC6 Bluetooth,  external microphone+Glonass&amp;gps</t>
  </si>
  <si>
    <t>поддержка кругового обзора требует доработки по месту</t>
  </si>
  <si>
    <t>OL-1678</t>
  </si>
  <si>
    <t>Qashqai II 2014+, X-Trail 2015+ (T32)</t>
  </si>
  <si>
    <t>DT-5267</t>
  </si>
  <si>
    <t>https://yadi.sk/i/z_xGxWIiewJVD</t>
  </si>
  <si>
    <t>KD-8052</t>
  </si>
  <si>
    <t>https://yadi.sk/d/1nZmgl4UyjNRD</t>
  </si>
  <si>
    <t>QR-8078</t>
  </si>
  <si>
    <t>https://yadi.sk/d/i5NDzOLTPyLGhA</t>
  </si>
  <si>
    <t>KR-8078-T8</t>
  </si>
  <si>
    <t>U9-6085-T8</t>
  </si>
  <si>
    <t>https://yadi.sk/d/YkQGz3xJ3amfxF</t>
  </si>
  <si>
    <t>OL-8667</t>
  </si>
  <si>
    <t>https://yadi.sk/d/2LsB6-ze3L842s</t>
  </si>
  <si>
    <t>KD-1060-P30</t>
  </si>
  <si>
    <t>https://yadi.sk/d/O77WqCqutmoJZ</t>
  </si>
  <si>
    <t>KD-1060-P5</t>
  </si>
  <si>
    <t>KD-1060-P6</t>
  </si>
  <si>
    <t>QR-1030</t>
  </si>
  <si>
    <t>https://yadi.sk/d/vEtZqaBgj9Git</t>
  </si>
  <si>
    <t>KR-1030-T8</t>
  </si>
  <si>
    <t>OL-1675</t>
  </si>
  <si>
    <t>OL-1668</t>
  </si>
  <si>
    <t>NM-088-MTK</t>
  </si>
  <si>
    <t>https://yadi.sk/d/o5WyhgCOjtYfjw</t>
  </si>
  <si>
    <t>SP-12106-S9</t>
  </si>
  <si>
    <t>12,4", 1024*600</t>
  </si>
  <si>
    <t>https://yadi.sk/d/KH0CxIzn3Ugw6h</t>
  </si>
  <si>
    <t>для комплектаций с круговым обзором</t>
  </si>
  <si>
    <t>NM-PX012</t>
  </si>
  <si>
    <t>https://yadi.sk/d/GV-wYA-nVb2VoQ</t>
  </si>
  <si>
    <r>
      <rPr>
        <sz val="10"/>
        <color indexed="10"/>
        <rFont val="Arial"/>
        <family val="2"/>
        <charset val="204"/>
      </rPr>
      <t>Android 6.0, RK PX3 4x1,6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</si>
  <si>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tesla-style, новинка, на тест, только наша установка. Не поддерживает круговой обзор. Для кондиционера</t>
  </si>
  <si>
    <t>X-Trail 2015+ (T32)</t>
  </si>
  <si>
    <t>ZF-1209</t>
  </si>
  <si>
    <t>https://yadi.sk/d/jm_TGsvIxpCzmQ</t>
  </si>
  <si>
    <t>ZF-1209A-DSP</t>
  </si>
  <si>
    <t>tesla-style, новинка, на тест, только наша установка. Не поддерживает круговой обзор. Для климата</t>
  </si>
  <si>
    <t>Qashqai 2006-2013</t>
  </si>
  <si>
    <t>OL-9662</t>
  </si>
  <si>
    <t>KR-9119-T8</t>
  </si>
  <si>
    <t>https://yadi.sk/d/Yby43MtbdGmLlg</t>
  </si>
  <si>
    <t>PATROL 2004-2010 high</t>
  </si>
  <si>
    <t>https://yadi.sk/d/xUovehGuZQ9QgA</t>
  </si>
  <si>
    <t>PATROL 2004-2010 Y61</t>
  </si>
  <si>
    <t>ZF-1270-DSP</t>
  </si>
  <si>
    <t>https://yadi.sk/d/NoN613j-qbNrQw</t>
  </si>
  <si>
    <t>Поддержка кругового обзора</t>
  </si>
  <si>
    <t>PATROL 2010+ high</t>
  </si>
  <si>
    <t>ZF-1222-DSP</t>
  </si>
  <si>
    <t>https://yadi.sk/d/NhFwrgfy1xNg1A</t>
  </si>
  <si>
    <t>ZF-1808-DSP</t>
  </si>
  <si>
    <t>Nissan Tiida 2014</t>
  </si>
  <si>
    <t>QR-7099</t>
  </si>
  <si>
    <t>https://yadi.sk/i/0Q1NCXYFewZJ5</t>
  </si>
  <si>
    <t>MURANO 2016+</t>
  </si>
  <si>
    <t>OL-1663</t>
  </si>
  <si>
    <t>NAVARRA</t>
  </si>
  <si>
    <t>ZF-1158-DSP</t>
  </si>
  <si>
    <t>https://yadi.sk/d/LKu0_olj0o5MBg</t>
  </si>
  <si>
    <t>OPEL</t>
  </si>
  <si>
    <t>Insignia 2013-2015 рестайлинг</t>
  </si>
  <si>
    <t>KR-8073-T8</t>
  </si>
  <si>
    <t>https://yadi.sk/d/MlgPgr9fsUZh8</t>
  </si>
  <si>
    <t>KD-1109</t>
  </si>
  <si>
    <t>https://yadi.sk/i/dKhnoeHP3QdZDv</t>
  </si>
  <si>
    <t>ZF-1023-DSP</t>
  </si>
  <si>
    <t>https://yadi.sk/d/d6Q9kXgs271Elg</t>
  </si>
  <si>
    <t>новинка, первая установка - наша. Кроме самых высоких комплектаций.</t>
  </si>
  <si>
    <t>MOKKA 2012-2015 (замена CD400, CD450)</t>
  </si>
  <si>
    <t>KR-8040-S9</t>
  </si>
  <si>
    <t>https://yadi.sk/i/BK1XnondewXWZ</t>
  </si>
  <si>
    <t>KD-8083</t>
  </si>
  <si>
    <t>https://yadi.sk/d/BRF9hJu-3J3vb7</t>
  </si>
  <si>
    <t>Astra J 2010–2015</t>
  </si>
  <si>
    <t>KR-7051-T8</t>
  </si>
  <si>
    <t>https://yadi.sk/i/B4GaSqFDewXYf</t>
  </si>
  <si>
    <t>https://yadi.sk/d/x_jZ_dmx3J5iQW</t>
  </si>
  <si>
    <t>KD-1047-P30</t>
  </si>
  <si>
    <t>https://yadi.sk/d/6SJgLZ643L5Vra</t>
  </si>
  <si>
    <t>KD-1047-P5</t>
  </si>
  <si>
    <t>KD-1047-P6</t>
  </si>
  <si>
    <t>SP-10412</t>
  </si>
  <si>
    <t>https://yadi.sk/d/JZYCeq-NOt633Q</t>
  </si>
  <si>
    <t>ZF-1227-DSP</t>
  </si>
  <si>
    <t>https://yadi.sk/d/9k1G-D6pI0X_LQ</t>
  </si>
  <si>
    <t>Insignia 2009–2013 дорестайл, взамен CD300 и CD400, черный</t>
  </si>
  <si>
    <t>KR-8035-T8-bl</t>
  </si>
  <si>
    <t>https://yadi.sk/i/R8-4usdFewXZA</t>
  </si>
  <si>
    <t>Insignia 2009–2013 дорестайл, взамен CD300 и CD400, коричневый</t>
  </si>
  <si>
    <t>QR-8035-br</t>
  </si>
  <si>
    <t>https://yadi.sk/d/Ir13u_Bop0Tkbw</t>
  </si>
  <si>
    <t>MKD-O837-P6</t>
  </si>
  <si>
    <t>Insignia 2009–2013 дорестайл, взамен CD300 и CD400</t>
  </si>
  <si>
    <t>KD-9618-P3-7</t>
  </si>
  <si>
    <t>https://yadi.sk/d/G17_zwOH3YNX5r</t>
  </si>
  <si>
    <t>Insignia 2009–2013 черный</t>
  </si>
  <si>
    <t>ZF-1069BL-DSP</t>
  </si>
  <si>
    <t>https://yadi.sk/d/mEogTfgh1qn8mA</t>
  </si>
  <si>
    <t>Предпочтительна наша установка. Нужно фото родной панели клиента</t>
  </si>
  <si>
    <t>Insignia 2009–2013 коричневый</t>
  </si>
  <si>
    <t>ZF-1069BR</t>
  </si>
  <si>
    <r>
      <t xml:space="preserve">Astra H, Vectra С, Corsa D, Antara, Vivaro, Meriva, Zafira </t>
    </r>
    <r>
      <rPr>
        <sz val="10"/>
        <color indexed="10"/>
        <rFont val="Arial"/>
        <family val="2"/>
        <charset val="204"/>
      </rPr>
      <t>(черный лак)</t>
    </r>
  </si>
  <si>
    <t>KR-7132-b-T8</t>
  </si>
  <si>
    <t>https://yadi.sk/i/EpMSCI76ewXVW</t>
  </si>
  <si>
    <t>https://yadi.sk/d/S7hDdAMBrKaxHA</t>
  </si>
  <si>
    <t>OL-7936-b-8-MTK</t>
  </si>
  <si>
    <t>https://yadi.sk/d/F3bJ5eoJ3Rq6cN</t>
  </si>
  <si>
    <r>
      <t>Astra H, Vectra С, Corsa D, Antara, Vivaro, Meriva, Zafira</t>
    </r>
    <r>
      <rPr>
        <sz val="10"/>
        <color indexed="10"/>
        <rFont val="Arial"/>
        <family val="2"/>
        <charset val="204"/>
      </rPr>
      <t xml:space="preserve"> (темно серый)</t>
    </r>
  </si>
  <si>
    <t>KR-7132-g-T8</t>
  </si>
  <si>
    <t>KD-7408-g</t>
  </si>
  <si>
    <t>https://yadi.sk/d/HrVm74SX38cQRe</t>
  </si>
  <si>
    <t>OL-7936-g-8-MTK</t>
  </si>
  <si>
    <t>https://yadi.sk/d/DARwgVhbaFLwqA</t>
  </si>
  <si>
    <t>DAOB-8711</t>
  </si>
  <si>
    <t>https://yadi.sk/d/q5XpZMFItvBjcQ</t>
  </si>
  <si>
    <r>
      <t xml:space="preserve">Astra H, Vectra С, Corsa D, Antara, Vivaro, Meriva, Zafira </t>
    </r>
    <r>
      <rPr>
        <sz val="10"/>
        <color indexed="10"/>
        <rFont val="Arial"/>
        <family val="2"/>
        <charset val="204"/>
      </rPr>
      <t>(серебро)</t>
    </r>
  </si>
  <si>
    <t>QR-7045-s</t>
  </si>
  <si>
    <t>KD-7408-s</t>
  </si>
  <si>
    <t>OL-7993-s</t>
  </si>
  <si>
    <t>https://yadi.sk/d/g3kyHZIAewSBkg</t>
  </si>
  <si>
    <r>
      <t>Astra H, Vectra С, Corsa D, Antara, Vivaro, Meriva, Zafira</t>
    </r>
    <r>
      <rPr>
        <sz val="10"/>
        <color indexed="10"/>
        <rFont val="Arial"/>
        <family val="2"/>
        <charset val="204"/>
      </rPr>
      <t xml:space="preserve"> (серебро)</t>
    </r>
  </si>
  <si>
    <t>KR-7132-s-T8</t>
  </si>
  <si>
    <t>OPEL Combo  2012</t>
  </si>
  <si>
    <t>https://yadi.sk/i/HxsW1ygVewXUw</t>
  </si>
  <si>
    <t>PEUGEOT</t>
  </si>
  <si>
    <t>Peugeot 3008</t>
  </si>
  <si>
    <t>OL-9965</t>
  </si>
  <si>
    <t>Peugeot 3008 2017+</t>
  </si>
  <si>
    <t>YR-1145-S9</t>
  </si>
  <si>
    <t>https://yadi.sk/d/WysWfrQZTlFa2w</t>
  </si>
  <si>
    <t>Peugeot                                                             Bipper/Fiar fiorino/Citroen Nemo</t>
  </si>
  <si>
    <t>https://yadi.sk/i/I96IIrLCewXi3</t>
  </si>
  <si>
    <t>2008 2013+, 208 2012+</t>
  </si>
  <si>
    <t>QR-8079</t>
  </si>
  <si>
    <t>https://yadi.sk/i/pe2gZ3anewXeK</t>
  </si>
  <si>
    <t>https://yadi.sk/i/XGee7pjlewXeq</t>
  </si>
  <si>
    <t>peugeot 301/Citroen Elysee</t>
  </si>
  <si>
    <t>QR-1053</t>
  </si>
  <si>
    <t>https://yadi.sk/d/fTJ8ullysUVgU</t>
  </si>
  <si>
    <t>Peugeot 408 2012+, 308 2008-2014, RCZ 2010-2015 черный</t>
  </si>
  <si>
    <t>QR-7013</t>
  </si>
  <si>
    <t>https://yadi.sk/i/PgLpFlbdewXij</t>
  </si>
  <si>
    <t>Peugeot 408 2012+, 308 2008-2014, RCZ 2010-2015 серый</t>
  </si>
  <si>
    <t>https://yadi.sk/d/PMUASAyV38cPMs</t>
  </si>
  <si>
    <t>поддержка бк</t>
  </si>
  <si>
    <t>OL-9961</t>
  </si>
  <si>
    <t>Peugeot 308 / 308SW T9 08.2014+</t>
  </si>
  <si>
    <t>QR-8097</t>
  </si>
  <si>
    <t>https://yadi.sk/d/KMqylLy9tkHbF</t>
  </si>
  <si>
    <t>peugeot  408/308/308SW</t>
  </si>
  <si>
    <t>QR-1035</t>
  </si>
  <si>
    <t>https://yadi.sk/d/PP-6IrLPx9yBK</t>
  </si>
  <si>
    <t>Peugeot 508 2012-2015</t>
  </si>
  <si>
    <t>KR-7068-T8</t>
  </si>
  <si>
    <t>https://yadi.sk/i/DsEHkQSaewXc5</t>
  </si>
  <si>
    <t>не подходит для комплектаций с усилителем и навигацией</t>
  </si>
  <si>
    <t>PORSCHE</t>
  </si>
  <si>
    <t>CAYENNE 2002-2010</t>
  </si>
  <si>
    <t>KD-7222-P3-7</t>
  </si>
  <si>
    <t>https://yadi.sk/d/_Xa0NCo5tmoj8</t>
  </si>
  <si>
    <t>MKD-P797-P30</t>
  </si>
  <si>
    <t>https://yadi.sk/d/GrE76ibcWPhtBg</t>
  </si>
  <si>
    <t>есть отдельно оптический активатор усилителя, с ДВД</t>
  </si>
  <si>
    <t>MKD-P797-P5</t>
  </si>
  <si>
    <t>XN-7015-P30</t>
  </si>
  <si>
    <t>XN-7015-P5</t>
  </si>
  <si>
    <t>XN-7015-P6</t>
  </si>
  <si>
    <t>U9-6510-T8</t>
  </si>
  <si>
    <t>https://yadi.sk/d/scdBiEbD3amfvE</t>
  </si>
  <si>
    <t>Android 7.1/8.1, AW T3 8x1,5 Ghz, 2Gb Ram, 32 Gb ROM, NXP 6686 FM, TDA 7850, BC6 Bluetooth,  external microphone+Glonass&amp;gps</t>
  </si>
  <si>
    <t>https://yadi.sk/d/jn5BdZT5GD9ugw</t>
  </si>
  <si>
    <t>есть отдельно оптический активатор усилителя, без ДВД, рамка - металл</t>
  </si>
  <si>
    <t>MKD-M995-P5</t>
  </si>
  <si>
    <t>CAYENNE 2011-2015</t>
  </si>
  <si>
    <t>NH-1004</t>
  </si>
  <si>
    <t>https://yadi.sk/d/nay4M1NLm5DIVA</t>
  </si>
  <si>
    <t>XN-P8001</t>
  </si>
  <si>
    <t>8,4", 1024*600</t>
  </si>
  <si>
    <t>https://yadi.sk/d/9lrdVK8mVkzi1Q</t>
  </si>
  <si>
    <t>поддержка оптики.</t>
  </si>
  <si>
    <t>CAYENNE 2015-2017</t>
  </si>
  <si>
    <t>XN-P8002</t>
  </si>
  <si>
    <t>PCM4.0/Cayenne/macan 2016-2017</t>
  </si>
  <si>
    <t>DZ-218</t>
  </si>
  <si>
    <t>6,5-9,2"</t>
  </si>
  <si>
    <t>Android 9.0, AW T3 4x1,6 Ghz, 2Gb Ram, 16 Gb ROM, GPS, wifi, USB, 4G, микрофон</t>
  </si>
  <si>
    <t>Андроид для штатных систем  с сенсорным экраном.</t>
  </si>
  <si>
    <t>VAN-MIB2-2017</t>
  </si>
  <si>
    <t>https://yadi.sk/d/mjUDgTsm3QSdYK</t>
  </si>
  <si>
    <t>Андроид для штатных систем  с сенсорным экраном 6,5-8,0"</t>
  </si>
  <si>
    <t>PCM4.1/Cayenne/macan 2016-2017</t>
  </si>
  <si>
    <t>VAN-PCM4-2017</t>
  </si>
  <si>
    <t>Андроид для штатных систем  с сенсорным экраном 9,2-12,0"</t>
  </si>
  <si>
    <t>RENAULT</t>
  </si>
  <si>
    <t>Megane II 2004-2009</t>
  </si>
  <si>
    <t>KD-7236-P3-7</t>
  </si>
  <si>
    <t>https://yadi.sk/d/9XxjDcz_3YNWxc</t>
  </si>
  <si>
    <t>Megane III 2009+, Fluence 2010+ черный привод</t>
  </si>
  <si>
    <t>KD-7237-P3-7</t>
  </si>
  <si>
    <t>https://yadi.sk/d/foynFfQKzzXeQ</t>
  </si>
  <si>
    <t>Megane III 2009+, Fluence 2010+, серебро</t>
  </si>
  <si>
    <t>KR-7084-T8</t>
  </si>
  <si>
    <t>https://yadi.sk/i/2KiFAsXvewYxU</t>
  </si>
  <si>
    <t>Megane III 2009+, Fluence 2010+, черный или белый</t>
  </si>
  <si>
    <t>U9-6912-T8</t>
  </si>
  <si>
    <t>https://yadi.sk/d/oR7v1DNe3amgKK</t>
  </si>
  <si>
    <t>Megane III 2009+, Fluence 2010+, черный</t>
  </si>
  <si>
    <t>https://yadi.sk/d/tGTK9Es4_A4-sg</t>
  </si>
  <si>
    <t>MKD-R709-P6</t>
  </si>
  <si>
    <t>KOLEOS 2016+</t>
  </si>
  <si>
    <t>ZF-1057-DSP</t>
  </si>
  <si>
    <t>https://yadi.sk/d/LqcHIDY_H1ylpg</t>
  </si>
  <si>
    <t>Kaptur 2016+ климат</t>
  </si>
  <si>
    <t>KR-9010-T8-at</t>
  </si>
  <si>
    <t>https://yadi.sk/d/aqTo0IHnsUVfw</t>
  </si>
  <si>
    <t>KD-9627-P30</t>
  </si>
  <si>
    <t>https://yadi.sk/d/zA2_R2bc3NgSzR</t>
  </si>
  <si>
    <t>KD-9627-P5</t>
  </si>
  <si>
    <t>KD-9627-P6</t>
  </si>
  <si>
    <t>https://yadi.sk/i/nnmhLYOSLMuD8A</t>
  </si>
  <si>
    <t>Kaptur 2016+ кондиционер</t>
  </si>
  <si>
    <t>QR-9010-mt</t>
  </si>
  <si>
    <t>Duster 2010-2016+, Sandero/Logan 2014+, Kaptur 2016+, Lada Xray 2016+</t>
  </si>
  <si>
    <t>QR-7050</t>
  </si>
  <si>
    <t>https://yadi.sk/i/zMcNotmpewYzW</t>
  </si>
  <si>
    <t>MKD-R701-P30</t>
  </si>
  <si>
    <t>https://yadi.sk/d/akNo0BB-M33SNw</t>
  </si>
  <si>
    <t>MKD-R701-P5</t>
  </si>
  <si>
    <t>MKD-R701-P6</t>
  </si>
  <si>
    <t>QR-8113</t>
  </si>
  <si>
    <t>https://yadi.sk/d/n_N5El99zLx3y</t>
  </si>
  <si>
    <t>KR-8113-T8</t>
  </si>
  <si>
    <t>поддерживает родную камеру</t>
  </si>
  <si>
    <t>KD-8308-P30</t>
  </si>
  <si>
    <t>https://yadi.sk/d/B4r1wc-H38cPVm</t>
  </si>
  <si>
    <t>KD-8308-P5</t>
  </si>
  <si>
    <t>KD-8308-P6</t>
  </si>
  <si>
    <t>MKD-R831-P30</t>
  </si>
  <si>
    <t>https://yadi.sk/d/PH7fO7wc3VhRig</t>
  </si>
  <si>
    <t>MKD-R831-P6</t>
  </si>
  <si>
    <t>Duster 2015+</t>
  </si>
  <si>
    <t>YR-9109-S9</t>
  </si>
  <si>
    <t>https://yadi.sk/d/pLCdxuEJsNjbaw</t>
  </si>
  <si>
    <t>Renault Megane</t>
  </si>
  <si>
    <t>QR-7070</t>
  </si>
  <si>
    <t>https://yadi.sk/i/I434_RWxewYwR</t>
  </si>
  <si>
    <t>Renault Logan</t>
  </si>
  <si>
    <t>QR-6228</t>
  </si>
  <si>
    <t>https://yadi.sk/d/IMFMlfhzsC8tV</t>
  </si>
  <si>
    <t>KR-9052-T8</t>
  </si>
  <si>
    <t>https://yadi.sk/d/MepapMxXzLwav</t>
  </si>
  <si>
    <t>KD-9619-P30</t>
  </si>
  <si>
    <t>https://yadi.sk/d/7Lw-iGvj3L5VkN</t>
  </si>
  <si>
    <t>KD-9619-P5</t>
  </si>
  <si>
    <t>KD-9619-P6</t>
  </si>
  <si>
    <t>ARKANA</t>
  </si>
  <si>
    <t>KR-9196-S9</t>
  </si>
  <si>
    <t>https://yadi.sk/d/6hZ0sNOwiOccug</t>
  </si>
  <si>
    <t>поддержка BOSE, кругового обзора</t>
  </si>
  <si>
    <t>SKODA</t>
  </si>
  <si>
    <t>SUPERB 2016+</t>
  </si>
  <si>
    <t>KD-1027</t>
  </si>
  <si>
    <t>https://yadi.sk/d/sd4zek2qtmo5i</t>
  </si>
  <si>
    <t>KD-1027-P3-7</t>
  </si>
  <si>
    <t>QR-1037</t>
  </si>
  <si>
    <t>https://yadi.sk/d/UimkGpUZqgDQg</t>
  </si>
  <si>
    <t>OL-1917</t>
  </si>
  <si>
    <t>https://yadi.sk/d/fqwN_-emYt5npw</t>
  </si>
  <si>
    <t>Андроид для штатных систем BOLERO, AMUNDSEN, COLUMBUS 6,5-8,0"</t>
  </si>
  <si>
    <t>Octavia A5 2004-2013, Yeti 2009+ (взамен Swing/Bolero)</t>
  </si>
  <si>
    <t>KD-8307-P3-7</t>
  </si>
  <si>
    <t>https://yadi.sk/d/0hBX6kb1373zZt</t>
  </si>
  <si>
    <t>XN-8307-P30</t>
  </si>
  <si>
    <t>XN-8307-P5</t>
  </si>
  <si>
    <t>XN-8307-P6</t>
  </si>
  <si>
    <t>QR-8069</t>
  </si>
  <si>
    <t>QR-7038</t>
  </si>
  <si>
    <t>https://yadi.sk/d/bIjH1Vflj227n</t>
  </si>
  <si>
    <t>Octavia A5 2004-2013 (взамен Swing/Bolero)</t>
  </si>
  <si>
    <t>OL-1920</t>
  </si>
  <si>
    <t>KD-1219-P30</t>
  </si>
  <si>
    <t>https://yadi.sk/i/_icmkbKWvabhzQ</t>
  </si>
  <si>
    <t>рамки для климата и кондиционера в комплекте</t>
  </si>
  <si>
    <t>KD-1219-P5</t>
  </si>
  <si>
    <t>KD-1219-P6</t>
  </si>
  <si>
    <t>T10-820</t>
  </si>
  <si>
    <t>Android 6.0, Intel Atom 4x1,6 Ghz, 1Gb Ram, 16 Gb ROM, NXP 6686 FM, TDA 7850, BC6 Bluetooth,  Glonass&amp;gps</t>
  </si>
  <si>
    <t>DADZ-1717</t>
  </si>
  <si>
    <t>https://yadi.sk/d/SlDB2FG8aDp_IA</t>
  </si>
  <si>
    <t>YETI</t>
  </si>
  <si>
    <t>OL-1919</t>
  </si>
  <si>
    <t>T10-9057</t>
  </si>
  <si>
    <t>https://yadi.sk/d/bOuAHtNU3Z2in5</t>
  </si>
  <si>
    <t>Android 6.0, Intel Atom 4x1,6 Ghz, 2Gb Ram, 16 Gb ROM, NXP 6686 FM, TDA 7850, BC6 Bluetooth, Glonass&amp;gps</t>
  </si>
  <si>
    <t>пока только кондиционер. Ждем рамку для климата.</t>
  </si>
  <si>
    <t>SUPERB 2009-2013</t>
  </si>
  <si>
    <t>T30-830</t>
  </si>
  <si>
    <t>https://yadi.sk/d/UW2ZEdrV3Z2iAG</t>
  </si>
  <si>
    <t>поддержка родного усилителя, уточняйте</t>
  </si>
  <si>
    <t>RAPID PQ / MQB</t>
  </si>
  <si>
    <t>T30-9074</t>
  </si>
  <si>
    <t>https://yadi.sk/d/LeZcpari3Z2ifD</t>
  </si>
  <si>
    <t>RAPID 2013+ MQB</t>
  </si>
  <si>
    <t>MIB-9074</t>
  </si>
  <si>
    <t>https://yadi.sk/d/ao_WqpRu1uvZKg</t>
  </si>
  <si>
    <t>Android 6.0, Intel Atom 4x1,6 Ghz, 2Gb Ram, 16 Gb ROM, IPS non-glare, NXP 6686 FM, TDA 7850, DSP, 4G, Bluetooth 4.0, Glonass&amp;gps</t>
  </si>
  <si>
    <t>новые гу на тест, наша установка. Специально для автомобилей высоких комплектаций. Поддержка родных функций, есть внешний двд в бардачок</t>
  </si>
  <si>
    <t>Octavia A7 2013+</t>
  </si>
  <si>
    <t>QR-1019</t>
  </si>
  <si>
    <t>https://yadi.sk/d/9NwyWGNlj56hv</t>
  </si>
  <si>
    <t>поддержка штатных настроек</t>
  </si>
  <si>
    <t>KDO-1025</t>
  </si>
  <si>
    <t>https://yadi.sk/i/SbhIDDaZ3QdYvV</t>
  </si>
  <si>
    <t>поддержка штатных настроек, навител в подарок</t>
  </si>
  <si>
    <t>MKD-1025</t>
  </si>
  <si>
    <t>https://yadi.sk/i/lYUcccvz3NFrLB</t>
  </si>
  <si>
    <t>ждем  рамку на  заменну</t>
  </si>
  <si>
    <t>NM-7111</t>
  </si>
  <si>
    <t>https://yadi.sk/d/DShPMqDh3JCdgs</t>
  </si>
  <si>
    <t>для  самых  простых  комплектаций</t>
  </si>
  <si>
    <t>OL-1916</t>
  </si>
  <si>
    <t>QR-8093</t>
  </si>
  <si>
    <t>https://yadi.sk/i/rpzF1CQrfh2MM</t>
  </si>
  <si>
    <t>KD-8035</t>
  </si>
  <si>
    <t>https://yadi.sk/d/yS1FW81o3J5iMm</t>
  </si>
  <si>
    <t>поддержка штатных настроек. Навител в подарок</t>
  </si>
  <si>
    <t>TP-SK001</t>
  </si>
  <si>
    <t>https://yadi.sk/i/b3Ci6uJ03S8HVz</t>
  </si>
  <si>
    <t>MIB-3914</t>
  </si>
  <si>
    <t>https://yadi.sk/d/S5Ugb-tXAhobvQ</t>
  </si>
  <si>
    <t>Android 6.0, Intel Atom 4x1,6 Ghz, 2Gb Ram, 16 Gb ROM, IPS non-glare, NXP 6686 FM, TDA 7850, DSP, 4G, Bluetooth 4.0, Glonass&amp;gps, era-glonass</t>
  </si>
  <si>
    <t>KODIAQ</t>
  </si>
  <si>
    <t>YR-9108-S9</t>
  </si>
  <si>
    <t>https://yadi.sk/d/SXpnJTOPUrruyA</t>
  </si>
  <si>
    <t>с сенсорными кнопками</t>
  </si>
  <si>
    <t>NM-035-MTK</t>
  </si>
  <si>
    <t>https://yadi.sk/d/1mCiP1aIS1yQCg</t>
  </si>
  <si>
    <t>поддержка штатных настроек. Скидки не применяются</t>
  </si>
  <si>
    <t>OL-1921</t>
  </si>
  <si>
    <t>SSANGYONG</t>
  </si>
  <si>
    <t>Actyon II 10.2013+ рестайлинг</t>
  </si>
  <si>
    <t>KD-7225</t>
  </si>
  <si>
    <t>https://yadi.sk/d/KhBcIZF6yjNA6</t>
  </si>
  <si>
    <t>Actyon II 2011-09.2013, Korrando дорестайл</t>
  </si>
  <si>
    <t>QR-7060</t>
  </si>
  <si>
    <t>https://yadi.sk/i/nFuKfuW-ewYnQ</t>
  </si>
  <si>
    <t>KD-7067-P3-7</t>
  </si>
  <si>
    <t>https://yadi.sk/d/vwT3AIH83EoP4q</t>
  </si>
  <si>
    <t>Actyon/Korrando II 2013-2015 рестайлинг</t>
  </si>
  <si>
    <t>KR-7082-T8</t>
  </si>
  <si>
    <t>https://yadi.sk/i/hG3yCAW7ewYmq</t>
  </si>
  <si>
    <t>OL-7798</t>
  </si>
  <si>
    <t>https://yadi.sk/d/LNVcEmoo3NfNVL</t>
  </si>
  <si>
    <t>Kyron 2005-2015, Actyon I 2005-2010, Actyon Sports 2006-2015</t>
  </si>
  <si>
    <t>KR-7061-T8</t>
  </si>
  <si>
    <t>https://yadi.sk/i/7HCHwTWkewYnt</t>
  </si>
  <si>
    <t>KR-7140-T8</t>
  </si>
  <si>
    <t>https://yadi.sk/d/IuR8Sr4Ro7kvZQ</t>
  </si>
  <si>
    <t>OL-7761-8-MTK</t>
  </si>
  <si>
    <t>https://yadi.sk/d/Nr0IZY8O3NfNou</t>
  </si>
  <si>
    <t>Rexton 2012+</t>
  </si>
  <si>
    <t>QR-7085</t>
  </si>
  <si>
    <t>https://yadi.sk/d/iRi3edLPmaPja</t>
  </si>
  <si>
    <t>Stavic 2013+</t>
  </si>
  <si>
    <t>QR-7021</t>
  </si>
  <si>
    <t>https://yadi.sk/i/564-20AbewYoj</t>
  </si>
  <si>
    <t>Tivoli</t>
  </si>
  <si>
    <t>KD-8116-P3-7</t>
  </si>
  <si>
    <t>https://yadi.sk/d/yBiINy7H3L5VeP</t>
  </si>
  <si>
    <t>KD-8116-P30</t>
  </si>
  <si>
    <t>KD-8116-P5</t>
  </si>
  <si>
    <t>KD-8116-P6</t>
  </si>
  <si>
    <t>SUBARU</t>
  </si>
  <si>
    <t xml:space="preserve"> Impreza 2007+, Forester 2008-2013, XV 2010+</t>
  </si>
  <si>
    <t>KD-6232-P3-7</t>
  </si>
  <si>
    <t>https://yadi.sk/d/eXI2n1gItmpKM</t>
  </si>
  <si>
    <t>QR-6206</t>
  </si>
  <si>
    <t>https://yadi.sk/i/XBkVhDBxewYsb</t>
  </si>
  <si>
    <t>DASBR-1991</t>
  </si>
  <si>
    <t>https://yadi.sk/d/iYuM2Jjp3S8HTn</t>
  </si>
  <si>
    <t>Forester 2008-2013</t>
  </si>
  <si>
    <t>OL-9512</t>
  </si>
  <si>
    <t>Legacy 2009-2015, Outback 2009-2015</t>
  </si>
  <si>
    <t>DT-3216 темно-серый</t>
  </si>
  <si>
    <t>https://yadi.sk/i/_VCLEIENewJmf</t>
  </si>
  <si>
    <t xml:space="preserve">Legacy 2009-11/Outback  2009-11               </t>
  </si>
  <si>
    <t>QR-7025</t>
  </si>
  <si>
    <t>https://yadi.sk/i/EHLGMxkaewYus</t>
  </si>
  <si>
    <t>ZF-1070-B-DSP</t>
  </si>
  <si>
    <t>https://yadi.sk/d/x8iYiBGZiKBm_w</t>
  </si>
  <si>
    <t>черный</t>
  </si>
  <si>
    <t>ZF-1070-S-DSP</t>
  </si>
  <si>
    <t>серебро</t>
  </si>
  <si>
    <t>Forester 2013-2014 (SH), XV 2012-2014, Impreza 2011+ (GP/GJ)</t>
  </si>
  <si>
    <t>KD-9108-P30</t>
  </si>
  <si>
    <t>https://yadi.sk/d/qKIx9Rvptmo7Q</t>
  </si>
  <si>
    <t>KD-9108-P5</t>
  </si>
  <si>
    <t>KD-9108-P6</t>
  </si>
  <si>
    <t>MKD-9108</t>
  </si>
  <si>
    <t>https://yadi.sk/d/kGOtw7Cp3NG7mb</t>
  </si>
  <si>
    <t>https://yadi.sk/d/Hi_AcOdS3NdjRG</t>
  </si>
  <si>
    <t>OL-9511</t>
  </si>
  <si>
    <t>NM-157-MTK</t>
  </si>
  <si>
    <t>https://yadi.sk/d/U0YVByrzVdq46w</t>
  </si>
  <si>
    <t>KD-9108</t>
  </si>
  <si>
    <t>ZF-1072-DSP</t>
  </si>
  <si>
    <t>https://yadi.sk/d/Nwmu_yJd8Fd65A</t>
  </si>
  <si>
    <t>XV 2 2017+</t>
  </si>
  <si>
    <t>YR-8148-S9</t>
  </si>
  <si>
    <t>https://yadi.sk/d/uGobi1z7A78ohQ</t>
  </si>
  <si>
    <t>WRX 2012-2016</t>
  </si>
  <si>
    <t>KD-9208-P30</t>
  </si>
  <si>
    <t>https://yadi.sk/d/VHvclvCQzzXk6</t>
  </si>
  <si>
    <t>KD-9208-P5</t>
  </si>
  <si>
    <t>KD-9208-P6</t>
  </si>
  <si>
    <t>QR-7087</t>
  </si>
  <si>
    <t>https://yadi.sk/i/eoKohr9SewYvN</t>
  </si>
  <si>
    <t>SUZUKI</t>
  </si>
  <si>
    <t>Grand Vitara II 2005-2016</t>
  </si>
  <si>
    <t>KD-7056-P3-7</t>
  </si>
  <si>
    <t>https://yadi.sk/d/BTu6vxE9w4xhu</t>
  </si>
  <si>
    <t>KR-7063-S9</t>
  </si>
  <si>
    <t>https://yadi.sk/d/JMboTV3qtSZ7o</t>
  </si>
  <si>
    <t>MKD-S768-P30</t>
  </si>
  <si>
    <t>https://yadi.sk/d/2ULUzu2y5JeeGQ</t>
  </si>
  <si>
    <t>MKD-S768-P5</t>
  </si>
  <si>
    <t>MKD-S768-P6</t>
  </si>
  <si>
    <t>DALM-8701</t>
  </si>
  <si>
    <t>https://yadi.sk/d/kK2E_-ySA9ajoQ</t>
  </si>
  <si>
    <t>Vitara 2015+</t>
  </si>
  <si>
    <t>QR-1043</t>
  </si>
  <si>
    <t>https://yadi.sk/d/O11_A2c9qgDBo</t>
  </si>
  <si>
    <t>KR-1018-T8</t>
  </si>
  <si>
    <t>https://yadi.sk/d/5wBX0xA83YYTti</t>
  </si>
  <si>
    <t>KD-1100-P30</t>
  </si>
  <si>
    <t>https://yadi.sk/d/ps2Qh2o8aNdNaQ</t>
  </si>
  <si>
    <t>KD-1100-P5</t>
  </si>
  <si>
    <t>KD-1100-P6</t>
  </si>
  <si>
    <t>https://yadi.sk/i/GW2B0iwtYRaRlQ</t>
  </si>
  <si>
    <t>NM-095-MTK</t>
  </si>
  <si>
    <t>https://yadi.sk/d/bBxO6pJ2AQsabQ</t>
  </si>
  <si>
    <t>OL-9621</t>
  </si>
  <si>
    <t>Swift 2011-2015</t>
  </si>
  <si>
    <t>QR-7024</t>
  </si>
  <si>
    <t>https://yadi.sk/i/LVrDvpigewYi8</t>
  </si>
  <si>
    <t>OL-1622</t>
  </si>
  <si>
    <t>SX4 2013+, SX4 S-Cross 2013+</t>
  </si>
  <si>
    <t>KR-8070-S9</t>
  </si>
  <si>
    <t>https://yadi.sk/i/J_Bc1LlvewYgp</t>
  </si>
  <si>
    <t>KD-8073-P30</t>
  </si>
  <si>
    <t>https://yadi.sk/d/-7sFZUtn3L5Vd3</t>
  </si>
  <si>
    <t>KD-8073-P5</t>
  </si>
  <si>
    <t>KD-8073-P6</t>
  </si>
  <si>
    <t>SX4 2006+ classic</t>
  </si>
  <si>
    <t>KR-7023-T8</t>
  </si>
  <si>
    <t>https://yadi.sk/i/hNccgImyewYfq</t>
  </si>
  <si>
    <t>KD-8072-P30</t>
  </si>
  <si>
    <t>https://yadi.sk/d/xBNoEScf38cP9X</t>
  </si>
  <si>
    <t>KD-8072-P5</t>
  </si>
  <si>
    <t>KD-8072-P6</t>
  </si>
  <si>
    <t>QR-9026</t>
  </si>
  <si>
    <t>https://yadi.sk/d/GQlCgebXw3muL</t>
  </si>
  <si>
    <t>KR-9026-T8</t>
  </si>
  <si>
    <t>OL-9625</t>
  </si>
  <si>
    <t>JIMMY 2005-2018</t>
  </si>
  <si>
    <t>KR-7135-T8</t>
  </si>
  <si>
    <t>https://yadi.sk/d/WXY4gFhiq3cDLA</t>
  </si>
  <si>
    <t>YR-9135-S9</t>
  </si>
  <si>
    <t>https://yadi.sk/d/VnS-95_CImYVfQ</t>
  </si>
  <si>
    <t>JIMMY 2019+</t>
  </si>
  <si>
    <t>YR-7135-S9</t>
  </si>
  <si>
    <t>https://yadi.sk/d/wHjj6QAbotm92g</t>
  </si>
  <si>
    <t>TOYOTA</t>
  </si>
  <si>
    <t>Toyota Alphard</t>
  </si>
  <si>
    <t>QR-9009</t>
  </si>
  <si>
    <t>https://yadi.sk/d/hZUswkG2kMsiG</t>
  </si>
  <si>
    <t>ALPHARD 2010-2014</t>
  </si>
  <si>
    <t>ZF-1269L-DSP</t>
  </si>
  <si>
    <t>13", 1024*768</t>
  </si>
  <si>
    <t>https://yadi.sk/d/sfNcFG_Sk7kzUA</t>
  </si>
  <si>
    <t>ZF-1269H-DSP</t>
  </si>
  <si>
    <t>высокие комплектации. Первая установка - наша</t>
  </si>
  <si>
    <t>ALPHARD 2015-2019</t>
  </si>
  <si>
    <t>ZF-1308L-DSP</t>
  </si>
  <si>
    <t>https://yadi.sk/d/gAO63hQDfJ7mfQ</t>
  </si>
  <si>
    <t>3-10 динамиков. Поддержка 360.</t>
  </si>
  <si>
    <t>ZF-1308H-DSP</t>
  </si>
  <si>
    <t>более 10 динамиков. Поддержка 360. поддержка задних мониторов</t>
  </si>
  <si>
    <t>AVENSIS 2009-2013 черн</t>
  </si>
  <si>
    <t>DAFT-2723-b</t>
  </si>
  <si>
    <t>https://yadi.sk/d/YWDxQEzz3SPEGF</t>
  </si>
  <si>
    <t>KD-7249-P30</t>
  </si>
  <si>
    <t>https://yadi.sk/d/YrvFo6XMu7Kpxg</t>
  </si>
  <si>
    <t>KD-7249-P5</t>
  </si>
  <si>
    <t>KD-7249-P6</t>
  </si>
  <si>
    <t>AVENSIS 2009-2013 светл</t>
  </si>
  <si>
    <t>DAFT-2723-s</t>
  </si>
  <si>
    <t>Camry 2011-2014 (V50)</t>
  </si>
  <si>
    <t>KR-1017-T8</t>
  </si>
  <si>
    <t>https://yadi.sk/d/Env1chnXip9Zf</t>
  </si>
  <si>
    <t>поддержка штатного усилителя и настроек машины, навител в подарок</t>
  </si>
  <si>
    <t>KR-8010-S9</t>
  </si>
  <si>
    <t>https://yadi.sk/i/T4WqRp7oewV2B</t>
  </si>
  <si>
    <t>KD-1031</t>
  </si>
  <si>
    <t>https://yadi.sk/d/-ECqrmhy3EoRLA</t>
  </si>
  <si>
    <t>KD-1031-P30</t>
  </si>
  <si>
    <t>поддержка штатного усилителя и настроек машины</t>
  </si>
  <si>
    <t>KD-1031-P5</t>
  </si>
  <si>
    <t>KD-1031-P6</t>
  </si>
  <si>
    <t>MKD-1031</t>
  </si>
  <si>
    <t>https://yadi.sk/i/SpmzzueJ3S8HWw</t>
  </si>
  <si>
    <t>TP-TY009</t>
  </si>
  <si>
    <t>NM-049-MTK</t>
  </si>
  <si>
    <t>https://yadi.sk/d/LUx74JnlTQLMZw</t>
  </si>
  <si>
    <t>поддержка штатного усилителя и настроек машины. Скидки не применяются</t>
  </si>
  <si>
    <t>OL-1607</t>
  </si>
  <si>
    <t>Highlander 2007-2013 U40</t>
  </si>
  <si>
    <t>KR-1027-T8</t>
  </si>
  <si>
    <t>https://yadi.sk/d/Sq5Z8enNjFSjN</t>
  </si>
  <si>
    <t>кроме самых высоких компл, можем доложить кабель камеры по запросу, навител в подарок</t>
  </si>
  <si>
    <t>KD-1037-P30</t>
  </si>
  <si>
    <t>https://yadi.sk/d/Tw6QwfbO4EwaIA</t>
  </si>
  <si>
    <t>KD-1037-P5</t>
  </si>
  <si>
    <t>KD-1037-P6</t>
  </si>
  <si>
    <t>OL-1616</t>
  </si>
  <si>
    <t>SP-12107-T8</t>
  </si>
  <si>
    <t>12,1", 1024*600</t>
  </si>
  <si>
    <t>https://yadi.sk/d/0LcvwbWN3Ugw5p</t>
  </si>
  <si>
    <t>ZF-1225-DSP</t>
  </si>
  <si>
    <t>https://yadi.sk/d/HGfFmTYKwK3MtQ</t>
  </si>
  <si>
    <t>Поддержка камеры на экране гу. Без кругового обзора</t>
  </si>
  <si>
    <t>Highlander 2014+ U50</t>
  </si>
  <si>
    <t>QR-1024</t>
  </si>
  <si>
    <t>https://yadi.sk/i/vpfIL99vewV6j</t>
  </si>
  <si>
    <t>KR-9003-T8</t>
  </si>
  <si>
    <t>https://yadi.sk/d/hhq3MFvYinyvz</t>
  </si>
  <si>
    <t>KD-1036-P30</t>
  </si>
  <si>
    <t>https://yadi.sk/d/8kWK2S6NzzXZD</t>
  </si>
  <si>
    <t>KD-1036-P5</t>
  </si>
  <si>
    <t>KD-1036-P6</t>
  </si>
  <si>
    <t>OL-1601</t>
  </si>
  <si>
    <t>SP-12105-T8</t>
  </si>
  <si>
    <t>https://yadi.sk/d/7twsc2yR3Ugw4Z</t>
  </si>
  <si>
    <t>ZF-1207-DSP</t>
  </si>
  <si>
    <t>https://yadi.sk/d/5K7ULwMXLUAIPw</t>
  </si>
  <si>
    <t>NM-038-MTK</t>
  </si>
  <si>
    <t>https://yadi.sk/d/cKSBfX-TPERKuQ</t>
  </si>
  <si>
    <t>Camry 11.2014+ (V55)</t>
  </si>
  <si>
    <t>KR-9005-S9</t>
  </si>
  <si>
    <t>https://yadi.sk/i/EfXKa9uaiZxff</t>
  </si>
  <si>
    <t>QR-1026</t>
  </si>
  <si>
    <t>https://yadi.sk/i/9BHKxVSMiZxNk</t>
  </si>
  <si>
    <t>KD-1030</t>
  </si>
  <si>
    <t>https://yadi.sk/d/Whs9cLYqzzXFL</t>
  </si>
  <si>
    <t>KDO-1030</t>
  </si>
  <si>
    <t>NS-1071</t>
  </si>
  <si>
    <t>https://yadi.sk/d/ZVyjIecH3GhmER</t>
  </si>
  <si>
    <t>Camry 11.2011+ (V50, V55)</t>
  </si>
  <si>
    <t>SP-12103-S9</t>
  </si>
  <si>
    <t>https://yadi.sk/d/Djnopqaw3Ugvy7</t>
  </si>
  <si>
    <t>tesla-style, поддержка усилителя, камеры, парктроников, подогрева сидений, юсб, управления климатом</t>
  </si>
  <si>
    <t>NM-PX004</t>
  </si>
  <si>
    <t>https://yadi.sk/d/Xf_huJugCHcm8A</t>
  </si>
  <si>
    <t>tesla-style, поддержка усилителя, камеры, парктроников, подогрева сидений, юсб, управления климатом. На тест. Наша установка</t>
  </si>
  <si>
    <t>ZF-1206</t>
  </si>
  <si>
    <t>https://yadi.sk/d/6e2v2hGbR60pQw</t>
  </si>
  <si>
    <t>не поддерживает кнопки заднего дивана</t>
  </si>
  <si>
    <t>ZF-1206-DSP</t>
  </si>
  <si>
    <t>NM-7114</t>
  </si>
  <si>
    <t>https://yadi.sk/d/z755viJb3JCdjK</t>
  </si>
  <si>
    <t>TP-TY007</t>
  </si>
  <si>
    <t>https://yadi.sk/d/JgNDq8BjZnP4eQ</t>
  </si>
  <si>
    <t>NM-048-MTK</t>
  </si>
  <si>
    <t>MKD-1030</t>
  </si>
  <si>
    <t>https://yadi.sk/d/NPREwM2J3NFwTW</t>
  </si>
  <si>
    <t>OL-1608</t>
  </si>
  <si>
    <t>CAMRY V70 2018+</t>
  </si>
  <si>
    <t>KR-1124-T8</t>
  </si>
  <si>
    <t>https://yadi.sk/d/woITab1O5BQcIQ</t>
  </si>
  <si>
    <t>Комплектация классик, стандарт плюс, элеганс, элеганс сэйфти</t>
  </si>
  <si>
    <t>KD-1594-P30</t>
  </si>
  <si>
    <t>https://yadi.sk/d/t7dv-x6EGRz49Q</t>
  </si>
  <si>
    <t>Комплектация стандарт</t>
  </si>
  <si>
    <t>KD-1594-P5</t>
  </si>
  <si>
    <t>KD-1594-P6</t>
  </si>
  <si>
    <t>KD-1595-P30</t>
  </si>
  <si>
    <t>https://yadi.sk/d/vrAs-Ri6QAyIqw</t>
  </si>
  <si>
    <t>KD-1595-P5</t>
  </si>
  <si>
    <t>KD-1595-P6</t>
  </si>
  <si>
    <t>высокие комплектации. На тест. Первая установка - наша</t>
  </si>
  <si>
    <t>OL-1695</t>
  </si>
  <si>
    <t>https://yadi.sk/d/nUIdTDDg5a8XBg</t>
  </si>
  <si>
    <t>Android 6.0, AW T3 4x1,6 Ghz, 2Gb Ram, 16 Gb ROM, GPS, wifi, USB, DVR, rear camera, GVIF 360, video out</t>
  </si>
  <si>
    <t>Camry   2006-2011</t>
  </si>
  <si>
    <t>QR-8000</t>
  </si>
  <si>
    <t>https://yadi.sk/i/Ka3k7oH_ewUyH</t>
  </si>
  <si>
    <t>QR-9051</t>
  </si>
  <si>
    <t>https://yadi.sk/d/r3y9NOu33GGGaL</t>
  </si>
  <si>
    <t>OL-9606</t>
  </si>
  <si>
    <t>KD-9617-P30</t>
  </si>
  <si>
    <t>https://yadi.sk/d/y3PgqMqpU_jDng</t>
  </si>
  <si>
    <t>KD-9617-P5</t>
  </si>
  <si>
    <t>KD-9617-P6</t>
  </si>
  <si>
    <t>SP-10407-T8</t>
  </si>
  <si>
    <t>https://yadi.sk/d/TjHFBd2B3Ugvuv</t>
  </si>
  <si>
    <t>ZF-1033-DSP</t>
  </si>
  <si>
    <t>https://yadi.sk/d/g_CQksyugiyHNw</t>
  </si>
  <si>
    <t>Avalon</t>
  </si>
  <si>
    <t>QR-8092</t>
  </si>
  <si>
    <t>https://yadi.sk/d/4jvEQU-winz3C</t>
  </si>
  <si>
    <t>COROLLA 2006-2013</t>
  </si>
  <si>
    <t>KD-8010-P3-7</t>
  </si>
  <si>
    <t>https://yadi.sk/d/9q5gdsTd3EoPjE</t>
  </si>
  <si>
    <t>OL-8694</t>
  </si>
  <si>
    <t>https://yadi.sk/d/xdcf06D23NfL9R</t>
  </si>
  <si>
    <t>OL-8602-8-MTK</t>
  </si>
  <si>
    <t>OL-9605</t>
  </si>
  <si>
    <t>NM-9046</t>
  </si>
  <si>
    <t>https://yadi.sk/d/4XDLll_n3Kpp4N</t>
  </si>
  <si>
    <t>TP-TY003</t>
  </si>
  <si>
    <t>https://yadi.sk/i/qkKcIpic3S8HWR</t>
  </si>
  <si>
    <t>NM-044-MTK</t>
  </si>
  <si>
    <t>https://yadi.sk/d/qezf1YBgcXLI1Q</t>
  </si>
  <si>
    <t>https://yadi.sk/d/2tqstRit2d5AmA</t>
  </si>
  <si>
    <t>MKD-T945-P5</t>
  </si>
  <si>
    <t>ZF-1063-DSP</t>
  </si>
  <si>
    <t>https://yadi.sk/d/5txTdi0WTIxrog</t>
  </si>
  <si>
    <t xml:space="preserve">Corolla E180/E170 2013+ </t>
  </si>
  <si>
    <t>QR-7071</t>
  </si>
  <si>
    <t>https://yadi.sk/i/jW9JWABgewU5y</t>
  </si>
  <si>
    <t>Corolla E180/E170 2013+ вместо штатной рамки</t>
  </si>
  <si>
    <t>KR-8090-T8</t>
  </si>
  <si>
    <t>https://yadi.sk/d/piKbXsAVs32rt</t>
  </si>
  <si>
    <t>KR-1032-T8</t>
  </si>
  <si>
    <t>https://yadi.sk/d/7JVZdaITkvgvE</t>
  </si>
  <si>
    <t>DT-3258</t>
  </si>
  <si>
    <t>https://yadi.sk/i/VvGZk0PKewHsC</t>
  </si>
  <si>
    <t>KD-8014</t>
  </si>
  <si>
    <t>https://yadi.sk/d/wMiN3J40yqdNw</t>
  </si>
  <si>
    <t>поддерживает любые комплектации. Навител в подарок</t>
  </si>
  <si>
    <t>KD-1035-P30</t>
  </si>
  <si>
    <t>https://yadi.sk/d/CHGc3o8czzXSL</t>
  </si>
  <si>
    <t>поддерживает любые комплектации</t>
  </si>
  <si>
    <t>KD-1035-P5</t>
  </si>
  <si>
    <t>KD-1035-P6</t>
  </si>
  <si>
    <t>https://yadi.sk/d/QeRTULSDJA491w</t>
  </si>
  <si>
    <t>NM-7113</t>
  </si>
  <si>
    <t>https://yadi.sk/d/HOsILZjl3JCdnj</t>
  </si>
  <si>
    <t>NM-042-MTK</t>
  </si>
  <si>
    <t>https://yadi.sk/d/rB7w_wDB95zjWQ</t>
  </si>
  <si>
    <t>Corolla E180, Fortuner 2016+</t>
  </si>
  <si>
    <t>OL-8685-P30</t>
  </si>
  <si>
    <t>https://yadi.sk/d/5aQvQJluy3dggw</t>
  </si>
  <si>
    <t>OL-8685-P5</t>
  </si>
  <si>
    <t>OL-8685-P6</t>
  </si>
  <si>
    <t>KD-9406-P30</t>
  </si>
  <si>
    <t>https://yadi.sk/d/xCQr13R13DoBKj</t>
  </si>
  <si>
    <t>KD-9406-P5</t>
  </si>
  <si>
    <t>KD-9406-P6</t>
  </si>
  <si>
    <t>Corolla 2019+</t>
  </si>
  <si>
    <t>OL-1697</t>
  </si>
  <si>
    <t>ZF-6008-DSP</t>
  </si>
  <si>
    <t>https://yadi.sk/d/hH1UQeFPMg3MDA</t>
  </si>
  <si>
    <t>новинка, на тест. Только наша установка</t>
  </si>
  <si>
    <t>Tundra 2007-2013</t>
  </si>
  <si>
    <t>NSO-8115</t>
  </si>
  <si>
    <t>https://yadi.sk/d/B2ymhdfgrHcvJ</t>
  </si>
  <si>
    <r>
      <rPr>
        <sz val="10"/>
        <color indexed="10"/>
        <rFont val="Arial"/>
        <family val="2"/>
        <charset val="204"/>
      </rPr>
      <t>Android 8.0, RK PX5 8x1,5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</si>
  <si>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белая подсветка, поддерживает усилитель. Для подключения камеры даем схему</t>
  </si>
  <si>
    <t>MKD-T790-P30</t>
  </si>
  <si>
    <t>https://yadi.sk/d/AcphAbQADe8x1Q</t>
  </si>
  <si>
    <t>MKD-T790-P5</t>
  </si>
  <si>
    <t>MKD-T790-P6</t>
  </si>
  <si>
    <t>DAFT-2737</t>
  </si>
  <si>
    <t>https://yadi.sk/d/mnWUK8O73S9PFs</t>
  </si>
  <si>
    <t>KD-9016-P30</t>
  </si>
  <si>
    <t>https://yadi.sk/d/XzaJc65A3YNWm9</t>
  </si>
  <si>
    <t>KD-9016-P5</t>
  </si>
  <si>
    <t>KD-9016-P6</t>
  </si>
  <si>
    <t>KR-9077-T8</t>
  </si>
  <si>
    <t>https://yadi.sk/d/UWzjoTJq3YYTqH</t>
  </si>
  <si>
    <t>OL-1688</t>
  </si>
  <si>
    <t>ZF-1818-DSP</t>
  </si>
  <si>
    <t>https://yadi.sk/d/MAKe992DDk87YA</t>
  </si>
  <si>
    <t>Tundra II 2013+</t>
  </si>
  <si>
    <t>KR-8091-S9</t>
  </si>
  <si>
    <t>https://yadi.sk/d/iDdQSaQ8j9GrW</t>
  </si>
  <si>
    <t>KD-8098-P30</t>
  </si>
  <si>
    <t>https://yadi.sk/d/PQqAPVu1OvVO-g</t>
  </si>
  <si>
    <t>KD-8098-P5</t>
  </si>
  <si>
    <t>KD-8098-P6</t>
  </si>
  <si>
    <t>ZF-1260-DSP</t>
  </si>
  <si>
    <t>12,1", 1024*780</t>
  </si>
  <si>
    <t>https://yadi.sk/d/4VKIEZNgfot5GA</t>
  </si>
  <si>
    <t>Land Cruiser 200 2007-2015 Elegance</t>
  </si>
  <si>
    <t>QR-8001</t>
  </si>
  <si>
    <t>https://yadi.sk/i/JPpDM6A7ewV4u</t>
  </si>
  <si>
    <t>KD-9009</t>
  </si>
  <si>
    <t>https://yadi.sk/d/qhXMLEZR3J3uwL</t>
  </si>
  <si>
    <t>только простые комплектации без управления климатом с гу. Навител в подарок</t>
  </si>
  <si>
    <t>KD-9009-P3-7</t>
  </si>
  <si>
    <t>QR-9006</t>
  </si>
  <si>
    <t>https://yadi.sk/d/9OOgHye3inzSM</t>
  </si>
  <si>
    <t>только простые комплектации без управления климатом с гу</t>
  </si>
  <si>
    <t>NM-054-MTK</t>
  </si>
  <si>
    <t>https://yadi.sk/d/ijfc32OHplU0Dw</t>
  </si>
  <si>
    <t>только простые комплектации без управления климатом с гу. Скидки не применяются</t>
  </si>
  <si>
    <t>OL-1620</t>
  </si>
  <si>
    <t>SP-12102-T8</t>
  </si>
  <si>
    <t>https://yadi.sk/d/1L6STpY03UgwAB</t>
  </si>
  <si>
    <t>ZF-1220-DSP</t>
  </si>
  <si>
    <t>https://yadi.sk/d/qj34ra2EnNNirQ</t>
  </si>
  <si>
    <t>NM-PX009</t>
  </si>
  <si>
    <t>https://yadi.sk/d/Rb-SRbOHytqZxw</t>
  </si>
  <si>
    <t>TP-TY013</t>
  </si>
  <si>
    <t>ZF-1806L-DSP</t>
  </si>
  <si>
    <t>16", 1920*1080</t>
  </si>
  <si>
    <t>https://yadi.sk/d/koZ-NdrxkTJFQA</t>
  </si>
  <si>
    <t>Land Cruiser 200 2007-2015 top</t>
  </si>
  <si>
    <t>ZF-6025-DSP</t>
  </si>
  <si>
    <t>https://yadi.sk/d/9jIyexQhCv-8gA</t>
  </si>
  <si>
    <t>ZF-1816H-DSP</t>
  </si>
  <si>
    <t>Land Cruiser 200 2007-2015 low</t>
  </si>
  <si>
    <t>12,3", 1920*1080</t>
  </si>
  <si>
    <t>https://yadi.sk/d/88zJpdiOxUcslw</t>
  </si>
  <si>
    <t>для низких комплектаций. Нужно фото родной панели клиента. на тест. Только наша установка. Скидки не применяются</t>
  </si>
  <si>
    <t>Land Cruiser 200 10.2015+</t>
  </si>
  <si>
    <t>QR-1050</t>
  </si>
  <si>
    <t>https://yadi.sk/d/tYqrdOWBqgDTM</t>
  </si>
  <si>
    <t>OL-9618</t>
  </si>
  <si>
    <t>https://yadi.sk/d/SsGeiuT_C1MgXQ</t>
  </si>
  <si>
    <t>MKD-T125-P5</t>
  </si>
  <si>
    <t>SP-12101-T8</t>
  </si>
  <si>
    <t>https://yadi.sk/d/h6pjEXMh3Ugw8h</t>
  </si>
  <si>
    <t>tesla-style, кроме самых богатых комплектаций</t>
  </si>
  <si>
    <t>ZF-1205</t>
  </si>
  <si>
    <t>https://yadi.sk/d/NS_LpHprqqOmCQ</t>
  </si>
  <si>
    <t>ZF-1205-DSP</t>
  </si>
  <si>
    <t>ZF-1807H</t>
  </si>
  <si>
    <t>https://yadi.sk/d/KWNGvsia6CWbkw</t>
  </si>
  <si>
    <t>для топовых комплектаций. Нужно фото родной панели клиента.</t>
  </si>
  <si>
    <t>ZF-1807L-DSP</t>
  </si>
  <si>
    <t>для низких комплектаций. Нужно фото родной панели клиента.</t>
  </si>
  <si>
    <t>ZF-1829L-DSP</t>
  </si>
  <si>
    <t>https://yadi.sk/d/FDN9LbDIlC7l7A</t>
  </si>
  <si>
    <t>Land Cruiser 200 10.2015+ top</t>
  </si>
  <si>
    <t>ZF-1807H-DSP</t>
  </si>
  <si>
    <t>ZF-1829H-DSP</t>
  </si>
  <si>
    <t>Land Cruiser 200 10.2015+ low</t>
  </si>
  <si>
    <t>https://yadi.sk/d/zhNf9vRJdp7hOA</t>
  </si>
  <si>
    <t>Land Cruiser Prado 150 2013-2016</t>
  </si>
  <si>
    <t>DT-5266</t>
  </si>
  <si>
    <t>https://yadi.sk/i/GLUqvLQeewJTm</t>
  </si>
  <si>
    <t>QR-9000</t>
  </si>
  <si>
    <t>https://yadi.sk/i/lE1J8Y0lewTrP</t>
  </si>
  <si>
    <t>поддержка кругового обзора, усилителя, камеры, бк. Навител в подарок</t>
  </si>
  <si>
    <t>QR-9000-T3</t>
  </si>
  <si>
    <t>поддержка кругового обзора, усилителя, камеры, бк</t>
  </si>
  <si>
    <t>KR-9000-T8</t>
  </si>
  <si>
    <t>QR-1048</t>
  </si>
  <si>
    <t>https://yadi.sk/d/qQloHmJfqgDNt</t>
  </si>
  <si>
    <t>поддержка кругового обзора, усилителя, камеры, бк. Скидки не применяются</t>
  </si>
  <si>
    <t>QR-1048-T3</t>
  </si>
  <si>
    <t>KD-1040-P3-7</t>
  </si>
  <si>
    <t>https://yadi.sk/d/sOgD1Dq9zzXKe</t>
  </si>
  <si>
    <t>поддержка кругового обзора, усилителя, камеры, бк, скидки не применяются</t>
  </si>
  <si>
    <t>NM-7116</t>
  </si>
  <si>
    <t>https://yadi.sk/d/z3T5RHLq3JCdpf</t>
  </si>
  <si>
    <t>MKD-1040</t>
  </si>
  <si>
    <t>https://yadi.sk/d/SrxSFLg03NFsYo</t>
  </si>
  <si>
    <r>
      <rPr>
        <sz val="10"/>
        <color indexed="10"/>
        <rFont val="Arial"/>
        <family val="2"/>
        <charset val="204"/>
      </rPr>
      <t>Android 6.0, MTK 3562 8x1,5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</si>
  <si>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поддержка кругового обзора - тест, через нашу установку</t>
  </si>
  <si>
    <t>OL-1614</t>
  </si>
  <si>
    <t>NM-064-MTK</t>
  </si>
  <si>
    <t>https://yadi.sk/d/aUZZIFJJM9EimQ</t>
  </si>
  <si>
    <t>MKD-1072</t>
  </si>
  <si>
    <t>https://yadi.sk/i/ry5uUL8o3NFpTg</t>
  </si>
  <si>
    <t>TP-TY008</t>
  </si>
  <si>
    <t>https://yadi.sk/i/xD96NFVT3S8HWF</t>
  </si>
  <si>
    <t>SP-12104-S9</t>
  </si>
  <si>
    <t>https://yadi.sk/d/X2Tu7bpW3Ugw7n</t>
  </si>
  <si>
    <t>новинка. Наша установка. поддерживает круговой обзор</t>
  </si>
  <si>
    <t>ZF-1215-DSP</t>
  </si>
  <si>
    <t>https://yadi.sk/d/jYyny1lesUTgpQ</t>
  </si>
  <si>
    <t>Не поддерживает круговой обзор</t>
  </si>
  <si>
    <t>ZF-1801-DSP</t>
  </si>
  <si>
    <t>https://yadi.sk/d/5agBZx1WvnDazA</t>
  </si>
  <si>
    <t>новинка на тест, только наша установка. Нужно фото родной панели клиента. Не поддерживает круговой обзор</t>
  </si>
  <si>
    <t>Land Cruiser Prado 150 2017+</t>
  </si>
  <si>
    <t>NS-TY121</t>
  </si>
  <si>
    <t>KR-1104-S9</t>
  </si>
  <si>
    <t>https://yadi.sk/i/Q2b8k_4DewW5b</t>
  </si>
  <si>
    <t>поддержка оригинального усилителя и камеры</t>
  </si>
  <si>
    <t>KD-7034</t>
  </si>
  <si>
    <t>https://yadi.sk/d/ZiUaS9BW37429d</t>
  </si>
  <si>
    <t>KD-8097-P30</t>
  </si>
  <si>
    <t>https://yadi.sk/d/vfP4O7-a3EoRSh</t>
  </si>
  <si>
    <t>KD-8097-P5</t>
  </si>
  <si>
    <t>KD-8097-P6</t>
  </si>
  <si>
    <t>KR-1013-T8</t>
  </si>
  <si>
    <t>https://yadi.sk/d/Je9zEmCkisHV9</t>
  </si>
  <si>
    <t>KD-1050</t>
  </si>
  <si>
    <t>https://yadi.sk/d/pt1VeUpJw4vdi</t>
  </si>
  <si>
    <t>KD-1050-P30</t>
  </si>
  <si>
    <t>KD-1050-P5</t>
  </si>
  <si>
    <t>KD-1050-P6</t>
  </si>
  <si>
    <t>OL-1641</t>
  </si>
  <si>
    <t>ZF-1091</t>
  </si>
  <si>
    <t>https://yadi.sk/d/mxNw3rNAQCnHLQ</t>
  </si>
  <si>
    <t>машина 2,4л с усилителем и камерой. новинка на тест, только наша установка. Нужно фото родной панели клиента</t>
  </si>
  <si>
    <t>ZF-1091-DSP</t>
  </si>
  <si>
    <t>CRV 2017+</t>
  </si>
  <si>
    <t>KR-9074-T8</t>
  </si>
  <si>
    <t>https://yadi.sk/d/2-A2dXG93YYTgd</t>
  </si>
  <si>
    <t>U9-6263-T8</t>
  </si>
  <si>
    <t>https://yadi.sk/d/EtvoCjSo3amhAd</t>
  </si>
  <si>
    <t>CRV III 2006-2012 (RE)</t>
  </si>
  <si>
    <t>QR-8048</t>
  </si>
  <si>
    <t>https://yadi.sk/i/Mu9ASvM_ewW7K</t>
  </si>
  <si>
    <t>KD-8105-P30</t>
  </si>
  <si>
    <t>https://yadi.sk/d/y-eTymXU3742e8</t>
  </si>
  <si>
    <t>KD-8105-P5</t>
  </si>
  <si>
    <t>KD-8105-P6</t>
  </si>
  <si>
    <t>OL-9640</t>
  </si>
  <si>
    <t>QR-1023</t>
  </si>
  <si>
    <t>https://yadi.sk/d/tCHDWmNSkwpJE</t>
  </si>
  <si>
    <t>KR-1023-T8</t>
  </si>
  <si>
    <t>U9-6256-T8</t>
  </si>
  <si>
    <t>https://yadi.sk/d/O7zr63N_3amh8k</t>
  </si>
  <si>
    <t>KD-1054</t>
  </si>
  <si>
    <t>MKD-1054</t>
  </si>
  <si>
    <t>https://yadi.sk/d/BvieH6MR3NFqPL</t>
  </si>
  <si>
    <t>NM-072-MTK</t>
  </si>
  <si>
    <t>https://yadi.sk/d/AyaiBsp0uJkcZw</t>
  </si>
  <si>
    <t>CIVIC VIII 2006-2011</t>
  </si>
  <si>
    <t>KD-1057-P30</t>
  </si>
  <si>
    <t>https://yadi.sk/d/JW9y8TcmLJo0qA</t>
  </si>
  <si>
    <t>KD-1057-P5</t>
  </si>
  <si>
    <t>KD-1057-P6</t>
  </si>
  <si>
    <t>CIVIC IX 2012-2013</t>
  </si>
  <si>
    <t>DT-5231</t>
  </si>
  <si>
    <t>8'', 800*480</t>
  </si>
  <si>
    <t>https://yadi.sk/i/m1wKnVNxewHzm</t>
  </si>
  <si>
    <t>Android 4.4, RK 3188  4x1,6 Ghz, 2Gb Ram, 16 Gb ROM, SL 475 FM, TDA 7851, BC6 Bluetooth,  external microphone+Glonass/gps</t>
  </si>
  <si>
    <t>KD-1056-P30</t>
  </si>
  <si>
    <t>https://yadi.sk/d/IFMQopjhG6CY_A</t>
  </si>
  <si>
    <t>KD-1056-P5</t>
  </si>
  <si>
    <t>KD-1056-P6</t>
  </si>
  <si>
    <t>QR-8006</t>
  </si>
  <si>
    <t>https://yadi.sk/i/k5cacFx7ewW37</t>
  </si>
  <si>
    <t>ZF-1030-DSP</t>
  </si>
  <si>
    <t>https://yadi.sk/d/HHR80aH8fS8gcA</t>
  </si>
  <si>
    <t>первая установка - наша</t>
  </si>
  <si>
    <t>Civic 9 Sedan/Coupe 2013+</t>
  </si>
  <si>
    <t>QR-8071</t>
  </si>
  <si>
    <t>https://yadi.sk/i/MXRIlqf9ewVwv</t>
  </si>
  <si>
    <t>Civic 9 Hatchback 2011-2016, Civic 9 Tourer 2013-2016</t>
  </si>
  <si>
    <t>QR-8067</t>
  </si>
  <si>
    <t>https://yadi.sk/d/z4Ci7zfAwiE4S</t>
  </si>
  <si>
    <t>Pilot 2008-2015</t>
  </si>
  <si>
    <t>KR-6225-DSP</t>
  </si>
  <si>
    <t>https://yadi.sk/d/6gAHRAGGtkHds</t>
  </si>
  <si>
    <t>Android 9.0, AW T8 8x1,5 Ghz, 2Gb Ram, 32 Gb ROM, NXP 6686 FM, DSP, TDA 7850, BC6 Bluetooth,  external microphone+Glonass&amp;gps</t>
  </si>
  <si>
    <t>поддержка штатного усилителя и камеры</t>
  </si>
  <si>
    <t>KR-6225-S9</t>
  </si>
  <si>
    <t>DABT-3706</t>
  </si>
  <si>
    <t>https://yadi.sk/d/fXXBs5Pd3S8HSd</t>
  </si>
  <si>
    <t>Civic 8 Sedan/Coupe 2006-2011 (FD) левый руль</t>
  </si>
  <si>
    <t>QR-8046</t>
  </si>
  <si>
    <t>https://yadi.sk/i/ltuxdFrQewW7y</t>
  </si>
  <si>
    <t>HYUNDAI</t>
  </si>
  <si>
    <t>SONATA YF 2010-2013</t>
  </si>
  <si>
    <t>KD-9202-P30</t>
  </si>
  <si>
    <t>https://yadi.sk/d/rX30hDoHzzSBm</t>
  </si>
  <si>
    <t>KD-9202-P5</t>
  </si>
  <si>
    <t>KD-9202-P6</t>
  </si>
  <si>
    <t>KR-9104-T8</t>
  </si>
  <si>
    <t>https://yadi.sk/d/U0munQaG3YYTeT</t>
  </si>
  <si>
    <t>поддержка усилителя</t>
  </si>
  <si>
    <t>QR-8012</t>
  </si>
  <si>
    <t>https://yadi.sk/d/GYViUPuN3DoP8U</t>
  </si>
  <si>
    <t>SP-10405-T8</t>
  </si>
  <si>
    <t>https://yadi.sk/d/teySAiVf3UgwDU</t>
  </si>
  <si>
    <t>OL-9716</t>
  </si>
  <si>
    <t>ZF-1031-DSP</t>
  </si>
  <si>
    <t>https://yadi.sk/d/rlgM6XwWcSj2Tg</t>
  </si>
  <si>
    <t>новинка на тест, только наша установка. Нужно фото родной панели клиента и родных разъемов</t>
  </si>
  <si>
    <t>SONATA 2017-2019</t>
  </si>
  <si>
    <t>KR-9049-T8</t>
  </si>
  <si>
    <t>https://yadi.sk/d/EhxCeawvPF04bg</t>
  </si>
  <si>
    <t>Android 8.1/9.0, AW T3 8x1,5 Ghz, 2Gb Ram, 32 Gb ROM, NXP 6686, IPS LCD,  FM, TDA 7850, BC6 Bluetooth,  external microphone+Glonass&amp;gps</t>
  </si>
  <si>
    <t>магнитола на тест</t>
  </si>
  <si>
    <t>KD-9637-P5-4G</t>
  </si>
  <si>
    <t>https://yadi.sk/i/TmQSb4NG5FtIxA</t>
  </si>
  <si>
    <t>Solaris 2011-2016 дорестайл и рестайл</t>
  </si>
  <si>
    <t>QR-7020</t>
  </si>
  <si>
    <t>https://yadi.sk/i/yP_gqLMOewXCo</t>
  </si>
  <si>
    <t>KD-7025</t>
  </si>
  <si>
    <t>https://yadi.sk/d/hSnfxah0373yk6</t>
  </si>
  <si>
    <t>KR-9020-T8</t>
  </si>
  <si>
    <t>https://yadi.sk/d/hOc3jXRmriTHk</t>
  </si>
  <si>
    <t>NM-9051</t>
  </si>
  <si>
    <t>https://yadi.sk/d/Hf0JE3f_3GKzEE</t>
  </si>
  <si>
    <t>HD 720р камера в подарок!!!</t>
  </si>
  <si>
    <t>OL-9707</t>
  </si>
  <si>
    <t>NM-118-MTK</t>
  </si>
  <si>
    <t>https://yadi.sk/d/YwSFtxka71AZhw</t>
  </si>
  <si>
    <t>Solaris 2017+</t>
  </si>
  <si>
    <t>KD-8211-P30</t>
  </si>
  <si>
    <t>https://yadi.sk/d/iz23F8Ft3L5Vpp</t>
  </si>
  <si>
    <t>KD-8211-P5</t>
  </si>
  <si>
    <t>KD-8211-P6</t>
  </si>
  <si>
    <t>https://yadi.sk/i/imgTHhSElASfZg</t>
  </si>
  <si>
    <t>QR-9056</t>
  </si>
  <si>
    <t>https://yadi.sk/d/20bJqFvN3L9tHb</t>
  </si>
  <si>
    <t>KR-9056-T8</t>
  </si>
  <si>
    <t>MKD-1057</t>
  </si>
  <si>
    <t>https://yadi.sk/d/2rqVbQhy3NG9Em</t>
  </si>
  <si>
    <t>OL-9710</t>
  </si>
  <si>
    <t>Creta 2016+</t>
  </si>
  <si>
    <t>KD-1080-P30</t>
  </si>
  <si>
    <t>https://yadi.sk/d/jAtkm6qZzzVxT</t>
  </si>
  <si>
    <t>KD-1080-P5</t>
  </si>
  <si>
    <t>KD-1080-P6</t>
  </si>
  <si>
    <t>NM-7122</t>
  </si>
  <si>
    <t>https://yadi.sk/d/XsaoBSHM3GKz6d</t>
  </si>
  <si>
    <t>поддержка оригинальной камеры</t>
  </si>
  <si>
    <t>MKD-1080</t>
  </si>
  <si>
    <t>https://yadi.sk/d/eWyvfK9d3NG8Fk</t>
  </si>
  <si>
    <t>OL-1701</t>
  </si>
  <si>
    <t>KR-8138-T8</t>
  </si>
  <si>
    <t>https://yadi.sk/d/KUWTn1ycw3op5</t>
  </si>
  <si>
    <t>KD-8106-P3-7</t>
  </si>
  <si>
    <t>https://yadi.sk/d/Ov6dQsbZzpiVk</t>
  </si>
  <si>
    <t>TP-HYD005</t>
  </si>
  <si>
    <t>https://yadi.sk/i/H1UwM-jz3S8HVN</t>
  </si>
  <si>
    <t>NM-116-MTK</t>
  </si>
  <si>
    <t>https://yadi.sk/d/YrrDilrnuEXSZA</t>
  </si>
  <si>
    <t>KR-1101-T8</t>
  </si>
  <si>
    <t>https://yadi.sk/d/y1wugfdKdwze9g</t>
  </si>
  <si>
    <t>OL-9715-9</t>
  </si>
  <si>
    <t>https://yadi.sk/d/tp-2k9rWaXzC_Q</t>
  </si>
  <si>
    <t>ZF-1105</t>
  </si>
  <si>
    <t>https://yadi.sk/d/V80376qyOH8vqQ</t>
  </si>
  <si>
    <t>ZF-1105-DSP</t>
  </si>
  <si>
    <t>Elantra 2011-2012/AVANTE  2011/I35 2011</t>
  </si>
  <si>
    <t>KR-8011-T8</t>
  </si>
  <si>
    <t>https://yadi.sk/i/cKdPsBWDewXGo</t>
  </si>
  <si>
    <t>KD-8028-P30</t>
  </si>
  <si>
    <t>https://yadi.sk/d/vRU3ZJss3J5iGk</t>
  </si>
  <si>
    <t>KD-8028-P5</t>
  </si>
  <si>
    <t>KD-8028-P6</t>
  </si>
  <si>
    <t>https://yadi.sk/d/wP0TlQeB9v_K3w</t>
  </si>
  <si>
    <t>ELANTRA 2013+</t>
  </si>
  <si>
    <t>QR-8088</t>
  </si>
  <si>
    <t>https://yadi.sk/d/VHDnoD0_3FsKq9</t>
  </si>
  <si>
    <t>KD-7057</t>
  </si>
  <si>
    <t>https://yadi.sk/d/io42P6vy3J5iDr</t>
  </si>
  <si>
    <t>KD-8054-P30</t>
  </si>
  <si>
    <t>https://yadi.sk/d/vtzb1GYb3J5hNV</t>
  </si>
  <si>
    <t>KD-8054-P5</t>
  </si>
  <si>
    <t>KD-8054-P6</t>
  </si>
  <si>
    <t>MKD-9045</t>
  </si>
  <si>
    <t>https://yadi.sk/d/qU24kWDj3NG8jo</t>
  </si>
  <si>
    <t>OL-9706</t>
  </si>
  <si>
    <t>ZF-1037</t>
  </si>
  <si>
    <t>https://yadi.sk/d/jGDs1MGBdLhLFw</t>
  </si>
  <si>
    <t>новинка, на тест. Перваяч установка - наша</t>
  </si>
  <si>
    <t>ELANTRA 2016+</t>
  </si>
  <si>
    <t>KD-8207-P30</t>
  </si>
  <si>
    <t>https://yadi.sk/d/MjoSrt9F38cQvb</t>
  </si>
  <si>
    <t>KD-8207-P5</t>
  </si>
  <si>
    <t>KD-8207-P6</t>
  </si>
  <si>
    <t>MKD-9007</t>
  </si>
  <si>
    <t>OL-9708</t>
  </si>
  <si>
    <t>KR-9027-T8</t>
  </si>
  <si>
    <t>https://yadi.sk/d/MUgAPfFP3UgwHC</t>
  </si>
  <si>
    <t>KD-1088-P3-7</t>
  </si>
  <si>
    <t>https://yadi.sk/d/1FeshGEF3YNWaD</t>
  </si>
  <si>
    <t>навител в подарок, гу ставилось, небольшие потертости на креплениях</t>
  </si>
  <si>
    <t>KD-1088-P30</t>
  </si>
  <si>
    <t>KD-1088-P5</t>
  </si>
  <si>
    <t>KD-1088-P6</t>
  </si>
  <si>
    <t xml:space="preserve">HB20                            
</t>
  </si>
  <si>
    <t>QR-7049</t>
  </si>
  <si>
    <t>https://yadi.sk/i/BawA-wcBewX65</t>
  </si>
  <si>
    <t>H1 / Grand Starex 2007-2015</t>
  </si>
  <si>
    <t>KR-6226-T8</t>
  </si>
  <si>
    <t>https://yadi.sk/d/2Tnf6lU33AKE2W</t>
  </si>
  <si>
    <t>KD-6224-P30</t>
  </si>
  <si>
    <t>https://yadi.sk/d/Ppg5R8rF3EoN2e</t>
  </si>
  <si>
    <t>KD-6224-P5</t>
  </si>
  <si>
    <t>KD-6224-P6</t>
  </si>
  <si>
    <t>OL-6782</t>
  </si>
  <si>
    <t>https://yadi.sk/d/9FskPsBg3L83ro</t>
  </si>
  <si>
    <t>DAXD-1893</t>
  </si>
  <si>
    <t>https://yadi.sk/d/kY-xlfPEJifIAw</t>
  </si>
  <si>
    <t>H1 / Grand Starex 2016+</t>
  </si>
  <si>
    <t>KD-8117-P30</t>
  </si>
  <si>
    <t>https://yadi.sk/d/oVCh5sZy3G8usX</t>
  </si>
  <si>
    <t>KD-8117-P5</t>
  </si>
  <si>
    <t>KD-8117-P6</t>
  </si>
  <si>
    <t>OL-9729</t>
  </si>
  <si>
    <t>ix35 2009-2015 рестайл и дорестайл, козырек в комплекте</t>
  </si>
  <si>
    <t>KD-7303-P3-7</t>
  </si>
  <si>
    <t>https://yadi.sk/d/gTHSUL5_32HKAr</t>
  </si>
  <si>
    <t>уточняйте если нужен козырек</t>
  </si>
  <si>
    <t>iX35 2009-2015 дорестайл и рестайл</t>
  </si>
  <si>
    <t>KR-7093-T8</t>
  </si>
  <si>
    <t>https://yadi.sk/i/01t1V9XBewXC7</t>
  </si>
  <si>
    <t>поддержка любых комплектаций, уточняйте, навител в подарок</t>
  </si>
  <si>
    <t>OL-7703-8-MTK</t>
  </si>
  <si>
    <t>https://yadi.sk/d/zWN1rAzzDNm9_w</t>
  </si>
  <si>
    <t>поддержка любых комплектаций. Скидки не применяются</t>
  </si>
  <si>
    <t>MKD-H708-P30</t>
  </si>
  <si>
    <t>https://yadi.sk/d/TP3cbu2WVOxwTw</t>
  </si>
  <si>
    <t>есть отдельно козырек для рестайлинга</t>
  </si>
  <si>
    <t>MKD-H708-P5</t>
  </si>
  <si>
    <t>KR-9018-T8</t>
  </si>
  <si>
    <t>https://yadi.sk/d/LGBdOiDyqgCnH</t>
  </si>
  <si>
    <t>поддержка любых комплектаций, уточняйте</t>
  </si>
  <si>
    <t>KD-9400</t>
  </si>
  <si>
    <t>https://yadi.sk/d/-Nyl8VPzzzRzy</t>
  </si>
  <si>
    <t>OL-1702</t>
  </si>
  <si>
    <t>ZF-1092-DSP</t>
  </si>
  <si>
    <t>https://yadi.sk/d/Z7Pig-7yB6mKaA</t>
  </si>
  <si>
    <t>Предпочтительна наша установка. Необходима доработка кнопки аварийки</t>
  </si>
  <si>
    <t xml:space="preserve">Tucson 2016+                           </t>
  </si>
  <si>
    <t>KR-1080-S9</t>
  </si>
  <si>
    <t>https://yadi.sk/d/AbeQU_3lrAoXr</t>
  </si>
  <si>
    <t>MKD-1083</t>
  </si>
  <si>
    <t>https://yadi.sk/d/pXGpPcUw3NG8wQ</t>
  </si>
  <si>
    <t>OL-9705</t>
  </si>
  <si>
    <t>KR-8101-S9</t>
  </si>
  <si>
    <t>https://yadi.sk/d/_BgR6D9SqgCro</t>
  </si>
  <si>
    <t>поддержка любых комплектаций</t>
  </si>
  <si>
    <t>KD-8085-P30</t>
  </si>
  <si>
    <t>https://yadi.sk/d/GfuiLyke3YNWur</t>
  </si>
  <si>
    <t>KD-8085-P5</t>
  </si>
  <si>
    <t>KD-8085-P6</t>
  </si>
  <si>
    <t>https://yadi.sk/d/Gt0-U5IGwlrdvg</t>
  </si>
  <si>
    <t>MKD-H893-P5</t>
  </si>
  <si>
    <t>OL-9712-9-MTK</t>
  </si>
  <si>
    <t>https://yadi.sk/d/SS9nx6KPgKgFSg</t>
  </si>
  <si>
    <t>ZF-1075</t>
  </si>
  <si>
    <t>https://yadi.sk/d/2JGakSfr7v804w</t>
  </si>
  <si>
    <t>новинка на тест, только наша установка. Нужно фото родной панели клиента</t>
  </si>
  <si>
    <t>TUCSON 2019+</t>
  </si>
  <si>
    <t>OL-9728</t>
  </si>
  <si>
    <t>KD-9819-P30</t>
  </si>
  <si>
    <t>https://yadi.sk/d/a8I7sYwzEvSR0A</t>
  </si>
  <si>
    <t>на тест, наша установка</t>
  </si>
  <si>
    <t>KD-9819-P5</t>
  </si>
  <si>
    <t>KD-9819-P6</t>
  </si>
  <si>
    <t>YR-1153-S9</t>
  </si>
  <si>
    <t>https://yadi.sk/d/5uMcvf0l976j0Q</t>
  </si>
  <si>
    <t>Grandeur/Azera 2011-2015</t>
  </si>
  <si>
    <t>https://yadi.sk/i/ksEL7XuKewXKA</t>
  </si>
  <si>
    <t>i30 2012+</t>
  </si>
  <si>
    <t>KR-7036-T8</t>
  </si>
  <si>
    <t>https://yadi.sk/i/Br38mpPtewXHS</t>
  </si>
  <si>
    <t>кроме самой высокой комплектации - другая геометрия, навител в подарок</t>
  </si>
  <si>
    <t>KD-7028-P30</t>
  </si>
  <si>
    <t>https://yadi.sk/d/LmhdbyFl3L5Voz</t>
  </si>
  <si>
    <t>кроме самой высокой комплектации - другая геометрия</t>
  </si>
  <si>
    <t>KD-7028-P5</t>
  </si>
  <si>
    <t>KD-7028-P6</t>
  </si>
  <si>
    <t>i40 2011+</t>
  </si>
  <si>
    <t>KR-7124-T8</t>
  </si>
  <si>
    <t>https://yadi.sk/d/TL3-ny16xbhXv</t>
  </si>
  <si>
    <t>KD-7029-P30</t>
  </si>
  <si>
    <t>https://yadi.sk/d/jt4nbcRmyjMBT</t>
  </si>
  <si>
    <t>KD-7029-P5-4G</t>
  </si>
  <si>
    <t>KD-7029-P6</t>
  </si>
  <si>
    <t>Santa Fe 2012+ (DM), Grand Santa Fe 2014+</t>
  </si>
  <si>
    <t>https://yadi.sk/i/I0POyDYEewXJ5</t>
  </si>
  <si>
    <t>есть отдельно карманы для высоких комплектаций 990 руб</t>
  </si>
  <si>
    <t>KR-8022-T8</t>
  </si>
  <si>
    <t>есть отдельно карманы для высоких комплектаций 990 руб, навител в подарок</t>
  </si>
  <si>
    <t>KR-9054-T8</t>
  </si>
  <si>
    <t>https://yadi.sk/d/rUSJMh9MzLw5T</t>
  </si>
  <si>
    <t>KD-9605-P30</t>
  </si>
  <si>
    <t>https://yadi.sk/d/xd38qyiz3J5ifF</t>
  </si>
  <si>
    <t>подходит для высоких комплектаций - карман идет в комплекте</t>
  </si>
  <si>
    <t>KD-9605-P5</t>
  </si>
  <si>
    <t>KD-9605-P6</t>
  </si>
  <si>
    <t>OL-9703</t>
  </si>
  <si>
    <t>NM-112-MTK</t>
  </si>
  <si>
    <t>https://yadi.sk/d/BOs_TZVQvwgwBg</t>
  </si>
  <si>
    <t>для высоких комплектаций. Скидки не применяются</t>
  </si>
  <si>
    <t>KR-9235-S9</t>
  </si>
  <si>
    <t>https://yadi.sk/d/Nc3RYVLN_6YgAg</t>
  </si>
  <si>
    <t>ZF-1157-DSP</t>
  </si>
  <si>
    <t>https://yadi.sk/d/jDwYAfWOtzAvYw</t>
  </si>
  <si>
    <t>SANTA FE 2018+</t>
  </si>
  <si>
    <t>KD-9401-P30</t>
  </si>
  <si>
    <t>https://yadi.sk/d/H5Jq9sKS2qwBFQ</t>
  </si>
  <si>
    <t>KD-9401-P5</t>
  </si>
  <si>
    <t>KD-9401-P6</t>
  </si>
  <si>
    <t>YR-9180-S9</t>
  </si>
  <si>
    <t>https://yadi.sk/d/QNDPgPiBrpc30w</t>
  </si>
  <si>
    <t>сенсорные кнопки</t>
  </si>
  <si>
    <t>OL-1703</t>
  </si>
  <si>
    <t>Santa Fe 2006-2010 (ДО-рестайлинг, CM, 3 отверстия под кнопки)</t>
  </si>
  <si>
    <t>KR-7031-3-T8</t>
  </si>
  <si>
    <t>https://yadi.sk/i/NsBBcHz3ewXFU</t>
  </si>
  <si>
    <t>KD-7021-P3-7</t>
  </si>
  <si>
    <t>https://yadi.sk/d/6W-psDDq3NgTAR</t>
  </si>
  <si>
    <t>KD-7021-P30</t>
  </si>
  <si>
    <t>KD-7021-P5</t>
  </si>
  <si>
    <t>KD-7021-P6</t>
  </si>
  <si>
    <t>Santa Fe 2010-2012 (CM рестайлинг, 4 отверстия под кнопки)</t>
  </si>
  <si>
    <t>KR-7031-4-T8</t>
  </si>
  <si>
    <t>KD-7024-P3-7</t>
  </si>
  <si>
    <t>https://yadi.sk/d/IrCXAmiu3YNXKo</t>
  </si>
  <si>
    <t>KD-7024-P30</t>
  </si>
  <si>
    <t>KD-7024-P5</t>
  </si>
  <si>
    <t>KD-7024-P6</t>
  </si>
  <si>
    <t>Santa Fe 2010-2012 (рамка 3 и 4 кнопки)</t>
  </si>
  <si>
    <t>OL-9717</t>
  </si>
  <si>
    <t>KD-9510-P30</t>
  </si>
  <si>
    <t>KD-9510-P5</t>
  </si>
  <si>
    <t>KD-9510-P6</t>
  </si>
  <si>
    <t>IX55 2006-2013, Veracruz 2006-2013</t>
  </si>
  <si>
    <t>QR-7027</t>
  </si>
  <si>
    <t>https://yadi.sk/d/82L2OK3BriRkc</t>
  </si>
  <si>
    <t>NS-HY010</t>
  </si>
  <si>
    <r>
      <rPr>
        <sz val="10"/>
        <color indexed="10"/>
        <rFont val="Arial"/>
        <family val="2"/>
        <charset val="204"/>
      </rPr>
      <t>Android 8.0, RK PX5 8x1,5 Ghz, 4Gb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</si>
  <si>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INFINITY</t>
  </si>
  <si>
    <t>QX50</t>
  </si>
  <si>
    <t>ZF-1226</t>
  </si>
  <si>
    <t>https://yadi.sk/d/q8sK7U_Kc5bI2g</t>
  </si>
  <si>
    <t>ZF-1226-DSP</t>
  </si>
  <si>
    <t>ZF-1828-DSP</t>
  </si>
  <si>
    <t>https://yadi.sk/d/9ZxZ3Pbx8ErPag</t>
  </si>
  <si>
    <t>G series 2007-2013</t>
  </si>
  <si>
    <t>ZF-1820</t>
  </si>
  <si>
    <t>https://yadi.sk/d/7ewUn2322z2Fzw</t>
  </si>
  <si>
    <t>ZF-1820-DSP</t>
  </si>
  <si>
    <t>FX35/FX45 2004-2008</t>
  </si>
  <si>
    <t>ZF-1279-DSP</t>
  </si>
  <si>
    <t>11,8", 1024*768</t>
  </si>
  <si>
    <t>https://yadi.sk/d/eO2IAldtfyXwfw</t>
  </si>
  <si>
    <t>новинка на тест, только наша установка. Нужно фото родной панели клиента. Кроме топовых комплектаций</t>
  </si>
  <si>
    <t>JAGUAR</t>
  </si>
  <si>
    <t>XJL 2013-2015</t>
  </si>
  <si>
    <t>XN-J8001</t>
  </si>
  <si>
    <t>8", 1024*768</t>
  </si>
  <si>
    <t>https://yadi.sk/d/nBTE17h7s1Psng</t>
  </si>
  <si>
    <t>Android 8.1, RK PX6 6x2,0 Ghz, 4Gb Ram, 64Gb ROM, IPS LCD, BC6 Bluetooth,  external microphone+Glonass&amp;gps, 4G встроен</t>
  </si>
  <si>
    <t>JEEP</t>
  </si>
  <si>
    <t>DODGE
RAM 2009-2012: RAM1500, 
RAM2500, RAM3500, 
​RAM4500, RAM5500
Caliber 2006-2013
Challendger 2008-2014
Charger 2007-2010
Grand Caravan 2007+
Dakota 2007-2011
Durango 2008-2013
Magnum 2007-2008
Journey 2008-2010
Nitro 2006-2012
JEEP 
Commander 2007-2010
Compass 2011-2015
Cherokee 2007-2013
Liberty 2007-2013 
Grand Cherokee '004+
Patriot 2007+
Wrangler/Unlimited '2006+
CHRYSLER
300/300C 2006-2010 (LX)
Aspen 2006–2008
Sebring 2006-2010 (JS)
Grand Voyager 2008+
PT Cruiser 2009-2010
Town Country 2005+</t>
  </si>
  <si>
    <t>KD-6235</t>
  </si>
  <si>
    <t>https://yadi.sk/d/95OzR-v6tmpJY</t>
  </si>
  <si>
    <t>KD-6235-P3-7</t>
  </si>
  <si>
    <t>QR-6205</t>
  </si>
  <si>
    <t>https://yadi.sk/d/aveKfbuYtCRZs</t>
  </si>
  <si>
    <t>QR-6205-T3</t>
  </si>
  <si>
    <t>OL-6253-8</t>
  </si>
  <si>
    <t>https://yadi.sk/d/BzvqjSZi3L83qd</t>
  </si>
  <si>
    <t>MKD-J613-P30</t>
  </si>
  <si>
    <t>https://yadi.sk/d/h-_bTMHWlpVvCw</t>
  </si>
  <si>
    <t>MKD-J613-P5</t>
  </si>
  <si>
    <t>DAJP-8718</t>
  </si>
  <si>
    <t>https://yadi.sk/d/EMW3tt5e3S9Nif</t>
  </si>
  <si>
    <t>KR-7145-T8</t>
  </si>
  <si>
    <t>https://yadi.sk/d/rQEgobq5DP1q5g</t>
  </si>
  <si>
    <t>U9-6950-T8</t>
  </si>
  <si>
    <t>https://yadi.sk/d/z4CVPOoA3amfdR</t>
  </si>
  <si>
    <t>без ДВД, универсальный кан блок на все авто</t>
  </si>
  <si>
    <t>KD-7228-P30</t>
  </si>
  <si>
    <t>https://yadi.sk/d/NPrjg0JCncIH3w</t>
  </si>
  <si>
    <t>KD-7228-P5</t>
  </si>
  <si>
    <t>KD-7228-P6</t>
  </si>
  <si>
    <t>OL-1257</t>
  </si>
  <si>
    <t>Compass 2011+</t>
  </si>
  <si>
    <t>QR-1086</t>
  </si>
  <si>
    <t>https://yadi.sk/d/E7JTckyEqgCtP</t>
  </si>
  <si>
    <t>Compass 2016+</t>
  </si>
  <si>
    <t>NM-108-MTK</t>
  </si>
  <si>
    <t>https://yadi.sk/d/WpyuhWyck6ZoTw</t>
  </si>
  <si>
    <t>OL-1255</t>
  </si>
  <si>
    <t>Renegade  2014+</t>
  </si>
  <si>
    <t>QR-9025</t>
  </si>
  <si>
    <t>https://yadi.sk/d/cYFA-lYCySdJW</t>
  </si>
  <si>
    <t>Cherokee 2014+</t>
  </si>
  <si>
    <t>QR-1057</t>
  </si>
  <si>
    <t>https://yadi.sk/d/_BFufTGTzLvXW</t>
  </si>
  <si>
    <t>все функции, включая подогрев руля, вентиляция, димер зеркала и многое другое. навител в подарок</t>
  </si>
  <si>
    <t>KR-1057-T8</t>
  </si>
  <si>
    <t>все функции, включая подогрев руля, вентиляция, димер зеркала и многое другое</t>
  </si>
  <si>
    <t>NM-110-MTK</t>
  </si>
  <si>
    <t>https://yadi.sk/d/ozJTzZ6j_FPfsg</t>
  </si>
  <si>
    <t>OL-1253</t>
  </si>
  <si>
    <t>OL-9256-9-MTK</t>
  </si>
  <si>
    <t>https://yadi.sk/d/ztD5Jsv0mNBvVw</t>
  </si>
  <si>
    <t>ZF-1018G-DSP</t>
  </si>
  <si>
    <t>https://yadi.sk/d/BuFj9XKsAotjLg</t>
  </si>
  <si>
    <t>Нужно фото родной панели клиента</t>
  </si>
  <si>
    <t>GRAND CHEROKEE 2008-2013</t>
  </si>
  <si>
    <t>DAJP-8728</t>
  </si>
  <si>
    <t>https://yadi.sk/d/zozVfkQc3S9P3W</t>
  </si>
  <si>
    <t>GRAND CHEROKEE 2008-2013 черная</t>
  </si>
  <si>
    <t>ZF-1827B-DSP</t>
  </si>
  <si>
    <t>https://yadi.sk/d/XVJNaA4BZMlvzA</t>
  </si>
  <si>
    <t>перед заменой магнитолы, нужно выкрутить громкость на максимум на родном устройстве!</t>
  </si>
  <si>
    <t>Grand Cherokee 2013+ черная</t>
  </si>
  <si>
    <t>KR-9176-DSP</t>
  </si>
  <si>
    <t>https://yadi.sk/d/jIbnUwYZ-wdDgQ</t>
  </si>
  <si>
    <t>для родных экранов 7", невысоких комплектаций. Уточняйте перед заказом</t>
  </si>
  <si>
    <t>QR-10403</t>
  </si>
  <si>
    <t>https://yadi.sk/d/uDhasJya3L9tDd</t>
  </si>
  <si>
    <t>ZF-1217B</t>
  </si>
  <si>
    <t>https://yadi.sk/d/xMkO6nyuqQO8ZA</t>
  </si>
  <si>
    <t>гу со стенда, следы на корпусе и проводке</t>
  </si>
  <si>
    <t>Grand Cherokee 2013+ шампань</t>
  </si>
  <si>
    <t>ZF-1217G-DSP</t>
  </si>
  <si>
    <t>https://yadi.sk/d/D9FjYQVlPKFB7w</t>
  </si>
  <si>
    <t>Нужно фото родной панели клиента. Поддержка всех функций авто</t>
  </si>
  <si>
    <t>ZF-1217B-DSP</t>
  </si>
  <si>
    <t>https://yadi.sk/d/Mnj6AlVD1OyNKA</t>
  </si>
  <si>
    <t>ZF-1823B-DSP</t>
  </si>
  <si>
    <t>ZF-1823G-DSP</t>
  </si>
  <si>
    <t>Wrangler 2006+</t>
  </si>
  <si>
    <t>KR-1067-T8</t>
  </si>
  <si>
    <t>https://yadi.sk/d/AhwscTbvzLvvb</t>
  </si>
  <si>
    <t>KD-1069-P30</t>
  </si>
  <si>
    <t>https://yadi.sk/d/r6wE7MPokrPhmA</t>
  </si>
  <si>
    <t>KD-1069-P5</t>
  </si>
  <si>
    <t>KD-1069-P6</t>
  </si>
  <si>
    <t>OL-1258-2</t>
  </si>
  <si>
    <t>KIA</t>
  </si>
  <si>
    <t>KR-1223-S9</t>
  </si>
  <si>
    <t>https://yadi.sk/d/00-7_2mrvVCq7A</t>
  </si>
  <si>
    <t>KIA 188x102мм  :
Carens '2006-2012
Carnival '2006-2010
Cee'd I '2007-2009 дорестайл (подходят разъемы, но остаются зазоры, проверяйте размеры)
Cerato I '2003-2008
Opirus '2003-2006
Optima/Magentis (MG) '2005-2010
Sportage II '2004-2010
Sorento I '2002-2009
Soul I '2008-2011 дорестайл
Spectra '2004-2009
Rio II '2005-2011
Picanto/Morning '2004-2010</t>
  </si>
  <si>
    <t>KD-6227-P3-7</t>
  </si>
  <si>
    <t>https://yadi.sk/d/d_t1Abx03GGGR9</t>
  </si>
  <si>
    <t>KD-6227-P30</t>
  </si>
  <si>
    <t>KD-6227-P5</t>
  </si>
  <si>
    <t>KD-6227-P6</t>
  </si>
  <si>
    <t>XN-6227-P30</t>
  </si>
  <si>
    <t>XN-6227-P5</t>
  </si>
  <si>
    <t>XN-6227-P6</t>
  </si>
  <si>
    <t>DAQY-3998</t>
  </si>
  <si>
    <t>https://yadi.sk/d/s0zIjDKo3S8HT8</t>
  </si>
  <si>
    <t>KR-6211-T8</t>
  </si>
  <si>
    <t>https://yadi.sk/d/5uaFMDQWT4NVLw</t>
  </si>
  <si>
    <t>MOHAVE 2008-2015 (HM)</t>
  </si>
  <si>
    <t>KR-7010-T8</t>
  </si>
  <si>
    <t>https://yadi.sk/i/1zZNkxOQewWtC</t>
  </si>
  <si>
    <t>KR-9233-S9</t>
  </si>
  <si>
    <t>https://yadi.sk/d/BwSSkjTL-_Q60g</t>
  </si>
  <si>
    <t>Carens</t>
  </si>
  <si>
    <t>QR-8075</t>
  </si>
  <si>
    <t>https://yadi.sk/d/RIi92XBxio222</t>
  </si>
  <si>
    <t>RIO 2011+ (QB)</t>
  </si>
  <si>
    <t>NM-130-MTK</t>
  </si>
  <si>
    <t>https://yadi.sk/d/iKQ9Ec_cstPF4A</t>
  </si>
  <si>
    <t>MKD-9053</t>
  </si>
  <si>
    <t>https://yadi.sk/d/9USjhJRY3NG55f</t>
  </si>
  <si>
    <t>OL-9731</t>
  </si>
  <si>
    <t>KR-9019-T8</t>
  </si>
  <si>
    <t>https://yadi.sk/d/ezU9C0ZJvOUePw</t>
  </si>
  <si>
    <t>https://yadi.sk/d/G9-nNn4_7Il0gg</t>
  </si>
  <si>
    <t>MKD-K901-P5</t>
  </si>
  <si>
    <t>KD-9402-P30</t>
  </si>
  <si>
    <t>https://yadi.sk/d/1w5haukHWJDJZg</t>
  </si>
  <si>
    <t>KD-9402-P5</t>
  </si>
  <si>
    <t>KD-9402-P6</t>
  </si>
  <si>
    <t>RIO 2017+</t>
  </si>
  <si>
    <t>KR-9047-T8</t>
  </si>
  <si>
    <t>https://yadi.sk/d/irbAy1jF3UgwFN</t>
  </si>
  <si>
    <t>YR-9106-S9</t>
  </si>
  <si>
    <t>KD-9638-P30</t>
  </si>
  <si>
    <t>https://yadi.sk/d/0zEAD9t6HmWoIg</t>
  </si>
  <si>
    <t>глянец</t>
  </si>
  <si>
    <t>KD-9638-P5</t>
  </si>
  <si>
    <t>KD-9638-P6</t>
  </si>
  <si>
    <t>K3 10.1 inch</t>
  </si>
  <si>
    <t>QR-1022</t>
  </si>
  <si>
    <t>https://yadi.sk/i/ACeyJyWcewX2B</t>
  </si>
  <si>
    <t>Cerato II 2008-2013 (TD) с кондиционером</t>
  </si>
  <si>
    <t>KD-9703-P30</t>
  </si>
  <si>
    <t>https://yadi.sk/d/7YsvPayL3DoBnC</t>
  </si>
  <si>
    <t>KD-9703-P5</t>
  </si>
  <si>
    <t>KD-9703-P6</t>
  </si>
  <si>
    <t>QR-8021</t>
  </si>
  <si>
    <t>https://yadi.sk/d/0D0xILi73J3uEF</t>
  </si>
  <si>
    <t>OL-9736-M</t>
  </si>
  <si>
    <t>Cerato II 2008-2013 (TD) с климат-контролем</t>
  </si>
  <si>
    <t>KDO-9702</t>
  </si>
  <si>
    <t>https://yadi.sk/d/lob0wNDK3DoBcp</t>
  </si>
  <si>
    <t>KD-9702-P30</t>
  </si>
  <si>
    <t>кроме самой высокой комплектации с экраном</t>
  </si>
  <si>
    <t>KD-9702-P5</t>
  </si>
  <si>
    <t>KD-9702-P6</t>
  </si>
  <si>
    <t>https://yadi.sk/i/d6Q0d05zewWte</t>
  </si>
  <si>
    <t>KD-8045</t>
  </si>
  <si>
    <t>https://yadi.sk/d/kUXXijHyzzT5M</t>
  </si>
  <si>
    <t>OL-9736-А</t>
  </si>
  <si>
    <t>Cerato III 2013+</t>
  </si>
  <si>
    <t>QR-8050</t>
  </si>
  <si>
    <t>https://yadi.sk/i/Dx6vqqiDewWqP</t>
  </si>
  <si>
    <t>NM-9054</t>
  </si>
  <si>
    <t>https://yadi.sk/d/Abiog7Wl3GKzLz</t>
  </si>
  <si>
    <t>NM-131-MTK</t>
  </si>
  <si>
    <t>https://yadi.sk/d/iqf1tvDukL0rwA</t>
  </si>
  <si>
    <t>MKD-9054</t>
  </si>
  <si>
    <t>https://yadi.sk/d/c_4G1kW43NG5gi</t>
  </si>
  <si>
    <t>OL-9732</t>
  </si>
  <si>
    <t>KD-1071-P30</t>
  </si>
  <si>
    <t>https://yadi.sk/d/3iRcO2-n3J3vA8</t>
  </si>
  <si>
    <t>KD-1071-P5</t>
  </si>
  <si>
    <t>KD-1071-P6</t>
  </si>
  <si>
    <t>OL-9746-9</t>
  </si>
  <si>
    <t>https://yadi.sk/d/vRlDxJKLRo-Q3Q</t>
  </si>
  <si>
    <t>SP-97001</t>
  </si>
  <si>
    <t>https://yadi.sk/d/KLYMyGGUFOWSJw</t>
  </si>
  <si>
    <t>CERATO 2018+</t>
  </si>
  <si>
    <t>OL-9760</t>
  </si>
  <si>
    <t>Sportage 2009-2010</t>
  </si>
  <si>
    <t>OL-9734</t>
  </si>
  <si>
    <t>Sportage 2010-2016</t>
  </si>
  <si>
    <t>QR-8038</t>
  </si>
  <si>
    <t>https://yadi.sk/i/CRC8Y-5gewWqj</t>
  </si>
  <si>
    <t>KD-8103</t>
  </si>
  <si>
    <t>https://yadi.sk/d/DktJzvtx38cQkh</t>
  </si>
  <si>
    <t>MKD-K890-P30</t>
  </si>
  <si>
    <t>https://yadi.sk/d/JF5jRbIS3NG5Ji</t>
  </si>
  <si>
    <t>без ДВД, сенсорные кнопки</t>
  </si>
  <si>
    <t>MKD-K890-P5</t>
  </si>
  <si>
    <t>MKD-K890-P6</t>
  </si>
  <si>
    <t>YR-9014-S9</t>
  </si>
  <si>
    <t>https://yadi.sk/d/V1m89x68qgCvV</t>
  </si>
  <si>
    <t>KR-9014-T8</t>
  </si>
  <si>
    <t>NM-9057</t>
  </si>
  <si>
    <t>https://yadi.sk/d/F_7Nw5113GKytB</t>
  </si>
  <si>
    <t>MKD-9057</t>
  </si>
  <si>
    <t>OL-9735</t>
  </si>
  <si>
    <t>KR-90003-S9</t>
  </si>
  <si>
    <t>https://yadi.sk/d/As755ynPGev9nQ</t>
  </si>
  <si>
    <t>ZF-1137-DSP</t>
  </si>
  <si>
    <t>https://yadi.sk/d/KZB7y3cpcsyx6g</t>
  </si>
  <si>
    <t>Sportage 2016-2018</t>
  </si>
  <si>
    <t>KD-8077-P30</t>
  </si>
  <si>
    <t>https://yadi.sk/d/jswi9AsAeIng8Q</t>
  </si>
  <si>
    <t>c DVD. поддержка любых комплектаций, уточняйте</t>
  </si>
  <si>
    <t>KD-8077-P5</t>
  </si>
  <si>
    <t>KD-8077-P6</t>
  </si>
  <si>
    <t>KR-8112-T8</t>
  </si>
  <si>
    <t>https://yadi.sk/d/kG0jAEaIhAi2AA</t>
  </si>
  <si>
    <t>QR-9021</t>
  </si>
  <si>
    <t>https://yadi.sk/d/H3PPnMWHqgCx5</t>
  </si>
  <si>
    <t>NM-9056</t>
  </si>
  <si>
    <t>https://yadi.sk/d/NcaeKRU73JCdbS</t>
  </si>
  <si>
    <t>NM-137-MTK</t>
  </si>
  <si>
    <t>https://yadi.sk/d/K-iMcbWSh2qi1g</t>
  </si>
  <si>
    <t>OL-9733</t>
  </si>
  <si>
    <t>KD-9206-P30</t>
  </si>
  <si>
    <t>https://yadi.sk/d/jJALThodJGPWew</t>
  </si>
  <si>
    <t>KD-9206-P5</t>
  </si>
  <si>
    <t>KD-9206-P6</t>
  </si>
  <si>
    <t>NS-8012</t>
  </si>
  <si>
    <t>https://yadi.sk/d/gNj0tT4HrnZX8</t>
  </si>
  <si>
    <t>Android 4.4, RK 3188 4x1,6 Ghz, 1Gb Ram, 16 Gb ROM, NXP 6686 FM, TDA 7850, BC6 Bluetooth,  external microphone+Glonass&amp;gps</t>
  </si>
  <si>
    <t>SPORTAGE 2019+</t>
  </si>
  <si>
    <t>KD-9403-P30</t>
  </si>
  <si>
    <t>https://yadi.sk/d/G8X0uaayihIV3w</t>
  </si>
  <si>
    <t>KD-9403-P5</t>
  </si>
  <si>
    <t>KD-9403-P6</t>
  </si>
  <si>
    <t>Ceed I 2009-2012, Venga 2009-2015</t>
  </si>
  <si>
    <t>KR-7042-T8</t>
  </si>
  <si>
    <t>https://yadi.sk/i/nOCBwnl7ewWsZ</t>
  </si>
  <si>
    <t>KD-7194-P30</t>
  </si>
  <si>
    <t>https://yadi.sk/i/swbULIWmW_Rqiw</t>
  </si>
  <si>
    <t>KD-7194-P5</t>
  </si>
  <si>
    <t>KD-7194-P6</t>
  </si>
  <si>
    <t>XN-7194-P30</t>
  </si>
  <si>
    <t>XN-7194-P5</t>
  </si>
  <si>
    <t>XN-7194-P6</t>
  </si>
  <si>
    <t>Ceed II 2012+ (рамка глянец)</t>
  </si>
  <si>
    <t>KR-8039-T8</t>
  </si>
  <si>
    <t>https://yadi.sk/i/2l9AaCSVewWof</t>
  </si>
  <si>
    <t>KD-8055-P30</t>
  </si>
  <si>
    <t>https://yadi.sk/d/y5jz-OW2yjLZn</t>
  </si>
  <si>
    <t>KD-8055-P5</t>
  </si>
  <si>
    <t>KD-8055-P6</t>
  </si>
  <si>
    <t>OL-8733-8</t>
  </si>
  <si>
    <t>https://yadi.sk/d/gVrqJj3G3L83jV</t>
  </si>
  <si>
    <t>Ceed II 2012+ (рамка матовая)</t>
  </si>
  <si>
    <t>OL-9781</t>
  </si>
  <si>
    <t>Ceed 2019+</t>
  </si>
  <si>
    <t>KR-9219-S9</t>
  </si>
  <si>
    <t>https://yadi.sk/d/jqAnbuGRaWHMQg</t>
  </si>
  <si>
    <t>OL-9784-S9</t>
  </si>
  <si>
    <t>https://yadi.sk/d/AOgkePUbexO4tg</t>
  </si>
  <si>
    <t>Optima/K5 2010-2013, дорестайл</t>
  </si>
  <si>
    <t>KR-9045-T8</t>
  </si>
  <si>
    <t>https://yadi.sk/d/pzNua3Mj3DqiMr</t>
  </si>
  <si>
    <t>поддерживает усилитель Infiniti, указывайте при заказе</t>
  </si>
  <si>
    <t>KD-9631-P3-7</t>
  </si>
  <si>
    <t>https://yadi.sk/d/B_bc_mh13YNWqW</t>
  </si>
  <si>
    <t>для низких комплектаций, скидки не применяются</t>
  </si>
  <si>
    <t>KD-8043-P3-7</t>
  </si>
  <si>
    <t>https://yadi.sk/d/9rkU9h9T3EoQT5</t>
  </si>
  <si>
    <t>для низких комплектаций</t>
  </si>
  <si>
    <t>OL-9745</t>
  </si>
  <si>
    <t>ZF-1232-DSP</t>
  </si>
  <si>
    <t>https://yadi.sk/d/w0-MYP29GJDoRQ</t>
  </si>
  <si>
    <t>Optima/K5 2014-2016</t>
  </si>
  <si>
    <t>QR-8083</t>
  </si>
  <si>
    <t>https://yadi.sk/i/Otfaz7vPewWnC</t>
  </si>
  <si>
    <t>KD-8234-P3-7</t>
  </si>
  <si>
    <t>https://yadi.sk/d/cQ1pjzUA3EoQeT</t>
  </si>
  <si>
    <t>Optima IV (JF) 03.2016+</t>
  </si>
  <si>
    <t>QR-1051</t>
  </si>
  <si>
    <t>https://yadi.sk/d/FkcgfPMZsTpoW</t>
  </si>
  <si>
    <t>NM-7124</t>
  </si>
  <si>
    <t>https://yadi.sk/d/KtBd0Jq13JCdeh</t>
  </si>
  <si>
    <t>поддержка любых комплектаций, круговой обзор - тестируется</t>
  </si>
  <si>
    <t>OL-1739</t>
  </si>
  <si>
    <t>KD-1073-P30</t>
  </si>
  <si>
    <t>https://yadi.sk/d/UjLbtgPXqoh2Ng</t>
  </si>
  <si>
    <t>KD-1073-P5</t>
  </si>
  <si>
    <t>KD-1073-P6</t>
  </si>
  <si>
    <t>KD-8504-P30</t>
  </si>
  <si>
    <t>https://yadi.sk/d/vrIFJLD832HJvw</t>
  </si>
  <si>
    <t>уточняйте комплектацию авто</t>
  </si>
  <si>
    <t>KD-8504-P5</t>
  </si>
  <si>
    <t>KD-8504-P6</t>
  </si>
  <si>
    <t>kia morning/Picanto</t>
  </si>
  <si>
    <t>QR-8082</t>
  </si>
  <si>
    <t>https://yadi.sk/i/qVqo0JQGf7GvB</t>
  </si>
  <si>
    <t>Sorento XM 2009–2012 (дорестайл)</t>
  </si>
  <si>
    <t>KR-7032-S9</t>
  </si>
  <si>
    <t>https://yadi.sk/i/Q9WM10WlewWs9</t>
  </si>
  <si>
    <t>поддержка оригинального усилителя, регулировка баланса и фейдера</t>
  </si>
  <si>
    <t>KD-7042-P30</t>
  </si>
  <si>
    <t>https://yadi.sk/d/ePJ4t_8MzzSrU</t>
  </si>
  <si>
    <t>поддержка оригинального усилителя</t>
  </si>
  <si>
    <t>KD-7042-P5</t>
  </si>
  <si>
    <t>KD-7042-P6</t>
  </si>
  <si>
    <t>DAQY-3996</t>
  </si>
  <si>
    <t>https://yadi.sk/d/JBp5QgwV3S8HSs</t>
  </si>
  <si>
    <t>поддержка оригинального усилителя, регулировка баланса и фейдера.</t>
  </si>
  <si>
    <t>OL-1748</t>
  </si>
  <si>
    <t>только рамка</t>
  </si>
  <si>
    <t>Sorento 2012-2015 ( XM, рестайл)</t>
  </si>
  <si>
    <t>KR-7064-T8</t>
  </si>
  <si>
    <t>https://yadi.sk/d/szPLDP1viyBnX</t>
  </si>
  <si>
    <t>поддержка оригинального усилителя и  камеры. Не подходит на самую высокую комплектацию - другая геометрия</t>
  </si>
  <si>
    <t>KR-8169-S9</t>
  </si>
  <si>
    <t>https://yadi.sk/d/PQWmll_Z0QiAbw</t>
  </si>
  <si>
    <t>Sorento 2012–2015 ( XM, рестайл)</t>
  </si>
  <si>
    <t>KD-8050-P30</t>
  </si>
  <si>
    <t>https://yadi.sk/d/39GvsuJKyqcSN</t>
  </si>
  <si>
    <t>KD-8050-P5-4G</t>
  </si>
  <si>
    <t>KD-8050-P6</t>
  </si>
  <si>
    <t>DAQY-5003</t>
  </si>
  <si>
    <t>https://yadi.sk/d/uhI60gdIx6oIbQ</t>
  </si>
  <si>
    <t>Android 8.1, AW T8 8x1,5 Ghz, 2Gb Ram, 32 Gb ROM, NXP 6686 FM, TDA 7850, BC8 Bluetooth,  external microphone+Glonass&amp;gps</t>
  </si>
  <si>
    <t>NH-K1006</t>
  </si>
  <si>
    <t>https://yadi.sk/d/UTofI9D3IJE60A</t>
  </si>
  <si>
    <t>Android 9.0, RK PX6 6x2.0 Ghz, 4Gb Ram, 64 Gb ROM, NXP 6686 FM, TDA 7850, Bluetooth 4.0, external microphone+Glonass&amp;gps, AHD, CarPlay, 4G</t>
  </si>
  <si>
    <t>Sorento 2012–2015 ( XM, рестайл) high</t>
  </si>
  <si>
    <t>DAQY-5002</t>
  </si>
  <si>
    <t>https://yadi.sk/d/wCHF52lv3S9P84</t>
  </si>
  <si>
    <t>для самой высокой комплектации</t>
  </si>
  <si>
    <t>KR-9275-S9</t>
  </si>
  <si>
    <t>9", 1280*720</t>
  </si>
  <si>
    <t>https://yadi.sk/d/nMdY1qPtD8-FyQ</t>
  </si>
  <si>
    <t>NH-K1007</t>
  </si>
  <si>
    <t>Sorento 07.2015+ (UM), Sorento Prime</t>
  </si>
  <si>
    <t>KR-8072-T8</t>
  </si>
  <si>
    <t>https://yadi.sk/d/k8eL69F4inzgF</t>
  </si>
  <si>
    <t>KD-9106-P30</t>
  </si>
  <si>
    <t>https://yadi.sk/d/igYay6QW6Wz8BQ</t>
  </si>
  <si>
    <t>KD-9106-P5</t>
  </si>
  <si>
    <t>KD-9106-P6</t>
  </si>
  <si>
    <t>QR-1082</t>
  </si>
  <si>
    <t>https://yadi.sk/d/GCQXVR4-sUVbb</t>
  </si>
  <si>
    <t>поддержка оригинального усилителя и камеры, круговой обзор - тест, навител в подарок</t>
  </si>
  <si>
    <t>KD-1074-P30</t>
  </si>
  <si>
    <t>https://yadi.sk/d/6q6k4bXPCdKMLw</t>
  </si>
  <si>
    <t>поддержка оригинального усилителя и камеры, круговой обзор - тест</t>
  </si>
  <si>
    <t>KD-1074-P5</t>
  </si>
  <si>
    <t>KD-1074-P6</t>
  </si>
  <si>
    <t>OL-1738</t>
  </si>
  <si>
    <t>SOUL 2011-2014</t>
  </si>
  <si>
    <t>KD-6234</t>
  </si>
  <si>
    <t>6,2", 800*480</t>
  </si>
  <si>
    <t>https://yadi.sk/d/hY0qJz3XyjNjH</t>
  </si>
  <si>
    <t>SOUL II 2014+</t>
  </si>
  <si>
    <t>KR-7106-T8</t>
  </si>
  <si>
    <t>https://yadi.sk/d/d1tnhoD4inzxb</t>
  </si>
  <si>
    <t>KD-8042-P30</t>
  </si>
  <si>
    <t>https://yadi.sk/d/13sI9ZaZx4Dtfg</t>
  </si>
  <si>
    <t>KD-8042-P5</t>
  </si>
  <si>
    <t>KD-8042-P6</t>
  </si>
  <si>
    <t>KR-8134-S9</t>
  </si>
  <si>
    <t>https://yadi.sk/d/N18A2VjtMkCrUA</t>
  </si>
  <si>
    <t>SOUL 2019+</t>
  </si>
  <si>
    <t>OL-9742</t>
  </si>
  <si>
    <t>LADA</t>
  </si>
  <si>
    <t>GRANTA 2015-2018</t>
  </si>
  <si>
    <t>OL-9062</t>
  </si>
  <si>
    <t>GRANTA 2018+</t>
  </si>
  <si>
    <t>OL-9063</t>
  </si>
  <si>
    <t xml:space="preserve">Vesta </t>
  </si>
  <si>
    <t>MKD-L860-P30</t>
  </si>
  <si>
    <t>https://yadi.sk/d/PWbbSq203NFodQ</t>
  </si>
  <si>
    <t>поддержка камеры, кнопок руля</t>
  </si>
  <si>
    <t>MKD-L860-P5</t>
  </si>
  <si>
    <t>MKD-L860-P6</t>
  </si>
  <si>
    <t>KR-8167-S9</t>
  </si>
  <si>
    <t>https://yadi.sk/d/tPWllXVvmCctXg</t>
  </si>
  <si>
    <t>OL-9061</t>
  </si>
  <si>
    <t>LAND ROVER</t>
  </si>
  <si>
    <t xml:space="preserve">Land Rover (2013-2015) Sport,  Freelander 4, Range Rover HSE, Range Rover Sport, Evoque Range Rover, Cheryevoque Ranger Rover.
</t>
  </si>
  <si>
    <t>LH-2630DA</t>
  </si>
  <si>
    <t>https://yadi.sk/d/LKlvmG9t3S8HTE</t>
  </si>
  <si>
    <t>Android 6.0, AW T3 4x1,6 Ghz, 2Gb Ram, 32 Gb ROM, NXP 6686 FM, TDA 7850, BC8 Bluetooth,  external microphone+Glonass&amp;gps</t>
  </si>
  <si>
    <t>для авто с родным тач скрином</t>
  </si>
  <si>
    <t>Freelander 2 2006-2012</t>
  </si>
  <si>
    <t>MKD-S709-P6</t>
  </si>
  <si>
    <t>https://yadi.sk/d/WB18vJkLOLMq9A</t>
  </si>
  <si>
    <t>NH-1202</t>
  </si>
  <si>
    <t>https://yadi.sk/d/3X5h57Gt1I9Meg</t>
  </si>
  <si>
    <t>новинка на тест, только наша установка. Нужно фото родной панели клиента. С ДВД</t>
  </si>
  <si>
    <t>NH-1302</t>
  </si>
  <si>
    <t>https://yadi.sk/d/2LmWQd4ABKotQA</t>
  </si>
  <si>
    <t>новинка на тест, только наша установка. Нужно фото родной панели клиента. Без ДВД</t>
  </si>
  <si>
    <t>RANGE ROVER 2005-2012 DENSO</t>
  </si>
  <si>
    <t>XN-R1001</t>
  </si>
  <si>
    <t>https://yadi.sk/d/xV4xB8wYutESdg</t>
  </si>
  <si>
    <t>Android 9.0, RK PX6 6x2,0 Ghz, 4Gb Ram, 64Gb ROM, IPS LCD, BC6 Bluetooth,  external microphone+Glonass&amp;gps, 4G встроен</t>
  </si>
  <si>
    <t>RANGE ROVER SPORT 2005-2009</t>
  </si>
  <si>
    <t>NH-1002</t>
  </si>
  <si>
    <t>https://yadi.sk/d/b1Apm4J_z5NaBA</t>
  </si>
  <si>
    <t>Android 10.0, RK PX6 6x2.0 Ghz, 4Gb Ram, 64 Gb ROM, NXP 6686 FM, TDA 7850, Bluetooth 4.0, external microphone+Glonass&amp;gps, AHD, CarPlay, HDMI, вторая зона</t>
  </si>
  <si>
    <t>RANGE ROVER SPORT 2010-2012 DENSO</t>
  </si>
  <si>
    <t>XN-R7001</t>
  </si>
  <si>
    <t>7", 1024*768</t>
  </si>
  <si>
    <t>https://yadi.sk/d/4kTgHdYvmu9pEA</t>
  </si>
  <si>
    <t>https://yadi.sk/d/EFMPZejSBgniPw</t>
  </si>
  <si>
    <t>XN-R1002</t>
  </si>
  <si>
    <t>https://yadi.sk/d/8qO2J-QqUUmZQw</t>
  </si>
  <si>
    <t>XN-R7002</t>
  </si>
  <si>
    <t>DISCOVERY 2013-2017 BOSCH</t>
  </si>
  <si>
    <t>XN-R7003</t>
  </si>
  <si>
    <t>https://yadi.sk/d/29BnPdi6fiTUiA</t>
  </si>
  <si>
    <t>NH-1003</t>
  </si>
  <si>
    <t>https://yadi.sk/d/iybbaDVQBXAABA</t>
  </si>
  <si>
    <t>Android 8.1, MTK 8x1,5 Ghz, 4Gb Ram, 64 Gb ROM, IPS LCD, Wi-Fi, Bluetooth,  external microphone, 4G встроен</t>
  </si>
  <si>
    <t>EVOQUE 2013-2015 BOSCH</t>
  </si>
  <si>
    <t>XN-R1003</t>
  </si>
  <si>
    <t>https://yadi.sk/d/lURkA_RAkBuElg</t>
  </si>
  <si>
    <t>EVOQUE 2016-2019 HARMAN</t>
  </si>
  <si>
    <t>XN-R1004</t>
  </si>
  <si>
    <t>https://yadi.sk/d/5kzT31mVvD5aYg</t>
  </si>
  <si>
    <t>FREELANDER 2016-2019 HARMAN</t>
  </si>
  <si>
    <t>XN-R8001</t>
  </si>
  <si>
    <t>https://yadi.sk/d/diz0ki6n_0HQAA</t>
  </si>
  <si>
    <t>LEXUS</t>
  </si>
  <si>
    <t>GS 2004-2011</t>
  </si>
  <si>
    <t>ZF-1252L-DSP</t>
  </si>
  <si>
    <t>https://yadi.sk/d/ZFk0MsafDLMabQ</t>
  </si>
  <si>
    <t>ZF-1252H-DSP</t>
  </si>
  <si>
    <t>GX 470 2002-2009 high</t>
  </si>
  <si>
    <t>ZF-1116H-DSP</t>
  </si>
  <si>
    <t>https://yadi.sk/d/qDOQq0sRUDAq1w</t>
  </si>
  <si>
    <t>предпочтительна наша установка</t>
  </si>
  <si>
    <t>GX 400/460 2010-2019</t>
  </si>
  <si>
    <t>ZF-6018-DSP</t>
  </si>
  <si>
    <t>11", 1920*1080</t>
  </si>
  <si>
    <t>https://yadi.sk/d/6Kagt6nERN7ahA</t>
  </si>
  <si>
    <t>Для высоких комплектаций. новинка, на тест. Только наша установка</t>
  </si>
  <si>
    <t>ZF-1815-32-DSP</t>
  </si>
  <si>
    <t>15", 1920*1080</t>
  </si>
  <si>
    <t>https://yadi.sk/d/ZAHZBnzdi1yRqQ</t>
  </si>
  <si>
    <t>Предпочтительна наша установка. Нужно фото родной панели и проводов клиента. Проводка для японских машин - в разработке</t>
  </si>
  <si>
    <t>ZF-1815-DSP</t>
  </si>
  <si>
    <t>ES 240 2006-2012</t>
  </si>
  <si>
    <t>https://yadi.sk/d/PeuRwW2tx4MlHQ</t>
  </si>
  <si>
    <t>ES 2012-2018</t>
  </si>
  <si>
    <t>XN-L1001</t>
  </si>
  <si>
    <t>https://yadi.sk/d/Zd2EXio1byw53g</t>
  </si>
  <si>
    <t>Android 7.1, MTK 8x1,8 Ghz, 4Gb Ram, 64Gb ROM, IPS LCD, BC6 Bluetooth,  external microphone+Glonass&amp;gps, 4G встроен</t>
  </si>
  <si>
    <t>новинка на тест, только наша установка. Нужно фото родной панели клиента. Только низкие комплектации</t>
  </si>
  <si>
    <t>IS 2006-2010</t>
  </si>
  <si>
    <t>ZF-1130-DSP</t>
  </si>
  <si>
    <t>https://yadi.sk/d/En1BknvKr28fTA</t>
  </si>
  <si>
    <t>ES 8" with touch</t>
  </si>
  <si>
    <t>VAN- LEX-ES</t>
  </si>
  <si>
    <t>Android 6.0, AW T3 4x1,6 Ghz, 2Gb Ram, 16 Gb ROM, GPS, wifi, USB</t>
  </si>
  <si>
    <t>Интерфейс, сохраняет все штатное, добавляет Андроид. На тест - только наша установка</t>
  </si>
  <si>
    <t>RX 8" with touch</t>
  </si>
  <si>
    <t>VAN-LEX-RX</t>
  </si>
  <si>
    <t>RX 2004-2008</t>
  </si>
  <si>
    <t>https://yadi.sk/d/cRX3SthAE42K8Q</t>
  </si>
  <si>
    <t>https://yadi.sk/d/1M5AtbLBK7ILog</t>
  </si>
  <si>
    <t>LS 460</t>
  </si>
  <si>
    <t>ZF-1303L</t>
  </si>
  <si>
    <t>12,1, 1024*768</t>
  </si>
  <si>
    <t>https://yadi.sk/d/OqU7iEQ9ajzCwA</t>
  </si>
  <si>
    <t>новинка, установка - наша. Низкие комплектации. Нужно фото родной панели</t>
  </si>
  <si>
    <t>ZF-1303H</t>
  </si>
  <si>
    <t>ZF-1303L-32-DSP</t>
  </si>
  <si>
    <t>новинка, первая установка - наша. Низкие комплектации. Нужно фото родной панели</t>
  </si>
  <si>
    <t>ZF-1303H-32-DSP</t>
  </si>
  <si>
    <t>новинка, первая установка - наша. Высокие комплектации. Нужно фото родной панели</t>
  </si>
  <si>
    <t>ZF-1303L-DSP</t>
  </si>
  <si>
    <t>ZF-1303H-DSP</t>
  </si>
  <si>
    <t>LX 470</t>
  </si>
  <si>
    <t>ZF-1305-DSP</t>
  </si>
  <si>
    <t>https://yadi.sk/d/5jjMVaBrTSJRiQ</t>
  </si>
  <si>
    <t>LX 570 2007-2015</t>
  </si>
  <si>
    <t>ZF-1819-DSP</t>
  </si>
  <si>
    <t>13,6", 1024*768</t>
  </si>
  <si>
    <t>https://yadi.sk/d/igzai6-LMiTKvA</t>
  </si>
  <si>
    <t>LIFAN</t>
  </si>
  <si>
    <t>X60 2012+</t>
  </si>
  <si>
    <t>KD-8094-P3-7</t>
  </si>
  <si>
    <t>https://yadi.sk/d/8PoFN-jUyqd9g</t>
  </si>
  <si>
    <t>QR-8058</t>
  </si>
  <si>
    <t>https://yadi.sk/d/SK_1FBEFj9GGJ</t>
  </si>
  <si>
    <t>MKD-1058</t>
  </si>
  <si>
    <t>https://yadi.sk/d/5aJLX3ps3NG9fL</t>
  </si>
  <si>
    <t>OL-9811</t>
  </si>
  <si>
    <t>MAZDA</t>
  </si>
  <si>
    <t>MPV 2006-2015</t>
  </si>
  <si>
    <t>DT-5223</t>
  </si>
  <si>
    <t>https://yadi.sk/i/sOBzdGZrewHyn</t>
  </si>
  <si>
    <t>Mazda3 2003-2009 (BK)</t>
  </si>
  <si>
    <t>KD-7003-P3-7</t>
  </si>
  <si>
    <t>https://yadi.sk/d/bPKIr04IzzSmu</t>
  </si>
  <si>
    <t>KD-9204</t>
  </si>
  <si>
    <t>https://yadi.sk/d/QPqRubuhzzTHQ</t>
  </si>
  <si>
    <t>OL-9503</t>
  </si>
  <si>
    <t>KR-9066-T8</t>
  </si>
  <si>
    <t>https://yadi.sk/d/kRIosexwKk2RwA</t>
  </si>
  <si>
    <t>Mazda 3 2009-2013 (BL), Axela 2009-2013</t>
  </si>
  <si>
    <t>KD-8003-P30</t>
  </si>
  <si>
    <t>https://yadi.sk/d/rZfWlmkkyjLKC</t>
  </si>
  <si>
    <t>поддержка усилителя, бк</t>
  </si>
  <si>
    <t>KD-8003-P5</t>
  </si>
  <si>
    <t>KD-8003-P6</t>
  </si>
  <si>
    <t>KR-8018-T8</t>
  </si>
  <si>
    <t>https://yadi.sk/i/L6cxX8nDewXyS</t>
  </si>
  <si>
    <t>OL-8503-MTK</t>
  </si>
  <si>
    <t>https://yadi.sk/d/HW4fPMiz3Rq64N</t>
  </si>
  <si>
    <t>KR-9067-T8</t>
  </si>
  <si>
    <t>OL-9507</t>
  </si>
  <si>
    <t>KD-9035-P30</t>
  </si>
  <si>
    <t>https://yadi.sk/d/Fj1bjaiOdWs-BQ</t>
  </si>
  <si>
    <t>KD-9035-P5</t>
  </si>
  <si>
    <t>KD-9035-P6</t>
  </si>
  <si>
    <t>Mazda3 10.2013+</t>
  </si>
  <si>
    <t>KR-9065-T8</t>
  </si>
  <si>
    <t>https://yadi.sk/d/bDzyNISM3YYTcF</t>
  </si>
  <si>
    <t>KD-9102-P30</t>
  </si>
  <si>
    <t>https://yadi.sk/d/tFBCyGZM3L5VnR</t>
  </si>
  <si>
    <t>с двд</t>
  </si>
  <si>
    <t>KD-9102-P5</t>
  </si>
  <si>
    <t>KD-9102-P6</t>
  </si>
  <si>
    <t>KD-1118-P5-4G</t>
  </si>
  <si>
    <t>https://yadi.sk/d/7CZ1o3tpm40Q5Q</t>
  </si>
  <si>
    <t>OL-1502</t>
  </si>
  <si>
    <t>Mazda 5 / Premacy 2010-2016</t>
  </si>
  <si>
    <t>QR-8020</t>
  </si>
  <si>
    <t>https://yadi.sk/i/K_TbqJNAewXyv</t>
  </si>
  <si>
    <t>KDO-8005</t>
  </si>
  <si>
    <t>https://yadi.sk/d/dXzwnG533J5iJV</t>
  </si>
  <si>
    <t>Mazda CX-5 2016+ (1 поколение KE рестайлинг)</t>
  </si>
  <si>
    <t>KD-1065</t>
  </si>
  <si>
    <t>https://yadi.sk/d/kfZsI02Lw3syc</t>
  </si>
  <si>
    <t>со своим джойстиком. Навител в подарок</t>
  </si>
  <si>
    <t>Mazda CX-5 2011-2016</t>
  </si>
  <si>
    <t>NS-1045</t>
  </si>
  <si>
    <t>https://yadi.sk/d/fwOhDfLtiyVr3w</t>
  </si>
  <si>
    <t>Android 8.0, RK PX5 8x1,5 Ghz, 4Gb Ram, 32 Gb ROM, IPS LCD, NXP 6686 FM, TDA 7850, BC6 Bluetooth,  external microphone+Glonass&amp;gps</t>
  </si>
  <si>
    <t>уточняйте если машина 2015-2016 года. Нужна другая проводка</t>
  </si>
  <si>
    <t>OL-1501-S9</t>
  </si>
  <si>
    <t>https://yadi.sk/d/rv0scEkK3PcDeN</t>
  </si>
  <si>
    <t>уточняйте если машина 2015-2017 года. Нужна другая проводка. Джойстик в комплекте</t>
  </si>
  <si>
    <t>Mazda CX-5 2011-2016 с поддержкой всех штатных функций (1 поколение KE дорестайл)</t>
  </si>
  <si>
    <t>KR-1045-T8</t>
  </si>
  <si>
    <t>https://yadi.sk/d/oeS9llPl3YYTZX</t>
  </si>
  <si>
    <t>KR-9015-T8</t>
  </si>
  <si>
    <t>https://yadi.sk/d/V6k5b7BwqgCyx</t>
  </si>
  <si>
    <t>YR-9015-S9</t>
  </si>
  <si>
    <t>KR-8084-S9</t>
  </si>
  <si>
    <t>https://yadi.sk/i/wj6xhkqpewXvs</t>
  </si>
  <si>
    <t>KD-8236-P30</t>
  </si>
  <si>
    <t>https://yadi.sk/d/4OCFnGjg3YNXBP</t>
  </si>
  <si>
    <t>KD-8236-P5</t>
  </si>
  <si>
    <t>CX-5 2017+</t>
  </si>
  <si>
    <t>KR-9084-S9</t>
  </si>
  <si>
    <t>https://yadi.sk/d/MQu3oX3l3YYTjH</t>
  </si>
  <si>
    <t>YR-9084-S9</t>
  </si>
  <si>
    <t>KD-9514-P5-4G</t>
  </si>
  <si>
    <t>https://yadi.sk/i/iyxcLpnIZ2nLbg</t>
  </si>
  <si>
    <t>OL-9582</t>
  </si>
  <si>
    <t xml:space="preserve">Mazda CX-5/Mazda 6 2013 </t>
  </si>
  <si>
    <t>QR-7046</t>
  </si>
  <si>
    <t>https://yadi.sk/i/pUhnIdmhewXxX</t>
  </si>
  <si>
    <t>MAZDA 6 2005-2008</t>
  </si>
  <si>
    <t>OL-9505</t>
  </si>
  <si>
    <t>MAZDA 6 2002-2008</t>
  </si>
  <si>
    <t>ZF-1139-DSP</t>
  </si>
  <si>
    <t>https://yadi.sk/d/WAoHjor0ce1XaA</t>
  </si>
  <si>
    <t>MAZDA 6 2007-2012 черный</t>
  </si>
  <si>
    <t>https://yadi.sk/d/dNvbwcJxtmnvi</t>
  </si>
  <si>
    <t>MAZDA 6 2007-2012</t>
  </si>
  <si>
    <t>OL-8502-8</t>
  </si>
  <si>
    <t>https://yadi.sk/d/ruMClpIp3Rq673</t>
  </si>
  <si>
    <t>OL-9506</t>
  </si>
  <si>
    <t>KD-8001-P3-7-g</t>
  </si>
  <si>
    <t>https://yadi.sk/d/2iHafwAgtmnwF</t>
  </si>
  <si>
    <t>серый</t>
  </si>
  <si>
    <t>MAZDA 6 2015-2018</t>
  </si>
  <si>
    <t>QR-9046</t>
  </si>
  <si>
    <t>https://yadi.sk/d/ekNXKezo3J3uXC</t>
  </si>
  <si>
    <t>KR-9046-T8</t>
  </si>
  <si>
    <t>без двд</t>
  </si>
  <si>
    <t>YR-9046-S9</t>
  </si>
  <si>
    <t>KD-9806-P30</t>
  </si>
  <si>
    <t>https://yadi.sk/d/wXazryIf3L5VmK</t>
  </si>
  <si>
    <t>KD-9806-P5</t>
  </si>
  <si>
    <t>KD-9806-P6</t>
  </si>
  <si>
    <t>KDO-9806</t>
  </si>
  <si>
    <t>OL-9510</t>
  </si>
  <si>
    <t>MAZDA 6 2019+</t>
  </si>
  <si>
    <t>KD-9087-P5-4G</t>
  </si>
  <si>
    <t>https://yadi.sk/i/TiqBFm_HrMoq4g</t>
  </si>
  <si>
    <t>KR-9238-S9</t>
  </si>
  <si>
    <t>https://yadi.sk/d/ZNVzEXv9F7RTQg</t>
  </si>
  <si>
    <t>Mazda 2, Mazda 3 Axela,Mazda 5 , Mazda 6 Atenza, Mazda CX-3, Mazda CX-4,Mazda CX-5,Mazda CX-7,Mazda CX-8,Mazda CX-9 2013+</t>
  </si>
  <si>
    <t>VAN-MZD-2017</t>
  </si>
  <si>
    <t>https://yadi.sk/d/MVccXR9O3QSdwE</t>
  </si>
  <si>
    <t>Андроид для штатных систем MAZDA CONNECT.</t>
  </si>
  <si>
    <t>Mazda6 2012-2014 с поддержкой всех штатных функций</t>
  </si>
  <si>
    <t>KR-9016-T8</t>
  </si>
  <si>
    <t>https://yadi.sk/d/hBKGgMlOkwqLb</t>
  </si>
  <si>
    <t>поддержка всех комплектаций</t>
  </si>
  <si>
    <t>YR-9016-S9</t>
  </si>
  <si>
    <t>OL-9580</t>
  </si>
  <si>
    <t>KR-8074-S9</t>
  </si>
  <si>
    <t>https://yadi.sk/d/Z78P0GUoio27w</t>
  </si>
  <si>
    <t>CX-7 2006-2012 (ER,ER2) дорестайл/рестайл</t>
  </si>
  <si>
    <t>KD-7007-P30</t>
  </si>
  <si>
    <t>https://yadi.sk/d/vCZcf1FZyjLCF</t>
  </si>
  <si>
    <t>KD-7007-P5</t>
  </si>
  <si>
    <t>KD-7007-P6</t>
  </si>
  <si>
    <t>KR-7035-T8</t>
  </si>
  <si>
    <t>https://yadi.sk/i/7cl4e6NzewXxs</t>
  </si>
  <si>
    <t>OL-9509</t>
  </si>
  <si>
    <t>CX-9 2007-2015</t>
  </si>
  <si>
    <t>KD-8069-P30</t>
  </si>
  <si>
    <t>https://yadi.sk/d/PinRxKI2yjKph</t>
  </si>
  <si>
    <t>KD-8069-P5</t>
  </si>
  <si>
    <t>KD-8069-P6</t>
  </si>
  <si>
    <t>XN-8069-P30</t>
  </si>
  <si>
    <t>XN-8069-P5</t>
  </si>
  <si>
    <t>XN-8069-P6</t>
  </si>
  <si>
    <t>KR-8162-S9</t>
  </si>
  <si>
    <t>https://yadi.sk/d/4RC7-Qw-Nuh2Kg</t>
  </si>
  <si>
    <t>MERCEDES</t>
  </si>
  <si>
    <t>A class /GLA/CLA W176 2012-2015 NTG 4.0 / 4,5</t>
  </si>
  <si>
    <t>XN-M1001</t>
  </si>
  <si>
    <t>https://yadi.sk/d/_sUrw9ju3KKL_g</t>
  </si>
  <si>
    <t>A class /GLA/CLA W176 2016-2018 NTG 5.0 / 5.1</t>
  </si>
  <si>
    <t>XN-M1002</t>
  </si>
  <si>
    <t>B class 2012-2015 NTG 4.5</t>
  </si>
  <si>
    <t>XN-M1003</t>
  </si>
  <si>
    <t>https://yadi.sk/d/0dEKzSfJwKU_lA</t>
  </si>
  <si>
    <t>B class 2016-2018 W246  NTG 5.0/5.1</t>
  </si>
  <si>
    <t>XN-M1004</t>
  </si>
  <si>
    <t>C class / CLK W204 2007-2010 NTG 4.0</t>
  </si>
  <si>
    <t>XN-M1006</t>
  </si>
  <si>
    <t>https://yadi.sk/d/rrI3sDRRYkyvhQ</t>
  </si>
  <si>
    <t>C class / CLK W204 2011-2014 NTG 4.5</t>
  </si>
  <si>
    <t>XN-M1007</t>
  </si>
  <si>
    <t>C class / GLC / V W205 2015-2018 NTG 5.0/5.1</t>
  </si>
  <si>
    <t>XN-M1005</t>
  </si>
  <si>
    <t xml:space="preserve"> CLS 2013-2016 NTG 4.5/5.0</t>
  </si>
  <si>
    <t>XN-M1008</t>
  </si>
  <si>
    <t>https://yadi.sk/d/Auwowr_dYO5upw</t>
  </si>
  <si>
    <t>E class 2009-2012 NTG 4.0</t>
  </si>
  <si>
    <t>XN-M8003</t>
  </si>
  <si>
    <t>E class 2013-2014 NTG 4.5</t>
  </si>
  <si>
    <t>XN-M8004</t>
  </si>
  <si>
    <t>E class 2015-2017 NTG 5.0/5.1</t>
  </si>
  <si>
    <t>XN-M8005</t>
  </si>
  <si>
    <t>GLK X204 2008-2012 NTG 4.0</t>
  </si>
  <si>
    <t>XN-M1009</t>
  </si>
  <si>
    <t>https://yadi.sk/d/MUQLL7f315jgNw</t>
  </si>
  <si>
    <t>GLK X204 2012-2015 NTG 4.5</t>
  </si>
  <si>
    <t>XN-M1010</t>
  </si>
  <si>
    <t>https://yadi.sk/d/D-E94PpfvpESbA</t>
  </si>
  <si>
    <t>ML класс W164 2005-2011, GL класс X164 2006-2012</t>
  </si>
  <si>
    <t>KD-7219-P3-7</t>
  </si>
  <si>
    <t>https://yadi.sk/d/seVtMTWayjKMJ</t>
  </si>
  <si>
    <t>есть отдельно оптический активатор усилителя</t>
  </si>
  <si>
    <t>KR-7014-T8</t>
  </si>
  <si>
    <t>https://yadi.sk/i/uUw9ZIn0ewZBJ</t>
  </si>
  <si>
    <t>OL-7950</t>
  </si>
  <si>
    <t>https://yadi.sk/d/OtOR3YRA3L83yb</t>
  </si>
  <si>
    <t>OL-7950-8</t>
  </si>
  <si>
    <t>MKD-M792-P30</t>
  </si>
  <si>
    <t>https://yadi.sk/d/9Fp1Q01qpQ6XSA</t>
  </si>
  <si>
    <t>MKD-M792-P5</t>
  </si>
  <si>
    <t>MKD-M792-P6</t>
  </si>
  <si>
    <t>XN-7008-P30</t>
  </si>
  <si>
    <t>XN-7008-P5</t>
  </si>
  <si>
    <t>XN-7008-P6</t>
  </si>
  <si>
    <t>KR-9058-T8</t>
  </si>
  <si>
    <t>https://yadi.sk/d/uaO15zAl3YYTvJ</t>
  </si>
  <si>
    <t>есть отдельно оптический активатор усилителя, без ДВД</t>
  </si>
  <si>
    <t>MKD-M999-P30</t>
  </si>
  <si>
    <t>https://yadi.sk/d/eEEuqAZ92VvYbA</t>
  </si>
  <si>
    <t>MKD-M999-P5</t>
  </si>
  <si>
    <t>MKD-M999-P6</t>
  </si>
  <si>
    <t>XN-M999-P30</t>
  </si>
  <si>
    <t>XN-M999-P5</t>
  </si>
  <si>
    <t>XN-M999-P6</t>
  </si>
  <si>
    <t>OL-9950</t>
  </si>
  <si>
    <t>NH-1005</t>
  </si>
  <si>
    <t>https://yadi.sk/d/JmgSR1Z6peLYcQ</t>
  </si>
  <si>
    <t>ML W166 / GL X166 2011-2015 NTG 4.0/4.5</t>
  </si>
  <si>
    <t>MKD-B900</t>
  </si>
  <si>
    <t>9,3", 1280*640</t>
  </si>
  <si>
    <t>https://yadi.sk/d/5KQ_XWkwhvMK3g</t>
  </si>
  <si>
    <t>Android 7.1, RK 3188 4x1,6 Ghz, 3Gb Ram, 32 Gb ROM, BC6 Bluetooth, 4G,   external microphone+Glonass&amp;gps</t>
  </si>
  <si>
    <t>оставляет все штатные функции, добавляет все преимущества Андроид. Пока только ML. На тест, только наша установка.</t>
  </si>
  <si>
    <t>OL-9986</t>
  </si>
  <si>
    <t>XN-M8001</t>
  </si>
  <si>
    <t>8,4", 1024*768</t>
  </si>
  <si>
    <t>https://yadi.sk/d/RuWahk0MvA3kzA</t>
  </si>
  <si>
    <t>замена штатного монитора на Андроид. Ставится в разрыв проводки. Не меняет оригинальную мультимедиа. Поддерживает все</t>
  </si>
  <si>
    <t>XN-M9001</t>
  </si>
  <si>
    <t>9", 1280*480</t>
  </si>
  <si>
    <t>https://yadi.sk/i/fzBES4q5Frdw7A</t>
  </si>
  <si>
    <t>NH-1204</t>
  </si>
  <si>
    <t>https://yadi.sk/d/LHsCwMoyBy9sHg</t>
  </si>
  <si>
    <t>GLE / GLS 2016-2018 NTG 5.0/5.1</t>
  </si>
  <si>
    <t>XN-M8002</t>
  </si>
  <si>
    <t>Android 10.0, MTK8259 8x2,3 Ghz, 4Gb Ram, 64Gb ROM, IPS LCD,      Wi-Fi, Bluetooth,  external microphone, 4G встроен, DSP</t>
  </si>
  <si>
    <t>Mercedes-Benz  
A класс  2004-2012 W169
B класс  2005-2011 W245
Viano 2007-2015  W639
Vito 2007-2014  W639
Vito 2014+ W447
Sprinter 2006-2015 W906
VW  
Crafter 2006-2015
LT 2006-2015</t>
  </si>
  <si>
    <t>KR-7075-T8</t>
  </si>
  <si>
    <t>https://yadi.sk/i/bSt4vKwkewZ9v</t>
  </si>
  <si>
    <t>KD-7002-P3-7</t>
  </si>
  <si>
    <t>https://yadi.sk/d/_-Zxqppyzpgbh</t>
  </si>
  <si>
    <t>OL-7946-8-MTK</t>
  </si>
  <si>
    <t>https://yadi.sk/d/45e_seQX3NfLjL</t>
  </si>
  <si>
    <t>MKD-M787-P30</t>
  </si>
  <si>
    <t>https://yadi.sk/d/M03iBE0vQn1ngA</t>
  </si>
  <si>
    <t>MKD-M787-P5</t>
  </si>
  <si>
    <t>MKD-M787-P6</t>
  </si>
  <si>
    <t>XN-7007-P30</t>
  </si>
  <si>
    <t>XN-7007-P5</t>
  </si>
  <si>
    <t>XN-7007-P6</t>
  </si>
  <si>
    <t>KR-9030-T8</t>
  </si>
  <si>
    <t>https://yadi.sk/d/8IhvplT9w3oM4</t>
  </si>
  <si>
    <t>KD-9011</t>
  </si>
  <si>
    <t>https://yadi.sk/d/jkEMuoOI38cRaS</t>
  </si>
  <si>
    <t>U9-6610</t>
  </si>
  <si>
    <t>https://yadi.sk/d/pmBVPG9H3QQfTr</t>
  </si>
  <si>
    <t>Android 6.0, RK PX3 4x1,6 Ghz, 1Gb Ram, 16 Gb ROM, IPS LCD, NXP 6686 FM, ST7388 amp, ST7729 DAC, BC6 Bluetooth,  external microphone+Glonass&amp;gps</t>
  </si>
  <si>
    <t>U9-6610-T8</t>
  </si>
  <si>
    <t>MKD-M997-P30</t>
  </si>
  <si>
    <t>https://yadi.sk/d/rI283vS70wk2Ig</t>
  </si>
  <si>
    <t>MKD-M997-P5</t>
  </si>
  <si>
    <t>MKD-M997-P6</t>
  </si>
  <si>
    <t>OL-9946</t>
  </si>
  <si>
    <t>XN-9505-P30</t>
  </si>
  <si>
    <t>XN-9505-P5</t>
  </si>
  <si>
    <t>XN-9505-P6</t>
  </si>
  <si>
    <t>VITO 2014+</t>
  </si>
  <si>
    <t>ZF-1078-DSP</t>
  </si>
  <si>
    <t>https://yadi.sk/d/r1Yek5ffjOZskQ</t>
  </si>
  <si>
    <t>Smart ForTwo/ForFour 2011-2014</t>
  </si>
  <si>
    <t>QR-7015</t>
  </si>
  <si>
    <t>https://yadi.sk/i/xgDLm6J0ewZBv</t>
  </si>
  <si>
    <t>MKD-M794-P30</t>
  </si>
  <si>
    <t>https://yadi.sk/d/e2aRmqVLmL2OnA</t>
  </si>
  <si>
    <t>MKD-M794-P5</t>
  </si>
  <si>
    <t>MKD-M794-P6</t>
  </si>
  <si>
    <t>Smart 2015-2017</t>
  </si>
  <si>
    <t>MKD-M901-P30</t>
  </si>
  <si>
    <t>https://yadi.sk/d/71n1mq7JlbONtA</t>
  </si>
  <si>
    <t>только простые комплектации - монохромный экран</t>
  </si>
  <si>
    <t>MKD-M901-P5</t>
  </si>
  <si>
    <t>MKD-M901-P6</t>
  </si>
  <si>
    <t>XN-M902-P30</t>
  </si>
  <si>
    <t>Smart 2015-2018</t>
  </si>
  <si>
    <t>XN-M902-P5</t>
  </si>
  <si>
    <t>Smart 2015-2019</t>
  </si>
  <si>
    <t>XN-M902-P6</t>
  </si>
  <si>
    <t>S-класс 1998-2005 (W220)</t>
  </si>
  <si>
    <t>KR-7105-T8</t>
  </si>
  <si>
    <t>https://yadi.sk/d/n86BDbu0j9Fty</t>
  </si>
  <si>
    <t>KD-7217-P3-7</t>
  </si>
  <si>
    <t>https://yadi.sk/d/HIPsryWHzzSxR</t>
  </si>
  <si>
    <t>OL-7952-MTK</t>
  </si>
  <si>
    <t>https://yadi.sk/d/KtdAktb43NFYz3</t>
  </si>
  <si>
    <t>KD-8266</t>
  </si>
  <si>
    <r>
      <rPr>
        <sz val="10"/>
        <color indexed="10"/>
        <rFont val="Arial"/>
        <family val="2"/>
        <charset val="204"/>
      </rPr>
      <t>Android 6.0, RK PX5 8x1,5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</si>
  <si>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S-Class W221 2006-2009</t>
  </si>
  <si>
    <t>XN-M1012</t>
  </si>
  <si>
    <t>https://yadi.sk/d/k_OCz4yG-MdA3A</t>
  </si>
  <si>
    <t>S-Class W221 2009-2013</t>
  </si>
  <si>
    <t>XN-M1011</t>
  </si>
  <si>
    <t>Unit I</t>
  </si>
  <si>
    <t>C500+</t>
  </si>
  <si>
    <t>C960</t>
  </si>
  <si>
    <t>C800</t>
  </si>
  <si>
    <t>C960 Plus 4G Lte + DSP</t>
  </si>
  <si>
    <t>C970 360 Panoramic + 4G LTE + DSP</t>
  </si>
  <si>
    <t>обозначение</t>
  </si>
  <si>
    <t>P</t>
  </si>
  <si>
    <t>W</t>
  </si>
  <si>
    <t>N</t>
  </si>
  <si>
    <t>Q</t>
  </si>
  <si>
    <t>A</t>
  </si>
  <si>
    <t>D</t>
  </si>
  <si>
    <t>F</t>
  </si>
  <si>
    <t>OS</t>
  </si>
  <si>
    <t>Android 6.0</t>
  </si>
  <si>
    <t>Android 8.1</t>
  </si>
  <si>
    <t>Android 10.0</t>
  </si>
  <si>
    <t>CPU Name</t>
  </si>
  <si>
    <t>MTK3562</t>
  </si>
  <si>
    <t>SC9853</t>
  </si>
  <si>
    <t>PX30</t>
  </si>
  <si>
    <t>PX5</t>
  </si>
  <si>
    <t>PX6</t>
  </si>
  <si>
    <t>UIS7862 (UMS512)</t>
  </si>
  <si>
    <t>CPU Core</t>
  </si>
  <si>
    <t>8core</t>
  </si>
  <si>
    <t>4core</t>
  </si>
  <si>
    <t>2xCortex-A72</t>
  </si>
  <si>
    <t>2xCortex A75</t>
  </si>
  <si>
    <t>4xCortex-A53</t>
  </si>
  <si>
    <t>6xCortex A55</t>
  </si>
  <si>
    <t>RAM + ROM</t>
  </si>
  <si>
    <t>2+32GB</t>
  </si>
  <si>
    <t>4+64GB</t>
  </si>
  <si>
    <t>2G+16G</t>
  </si>
  <si>
    <t>4G+32 (64G)</t>
  </si>
  <si>
    <t>4G+64G</t>
  </si>
  <si>
    <t>3G+32G</t>
  </si>
  <si>
    <t>6G+128G</t>
  </si>
  <si>
    <t>Touch &amp; Display</t>
  </si>
  <si>
    <t>2.5D+IPS</t>
  </si>
  <si>
    <t>2.5D+QLED</t>
  </si>
  <si>
    <t>1024*600</t>
  </si>
  <si>
    <t xml:space="preserve">1280*720 </t>
  </si>
  <si>
    <t>Radio IC</t>
  </si>
  <si>
    <t>TDA7708</t>
  </si>
  <si>
    <t>Amplifier IC</t>
  </si>
  <si>
    <t>7851L</t>
  </si>
  <si>
    <t>Built-in 4G LTE</t>
  </si>
  <si>
    <t xml:space="preserve">4G Lte </t>
  </si>
  <si>
    <t>N/A</t>
  </si>
  <si>
    <t>4G Lte &amp; 5G WiFi</t>
  </si>
  <si>
    <t>Built-in DSP</t>
  </si>
  <si>
    <t>6-Channel DSP</t>
  </si>
  <si>
    <t>6-Channel DSP
 (8-Channel Optional)</t>
  </si>
  <si>
    <t>6-Channel DSP (8-Channel Optional)</t>
  </si>
  <si>
    <t>Bulit in DSP</t>
  </si>
  <si>
    <t>Built-in 360°</t>
  </si>
  <si>
    <t>Optional</t>
  </si>
  <si>
    <t>Camera</t>
  </si>
  <si>
    <t>Support Rear 720P</t>
  </si>
  <si>
    <t>Support Rear 1080P</t>
  </si>
  <si>
    <t>Support Front &amp; Rear 720P</t>
  </si>
  <si>
    <t>Support Front &amp; Rear 1080P</t>
  </si>
  <si>
    <t>AV-Out</t>
  </si>
  <si>
    <t xml:space="preserve">Support built in chip </t>
  </si>
  <si>
    <t>Optional Ext. Box</t>
  </si>
  <si>
    <t>HDMI</t>
  </si>
  <si>
    <t>Yes</t>
  </si>
  <si>
    <t>Car Auto Play</t>
  </si>
  <si>
    <t>External CarPlay</t>
  </si>
  <si>
    <t>Support Car Play &amp; Android Auto</t>
  </si>
  <si>
    <t xml:space="preserve">Only Car Play </t>
  </si>
  <si>
    <t xml:space="preserve"> (Optional)</t>
  </si>
  <si>
    <t>Интерьерная подсветка</t>
  </si>
  <si>
    <t>Support</t>
  </si>
  <si>
    <t>Быстрая зарядка</t>
  </si>
  <si>
    <t>Coaxial &amp; Optical output</t>
  </si>
  <si>
    <t>Optical</t>
  </si>
  <si>
    <t>Coaxial &amp; Optical</t>
  </si>
  <si>
    <t>Внешний микрофон</t>
  </si>
  <si>
    <t>Вентилятор</t>
  </si>
  <si>
    <t xml:space="preserve">Yes </t>
  </si>
  <si>
    <t xml:space="preserve">Материал </t>
  </si>
  <si>
    <t>Plastic</t>
  </si>
  <si>
    <t>Metal</t>
  </si>
  <si>
    <t>Основные функции</t>
  </si>
  <si>
    <t>Radio | Navigation | BT Handsfree | Media Player | Mirror Link | Built-in WiFi | 3xUSB | Steering Wheel Control | Colorful Button Light</t>
  </si>
  <si>
    <t>Unit II</t>
  </si>
  <si>
    <t>C800-PX6</t>
  </si>
  <si>
    <t>C960 Plus-3+32G</t>
  </si>
  <si>
    <t>C960 Plus-4+64G</t>
  </si>
  <si>
    <t>C970</t>
  </si>
  <si>
    <t>C970-6+128GB</t>
  </si>
  <si>
    <t>L</t>
  </si>
  <si>
    <t>2.5D</t>
  </si>
  <si>
    <t>1024*768</t>
  </si>
  <si>
    <t>6-Channel DSP 
(8-Channel Optional)</t>
  </si>
  <si>
    <t>Unit III</t>
  </si>
  <si>
    <t>C970-4+64G</t>
  </si>
  <si>
    <t>1280*720 / 1920*1080</t>
  </si>
  <si>
    <r>
      <t>Ø</t>
    </r>
    <r>
      <rPr>
        <b/>
        <sz val="18"/>
        <color indexed="23"/>
        <rFont val="Calibri"/>
        <family val="2"/>
        <charset val="204"/>
      </rPr>
      <t xml:space="preserve">Unit I/II/III </t>
    </r>
    <r>
      <rPr>
        <sz val="18"/>
        <color indexed="23"/>
        <rFont val="Calibri"/>
        <family val="2"/>
        <charset val="204"/>
      </rPr>
      <t xml:space="preserve">--- </t>
    </r>
    <r>
      <rPr>
        <u/>
        <sz val="18"/>
        <color indexed="12"/>
        <rFont val="Calibri"/>
        <family val="2"/>
        <charset val="204"/>
      </rPr>
      <t>https://youtu.be/pcTVNBMNwS4</t>
    </r>
  </si>
  <si>
    <r>
      <t>Ø</t>
    </r>
    <r>
      <rPr>
        <sz val="18"/>
        <color indexed="23"/>
        <rFont val="Calibri"/>
        <family val="2"/>
        <charset val="204"/>
      </rPr>
      <t xml:space="preserve"> Unit II: 9.7" </t>
    </r>
    <r>
      <rPr>
        <b/>
        <sz val="18"/>
        <color indexed="23"/>
        <rFont val="Calibri"/>
        <family val="2"/>
        <charset val="204"/>
      </rPr>
      <t>Vertical Universal</t>
    </r>
    <r>
      <rPr>
        <sz val="18"/>
        <color indexed="23"/>
        <rFont val="Calibri"/>
        <family val="2"/>
        <charset val="204"/>
      </rPr>
      <t xml:space="preserve"> Item ---</t>
    </r>
    <r>
      <rPr>
        <u/>
        <sz val="18"/>
        <color indexed="12"/>
        <rFont val="Calibri"/>
        <family val="2"/>
        <charset val="204"/>
      </rPr>
      <t xml:space="preserve"> https://youtu.be/FekNBvMVajA</t>
    </r>
  </si>
  <si>
    <r>
      <t>Ø</t>
    </r>
    <r>
      <rPr>
        <sz val="18"/>
        <color indexed="23"/>
        <rFont val="Calibri"/>
        <family val="2"/>
        <charset val="204"/>
      </rPr>
      <t xml:space="preserve">Unit III: </t>
    </r>
    <r>
      <rPr>
        <b/>
        <sz val="18"/>
        <color indexed="23"/>
        <rFont val="Calibri"/>
        <family val="2"/>
        <charset val="204"/>
      </rPr>
      <t>Auto-rotatable Universal</t>
    </r>
    <r>
      <rPr>
        <sz val="18"/>
        <color indexed="23"/>
        <rFont val="Calibri"/>
        <family val="2"/>
        <charset val="204"/>
      </rPr>
      <t xml:space="preserve"> Item ---</t>
    </r>
    <r>
      <rPr>
        <u/>
        <sz val="18"/>
        <color indexed="12"/>
        <rFont val="Calibri"/>
        <family val="2"/>
        <charset val="204"/>
      </rPr>
      <t xml:space="preserve"> https://youtu.be/13jGH9S3KQ0</t>
    </r>
  </si>
  <si>
    <r>
      <t>Ø</t>
    </r>
    <r>
      <rPr>
        <sz val="18"/>
        <color indexed="23"/>
        <rFont val="Calibri"/>
        <family val="2"/>
        <charset val="204"/>
      </rPr>
      <t>Unit III</t>
    </r>
    <r>
      <rPr>
        <b/>
        <sz val="18"/>
        <color indexed="23"/>
        <rFont val="Calibri"/>
        <family val="2"/>
        <charset val="204"/>
      </rPr>
      <t>: Auto-rotatable VW</t>
    </r>
    <r>
      <rPr>
        <sz val="18"/>
        <color indexed="23"/>
        <rFont val="Calibri"/>
        <family val="2"/>
        <charset val="204"/>
      </rPr>
      <t xml:space="preserve"> Item ---</t>
    </r>
    <r>
      <rPr>
        <u/>
        <sz val="18"/>
        <color indexed="12"/>
        <rFont val="Calibri"/>
        <family val="2"/>
        <charset val="204"/>
      </rPr>
      <t xml:space="preserve"> https://youtu.be/eVwsY5wrI28</t>
    </r>
  </si>
  <si>
    <r>
      <t>Ø</t>
    </r>
    <r>
      <rPr>
        <sz val="18"/>
        <color indexed="23"/>
        <rFont val="Calibri"/>
        <family val="2"/>
        <charset val="204"/>
      </rPr>
      <t xml:space="preserve">K3/C800 Professional </t>
    </r>
    <r>
      <rPr>
        <b/>
        <sz val="18"/>
        <color indexed="23"/>
        <rFont val="Calibri"/>
        <family val="2"/>
        <charset val="204"/>
      </rPr>
      <t>DSP System</t>
    </r>
    <r>
      <rPr>
        <sz val="18"/>
        <color indexed="23"/>
        <rFont val="Calibri"/>
        <family val="2"/>
        <charset val="204"/>
      </rPr>
      <t xml:space="preserve"> --- </t>
    </r>
    <r>
      <rPr>
        <u/>
        <sz val="18"/>
        <color indexed="12"/>
        <rFont val="Calibri"/>
        <family val="2"/>
        <charset val="204"/>
      </rPr>
      <t xml:space="preserve">https://youtu.be/eEgCXx-FWS4 </t>
    </r>
  </si>
  <si>
    <r>
      <t>Ø</t>
    </r>
    <r>
      <rPr>
        <sz val="18"/>
        <color indexed="23"/>
        <rFont val="Calibri"/>
        <family val="2"/>
        <charset val="204"/>
      </rPr>
      <t xml:space="preserve">K5/C900 </t>
    </r>
    <r>
      <rPr>
        <b/>
        <sz val="18"/>
        <color indexed="23"/>
        <rFont val="Calibri"/>
        <family val="2"/>
        <charset val="204"/>
      </rPr>
      <t>360 Panorama</t>
    </r>
    <r>
      <rPr>
        <sz val="18"/>
        <color indexed="23"/>
        <rFont val="Calibri"/>
        <family val="2"/>
        <charset val="204"/>
      </rPr>
      <t xml:space="preserve"> System - Demo Show --- </t>
    </r>
    <r>
      <rPr>
        <u/>
        <sz val="18"/>
        <color indexed="12"/>
        <rFont val="Calibri"/>
        <family val="2"/>
        <charset val="204"/>
      </rPr>
      <t>https://youtu.be/IcRzUD158dc</t>
    </r>
  </si>
  <si>
    <r>
      <t>Ø</t>
    </r>
    <r>
      <rPr>
        <sz val="18"/>
        <color indexed="23"/>
        <rFont val="Calibri"/>
        <family val="2"/>
        <charset val="204"/>
      </rPr>
      <t xml:space="preserve">K6/C960 </t>
    </r>
    <r>
      <rPr>
        <b/>
        <sz val="18"/>
        <color indexed="23"/>
        <rFont val="Calibri"/>
        <family val="2"/>
        <charset val="204"/>
      </rPr>
      <t>4G LTE &amp; DSP</t>
    </r>
    <r>
      <rPr>
        <sz val="18"/>
        <color indexed="23"/>
        <rFont val="Calibri"/>
        <family val="2"/>
        <charset val="204"/>
      </rPr>
      <t xml:space="preserve"> System - Demo Show --- </t>
    </r>
    <r>
      <rPr>
        <u/>
        <sz val="18"/>
        <color indexed="12"/>
        <rFont val="Calibri"/>
        <family val="2"/>
        <charset val="204"/>
      </rPr>
      <t>https://youtu.be/pGTzAaIyUnY</t>
    </r>
  </si>
  <si>
    <t>авто</t>
  </si>
  <si>
    <t>производитель</t>
  </si>
  <si>
    <t>модель</t>
  </si>
  <si>
    <t>экран</t>
  </si>
  <si>
    <t>фото</t>
  </si>
  <si>
    <t>МРЦ</t>
  </si>
  <si>
    <t>статус</t>
  </si>
  <si>
    <t>описание</t>
  </si>
  <si>
    <t>комментарии</t>
  </si>
  <si>
    <t>1DIN</t>
  </si>
  <si>
    <t>universal</t>
  </si>
  <si>
    <t>KD</t>
  </si>
  <si>
    <t>KD-8600-P5</t>
  </si>
  <si>
    <t>7'', 840*480</t>
  </si>
  <si>
    <t>https://yadi.sk/d/JwPyE-3itmoTA</t>
  </si>
  <si>
    <t>в наличии</t>
  </si>
  <si>
    <t>Android 9.0/10.0, RK PX5 8x1,5 Ghz, 2Gb Ram, 16 Gb ROM, IPS LCD, NXP 6686 FM, TDA 7850, DSP, BC6 Bluetooth,  external microphone+Glonass&amp;gps</t>
  </si>
  <si>
    <t>выдвижной экран, без двд</t>
  </si>
  <si>
    <t>KR</t>
  </si>
  <si>
    <t>KR-7123-T8</t>
  </si>
  <si>
    <t>7'', 1024*600</t>
  </si>
  <si>
    <t>https://yadi.sk/d/s4dwR06LzLudH</t>
  </si>
  <si>
    <t>Android 9.0, AW T8 8x1,5 Ghz, 2Gb Ram, 32 Gb ROM, NXP 6686 FM, TDA 7850, BC6 Bluetooth,  external microphone+Glonass&amp;gps</t>
  </si>
  <si>
    <t>выдвижной экран</t>
  </si>
  <si>
    <t>2DIN</t>
  </si>
  <si>
    <t>NM</t>
  </si>
  <si>
    <t>NM-3002</t>
  </si>
  <si>
    <t>https://yadi.sk/d/2Dy0Up-l3JFATn</t>
  </si>
  <si>
    <t>Android 5.1, MTK 8735 4x1,6 Ghz, 1Gb Ram, 16 Gb ROM, SL 475 FM, TDA 7851, DSP,BC6 Bluetooth,  external microphone+Glonass&amp;gps, 4G встроен</t>
  </si>
  <si>
    <t>камера HD 720p в подарок!</t>
  </si>
  <si>
    <t>NM-5002</t>
  </si>
  <si>
    <t>8'', 1024*600</t>
  </si>
  <si>
    <t>https://yadi.sk/d/gccCv4d-3JFAZh</t>
  </si>
  <si>
    <t>камера HD 720p в подарок! 194*119мм(175*100экран)</t>
  </si>
  <si>
    <t>KD-6952-P3-7</t>
  </si>
  <si>
    <t>6,95", 800*480</t>
  </si>
  <si>
    <t>https://yadi.sk/d/g3YmblLuzzU2C</t>
  </si>
  <si>
    <r>
      <rPr>
        <sz val="10"/>
        <color indexed="10"/>
        <rFont val="Arial"/>
        <family val="2"/>
        <charset val="204"/>
      </rPr>
      <t>Android 7.1, RK PX3 4x1,6 Ghz, 2Gb Ram, 16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</si>
  <si>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проводка ISO + NISSAN</t>
  </si>
  <si>
    <t>KD-7000-P30</t>
  </si>
  <si>
    <t>https://yadi.sk/d/23UsbvWhtmoeH</t>
  </si>
  <si>
    <t>ожидается</t>
  </si>
  <si>
    <t>Android 9.0, RK PX30 4x1,6 Ghz, 2Gb Ram, 16 Gb ROM, IPS LCD, NXP 6686 FM, TDA 7850, DSP, BC6 Bluetooth,  external microphone+Glonass&amp;gps</t>
  </si>
  <si>
    <t>проводка ISO</t>
  </si>
  <si>
    <t>KD-7000-P5</t>
  </si>
  <si>
    <t>Android 9.0, RK PX5 8x1,5 Ghz, 4Gb Ram, 32 Gb ROM, IPS LCD, NXP 6686 FM, TDA 7850, DSP, BC6 Bluetooth,  external microphone+Glonass&amp;gps</t>
  </si>
  <si>
    <t>KD-7000-P6</t>
  </si>
  <si>
    <t>Android 9.0, RK PX6 6x2,0 Ghz, 4Gb Ram, 64 Gb ROM, IPS LCD, NXP 6686 FM, TDA 7850, DSP, BC6 Bluetooth,  external microphone+Glonass&amp;gps</t>
  </si>
  <si>
    <t>KR-7103-T8</t>
  </si>
  <si>
    <t>https://yadi.sk/d/xCPyJ7hi_ztzSA</t>
  </si>
  <si>
    <t>Android 7.1/9.0, AW T8 8x1,5 Ghz, 2Gb Ram, 32 Gb ROM, NXP 6686 FM, TDA 7850, BC6 Bluetooth,  external microphone+Glonass&amp;gps</t>
  </si>
  <si>
    <t>проводка ISO + NISSAN, навител в подарок</t>
  </si>
  <si>
    <t>UG</t>
  </si>
  <si>
    <t>U9-6503-T8</t>
  </si>
  <si>
    <t>https://yadi.sk/d/xP7AzlG-3amfgn</t>
  </si>
  <si>
    <t>Android 9.0, AW T3 8x1,5 Ghz, 2Gb Ram, 32 Gb ROM, NXP 6686 FM, TDA 7850, BC6 Bluetooth,  external microphone+Glonass&amp;gps</t>
  </si>
  <si>
    <t>MKD</t>
  </si>
  <si>
    <t>MKD-U706-P30</t>
  </si>
  <si>
    <t>https://yadi.sk/d/yBqQVCIN-gQxWQ</t>
  </si>
  <si>
    <t>Android 10.0, RK PX30 4x1,6 Ghz, 2Gb Ram, 16 Gb ROM, IPS LCD, NXP 6686 FM, TDA 7850, DSP, BC6 Bluetooth,  external microphone+Glonass&amp;gps</t>
  </si>
  <si>
    <t>MKD-U706-P5</t>
  </si>
  <si>
    <t>Android 9.0/10.0, RK PX5 8x1,5 Ghz, 4Gb Ram, 32 Gb ROM, IPS LCD, NXP 6686 FM, TDA 7850, DSP, BC6 Bluetooth,  external microphone+Glonass&amp;gps</t>
  </si>
  <si>
    <t>MKD-U706-P6</t>
  </si>
  <si>
    <t>Android 10.0, RK PX6 6x2,0 Ghz, 4Gb Ram, 64 Gb ROM, IPS LCD, NXP 6686 FM, TDA 7850, DSP, BC6 Bluetooth,  external microphone+Glonass&amp;gps</t>
  </si>
  <si>
    <t>KR-7141-T8</t>
  </si>
  <si>
    <t>https://yadi.sk/d/pDKJMpA-oIQ-Og</t>
  </si>
  <si>
    <t>проводка ISO + NISSAN, большой USB на передней панели, навител в подарок</t>
  </si>
  <si>
    <t>OWN</t>
  </si>
  <si>
    <t>OL-7002-S9</t>
  </si>
  <si>
    <t>https://yadi.sk/d/cKBhzeOR3L83tA</t>
  </si>
  <si>
    <t>Android 8.1, SC9853 8x1,6 Ghz, 4Gb Ram, 64 Gb ROM, NXP 6686 FM, TDA 7850, DSP встроен, Bluetooth 5.0, Glonass&amp;gps, 4G встроен, есть выход S/PIDIF, поддержка AHD/TVI камер, AV выход - опция</t>
  </si>
  <si>
    <t>проводка ISO + NISSAN. Корпус плоский, в форме планшета</t>
  </si>
  <si>
    <t>KD-7095</t>
  </si>
  <si>
    <t>https://yadi.sk/d/60Qh6Zor3GGGR5</t>
  </si>
  <si>
    <t>Android 5.1, RK3188 4x1,6 Ghz, 1Gb Ram, 16 Gb ROM, NXP 6686 FM, TDA 7850, BC6 Bluetooth,  external microphone+Glonass&amp;gps</t>
  </si>
  <si>
    <t>проводка ISO + NISSAN, рамка NISSAN в комплекте</t>
  </si>
  <si>
    <t>TP-UN001</t>
  </si>
  <si>
    <t>https://yadi.sk/d/X6LFV0r43Ttzkb</t>
  </si>
  <si>
    <r>
      <rPr>
        <sz val="10"/>
        <color indexed="10"/>
        <rFont val="Arial"/>
        <family val="2"/>
        <charset val="204"/>
      </rPr>
      <t>Android 7.1, AW T3 4x1,6 Ghz, 2Gb Ram, 32 Gb ROM, IPS LCD, DSP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</si>
  <si>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TP-UN008</t>
  </si>
  <si>
    <t>https://yadi.sk/d/zuOnm6263Wiz7z</t>
  </si>
  <si>
    <t>U9-6502-T8</t>
  </si>
  <si>
    <t>https://yadi.sk/d/hdvdtKmw3amfia</t>
  </si>
  <si>
    <t>Android 7.1/9.0, AW T3 8x1,5 Ghz, 2Gb Ram, 32 Gb ROM, NXP 6686 FM, TDA 7850, BC6 Bluetooth,  external microphone+Glonass&amp;gps</t>
  </si>
  <si>
    <t>OL-9009-MTK</t>
  </si>
  <si>
    <t>9", 1024*600</t>
  </si>
  <si>
    <t>https://yadi.sk/i/eX526ZQ8M2bSzw</t>
  </si>
  <si>
    <r>
      <rPr>
        <sz val="10"/>
        <color indexed="10"/>
        <rFont val="Arial"/>
        <family val="2"/>
        <charset val="204"/>
      </rPr>
      <t>Android 6.0, MTK 3562 8x1,5 Ghz, 2Gb Ram, 32 Gb ROM, IPS LCD</t>
    </r>
    <r>
      <rPr>
        <sz val="10"/>
        <color indexed="8"/>
        <rFont val="Arial"/>
        <family val="2"/>
        <charset val="204"/>
      </rPr>
      <t>, NXP 6686 FM, TDA 7851, Bluetooth,  external microphone, 4G встроен</t>
    </r>
  </si>
  <si>
    <t>для самостоятельной установки, нестандартного монтажа. Скидки не применяются</t>
  </si>
  <si>
    <t>OL-1032-1D-P6</t>
  </si>
  <si>
    <t>13.3", 1920*1080</t>
  </si>
  <si>
    <t>https://yadi.sk/d/C8WzoYyYPIBmNw</t>
  </si>
  <si>
    <t>поворотный на 90 градусов экран</t>
  </si>
  <si>
    <t>KD-9719-P30</t>
  </si>
  <si>
    <t>9,7", 1024*600</t>
  </si>
  <si>
    <t>https://yadi.sk/d/UA4H1GCTxjw7Wg</t>
  </si>
  <si>
    <t>Android 7.1, RK PX30 4x1,6 Ghz, 2Gb Ram, 16 Gb ROM, IPS LCD, NXP 6686 FM, TDA 7850, DSP, BC6 Bluetooth,  external microphone+Glonass&amp;gps</t>
  </si>
  <si>
    <t>вертикальный экран</t>
  </si>
  <si>
    <t>KD-9719-P5</t>
  </si>
  <si>
    <t>KD-9719-P6</t>
  </si>
  <si>
    <t>OL-1010-MTK</t>
  </si>
  <si>
    <t>10'', 1024*600</t>
  </si>
  <si>
    <t>OL-1033-2D-P6</t>
  </si>
  <si>
    <t>KD-1000-P30</t>
  </si>
  <si>
    <t>https://yadi.sk/d/MIvdDnQstmoah</t>
  </si>
  <si>
    <t>с ДВД</t>
  </si>
  <si>
    <t>KD-1000-P5</t>
  </si>
  <si>
    <t>KD-1000-P6</t>
  </si>
  <si>
    <t>Android 9.0/10.0, RK PX6 6x2,0 Ghz, 4Gb Ram, 64 Gb ROM, IPS LCD, NXP 6686 FM, TDA 7850, DSP, BC6 Bluetooth,  external microphone+Glonass&amp;gps</t>
  </si>
  <si>
    <t>KD-1200-P30</t>
  </si>
  <si>
    <t>https://yadi.sk/d/T-N5-r4raWDeyw</t>
  </si>
  <si>
    <t>KD-1200-P5</t>
  </si>
  <si>
    <t>Android 9.0, RK PX5 8x1,6 Ghz, 4Gb Ram, 32Gb ROM, IPS LCD, NXP 6686 FM, TDA 7850, DSP, BC6 Bluetooth,  external microphone+Glonass&amp;gps</t>
  </si>
  <si>
    <t>KD-1200-P6</t>
  </si>
  <si>
    <t>2 din full touch universal, no dvd</t>
  </si>
  <si>
    <t>QR-1010</t>
  </si>
  <si>
    <t>10", 1024*600</t>
  </si>
  <si>
    <t>https://yadi.sk/d/g_WPFrLUqgCiK</t>
  </si>
  <si>
    <t>Android 6.0, AW R16 4x1,6 Ghz, 1Gb Ram, 16 Gb ROM, NXP 6686 FM, TDA 7850, BC6 Bluetooth,  external microphone+Glonass&amp;gps</t>
  </si>
  <si>
    <t>KR-1011-T8</t>
  </si>
  <si>
    <t>https://yadi.sk/d/AWqMX5H93YYTmd</t>
  </si>
  <si>
    <t>OL-1006-MTK</t>
  </si>
  <si>
    <t>https://yadi.sk/d/73KtMccm3Rq5Gg</t>
  </si>
  <si>
    <t>корпус 1 дин, без двд</t>
  </si>
  <si>
    <t>MKD-980-P30</t>
  </si>
  <si>
    <t>https://yadi.sk/d/0pA6F8mbELwR4Q</t>
  </si>
  <si>
    <t>с ДВД, корпус 2дин</t>
  </si>
  <si>
    <t>MKD-980-P5</t>
  </si>
  <si>
    <t>MKD-980-P6</t>
  </si>
  <si>
    <t>OL-1008-S9</t>
  </si>
  <si>
    <t>10", 1280*720</t>
  </si>
  <si>
    <t>https://yadi.sk/d/pQ9aOvezlVlspQ</t>
  </si>
  <si>
    <t>без ДВД, корпус 2дин. Экран поворачивается на 90 град</t>
  </si>
  <si>
    <t>MKD-981-P30</t>
  </si>
  <si>
    <t>без ДВД, корпус 1 дин</t>
  </si>
  <si>
    <t>MKD-981-P5</t>
  </si>
  <si>
    <t>MKD-981-P6</t>
  </si>
  <si>
    <t>OL-1007-S9</t>
  </si>
  <si>
    <t>без ДВД, корпус 1 дин. Экран поворачивается на 90 град</t>
  </si>
  <si>
    <t>OL-9007-MTK</t>
  </si>
  <si>
    <t>9,7", 1024*768</t>
  </si>
  <si>
    <t>https://yadi.sk/d/EYVLBKUpeWvcjQ</t>
  </si>
  <si>
    <t>TESLA-style. Скидки не применяются</t>
  </si>
  <si>
    <t>OL-1004-MTK</t>
  </si>
  <si>
    <t>10,4", 1024*768</t>
  </si>
  <si>
    <t>KD-12501-P6-32</t>
  </si>
  <si>
    <t>12,8", 1280*720</t>
  </si>
  <si>
    <t>https://yadi.sk/d/-CT-nlS1SaLpUw</t>
  </si>
  <si>
    <t>Android 10.0, RK PX6 6x2,0 Ghz, 4Gb Ram, 32 Gb ROM, IPS LCD, NXP 6686 FM, TDA 7850, DSP, BC6 Bluetooth,  external microphone+Glonass&amp;gps.</t>
  </si>
  <si>
    <t>KD-97006-P6-32</t>
  </si>
  <si>
    <t>https://yadi.sk/d/qHCSXENwWDJG9Q</t>
  </si>
  <si>
    <t>13,3", 1920*1080</t>
  </si>
  <si>
    <t>1din, поворотный на 90 градусов экран</t>
  </si>
  <si>
    <t>2din, поворотный на 90 градусов экран</t>
  </si>
  <si>
    <t>AUDI</t>
  </si>
  <si>
    <t>AUDI A3/S3/RS3  2003-2011</t>
  </si>
  <si>
    <t>KR-7008-T8</t>
  </si>
  <si>
    <t>7", 1024*600</t>
  </si>
  <si>
    <t>https://yadi.sk/d/IriHYzoTt3eE4</t>
  </si>
  <si>
    <t>KD-7037-P3-7</t>
  </si>
  <si>
    <t>https://yadi.sk/d/Y1wJeuZp3YNXNY</t>
  </si>
  <si>
    <t>OL-7966-8-MTK</t>
  </si>
  <si>
    <t>https://yadi.sk/d/-UCg5iQOh8TLXA</t>
  </si>
  <si>
    <t>скидки не применяются</t>
  </si>
  <si>
    <t>MKD-A789-P30</t>
  </si>
  <si>
    <t>https://yadi.sk/d/XhB2cr3PbUS31Q</t>
  </si>
  <si>
    <t>MKD-A789-P5</t>
  </si>
  <si>
    <t>MKD-A789-P6</t>
  </si>
  <si>
    <t>A4/RS4/S4 2000-2008 (B6,B7,8E,8H)</t>
  </si>
  <si>
    <t>QR-7076</t>
  </si>
  <si>
    <t>https://yadi.sk/i/457M7YJ3ewZ4b</t>
  </si>
  <si>
    <t>OL-7967-8-MTK</t>
  </si>
  <si>
    <t>https://yadi.sk/d/wFDnvfljJZd3MQ</t>
  </si>
  <si>
    <t>MKD-A787-P30</t>
  </si>
  <si>
    <t>https://yadi.sk/d/wMiORjOa-Fqg5g</t>
  </si>
  <si>
    <t>MKD-A787-P5</t>
  </si>
  <si>
    <t>MKD-A787-P6</t>
  </si>
  <si>
    <t>XN</t>
  </si>
  <si>
    <t>XN-7510-P30</t>
  </si>
  <si>
    <t>поддержка бк, настроек авто</t>
  </si>
  <si>
    <t>XN-7510-P5</t>
  </si>
  <si>
    <t>XN-7510-P6</t>
  </si>
  <si>
    <t>A6 1998-2004 C5, ALLROAD 1998-2006 C5</t>
  </si>
  <si>
    <t>https://yadi.sk/d/kK3anowCQ0S-5Q</t>
  </si>
  <si>
    <t>MKD-A790-P5</t>
  </si>
  <si>
    <t>XN-A790-P30</t>
  </si>
  <si>
    <t>XN-A790-P5</t>
  </si>
  <si>
    <t>Android 10.0, RK PX5 8x1,6 Ghz, 4Gb Ram, 32Gb ROM, IPS LCD, NXP 6686 FM, TDA 7850, DSP, BC6 Bluetooth,  external microphone+Glonass&amp;gps</t>
  </si>
  <si>
    <t>XN-A790-P6</t>
  </si>
  <si>
    <t>Android 10.0, RK PX6 6x2,0 Ghz, 4Gb Ram, 64 Gb ROM, IPS LCD, NXP 6686 FM, TDA 7850, DSP, BC6 Bluetooth,  external microphone+Glonass&amp;gps, HDMI OUT</t>
  </si>
  <si>
    <t>TT/TTS 2006-2014 (8J)</t>
  </si>
  <si>
    <t>QR-7077</t>
  </si>
  <si>
    <t>https://yadi.sk/d/GHMlmS5htCQey</t>
  </si>
  <si>
    <t>KD-7039</t>
  </si>
  <si>
    <t>https://yadi.sk/d/Uware64RyjN5R</t>
  </si>
  <si>
    <t>навител в подарок</t>
  </si>
  <si>
    <t>MKD-A786-P30</t>
  </si>
  <si>
    <t>https://yadi.sk/d/FuUhcHqANd794Q</t>
  </si>
  <si>
    <t>MKD-A786-P5</t>
  </si>
  <si>
    <t>MKD-A786-P6</t>
  </si>
  <si>
    <t>XN-A786-P30</t>
  </si>
  <si>
    <t>XN-A786-P5</t>
  </si>
  <si>
    <t>XN-A786-P6</t>
  </si>
  <si>
    <t>Q5 2008-2016</t>
  </si>
  <si>
    <t>U9-6705</t>
  </si>
  <si>
    <t>8,8", 1280*480</t>
  </si>
  <si>
    <t>https://yadi.sk/d/hNVerZ3WwrOV3w</t>
  </si>
  <si>
    <t>Android 4.4, RK PX3 4x1,6 Ghz, 1Gb Ram, 16 Gb ROM, IPS LCD, NXP 6686, IPS LCD,  FM, TDA 7850, BC6 Bluetooth,  external microphone+Glonass&amp;gps</t>
  </si>
  <si>
    <t>новинка, на тест, первая установка - наша</t>
  </si>
  <si>
    <t>U9-6706</t>
  </si>
  <si>
    <t>10,25", 1280*480</t>
  </si>
  <si>
    <t>https://yadi.sk/d/kDavIuRBJ2poEg</t>
  </si>
  <si>
    <t>XN-A1001-Q6</t>
  </si>
  <si>
    <t>10,25", 1920*720</t>
  </si>
  <si>
    <t>https://yadi.sk/d/iv-MefZns0BM-g</t>
  </si>
  <si>
    <t>Android 10.0, Qualcomm 8x2,0 Ghz, 4Gb Ram, 64Gb ROM, IPS LCD, BC6 Bluetooth,  external microphone+Glonass&amp;gps, 4G LTE</t>
  </si>
  <si>
    <t>OL-1967-P30</t>
  </si>
  <si>
    <t>https://yadi.sk/d/wFmDFFgZ6cw-0A</t>
  </si>
  <si>
    <t>OL-1967-P5</t>
  </si>
  <si>
    <t>OL-1967-P6</t>
  </si>
  <si>
    <t>OL-1967-MTK</t>
  </si>
  <si>
    <t>Q7 2010-2015</t>
  </si>
  <si>
    <t>XN-A1002</t>
  </si>
  <si>
    <t>https://yadi.sk/d/YIFbFaRDAf1qZA</t>
  </si>
  <si>
    <t>Android 8.1, MTK 4x1,5 Ghz, 2Gb Ram, 32 Gb ROM, IPS LCD, Wi-Fi, Bluetooth,  external microphone, 4G встроен</t>
  </si>
  <si>
    <t>новинка, на тест, первая установка - наша. Для высоких комплектаций</t>
  </si>
  <si>
    <t>A3(2015-2019), A4/A5/A7(2017-2019),  Q5(2018-2019), Q7(2017-2019)</t>
  </si>
  <si>
    <t>ASR</t>
  </si>
  <si>
    <t>DZ-221</t>
  </si>
  <si>
    <t>для экранов 7' 800*480, 8.3" 1280*720</t>
  </si>
  <si>
    <t>https://yadi.sk/d/RQO-EqGlKnvpCg</t>
  </si>
  <si>
    <t>Android 6.0, AW T3 4x1,6 Ghz, 2Gb Ram, 16 Gb ROM, GPS, wifi, USB, 4G, микрофон</t>
  </si>
  <si>
    <t>андроид блок. для сенсорных экранов и обычных. В комплекте пульт управления если экран не сенсорный</t>
  </si>
  <si>
    <t>BMW</t>
  </si>
  <si>
    <t>BMW 1 серия 2006-2011 (E87)</t>
  </si>
  <si>
    <t>XN-B1101-Q6</t>
  </si>
  <si>
    <t>https://yadi.sk/d/NNHKEcekAGLoPA</t>
  </si>
  <si>
    <t>для машин без штатного экрана, джойстик в комплекте</t>
  </si>
  <si>
    <t>BMW 1 серия 2012-2016 F20/F21 CIC/NBT, 2 серия F23 2013-2016 NBT</t>
  </si>
  <si>
    <t>XN-B1102-Q6</t>
  </si>
  <si>
    <t>https://yadi.sk/d/hHSmd9cBnOSIGw</t>
  </si>
  <si>
    <t>BMW 1 серия 2018+ EVO</t>
  </si>
  <si>
    <t>XN-B8004-Q6</t>
  </si>
  <si>
    <t>8,8", 1920*720</t>
  </si>
  <si>
    <t>https://yadi.sk/d/7BmwDiykYVcK9A</t>
  </si>
  <si>
    <t>для машин с оригинальным экраном</t>
  </si>
  <si>
    <t>2 серия 2018+ EVO</t>
  </si>
  <si>
    <t>XN-B8003-Q6</t>
  </si>
  <si>
    <t>https://yadi.sk/d/BfU61klebhnL8g</t>
  </si>
  <si>
    <t>3 серия 1998-2006 (E46), M3</t>
  </si>
  <si>
    <t>KDO-9506</t>
  </si>
  <si>
    <t>https://yadi.sk/d/1m9bQO27zzTS3</t>
  </si>
  <si>
    <r>
      <rPr>
        <sz val="10"/>
        <color indexed="10"/>
        <rFont val="Arial"/>
        <family val="2"/>
        <charset val="204"/>
      </rPr>
      <t>Android 9.0, RK PX5 8x1,5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</t>
    </r>
  </si>
  <si>
    <t>есть отдельно 5 м звуковой кабель</t>
  </si>
  <si>
    <t>MKD-B946-P30</t>
  </si>
  <si>
    <t>https://yadi.sk/d/T3aR2RnpgJn-Sw</t>
  </si>
  <si>
    <t>MKD-B946-P5</t>
  </si>
  <si>
    <t>MKD-B946-P6</t>
  </si>
  <si>
    <t>QR-7072</t>
  </si>
  <si>
    <t>https://yadi.sk/d/wH0JKSIhtCQmc</t>
  </si>
  <si>
    <t>3 серия E90 / E91 / E92 / E93 2005-2013 (в комплекте 2 рамки под климат и кондиционер)</t>
  </si>
  <si>
    <t>MKD-B990-P30</t>
  </si>
  <si>
    <t>https://yadi.sk/d/RV6jyOziIoCpPw</t>
  </si>
  <si>
    <t>MKD-B990-P5</t>
  </si>
  <si>
    <t>MKD-B990-P6</t>
  </si>
  <si>
    <t>For BMW 3 Series E90 (2005-2009) CСC
For BMW5 Series E60 (2004-2009) CCC</t>
  </si>
  <si>
    <t>MKD-B986</t>
  </si>
  <si>
    <t>https://yadi.sk/d/UKK5vNrAeGitiA</t>
  </si>
  <si>
    <t>Android 8.1, RK PX6 6x2,0 Ghz, 2Gb Ram, 32Gb ROM, IPS LCD, BC6 Bluetooth,  external microphone+Glonass&amp;gps</t>
  </si>
  <si>
    <t>для машин со штатным экраном</t>
  </si>
  <si>
    <t>For BMW 3 Series E90 (2005-2009) CСC
For BMW 5 Series E60 (2004-2009) CCC</t>
  </si>
  <si>
    <t>XN-B8001-Q6</t>
  </si>
  <si>
    <t>BMW 3 серия E90 2009-2012 CIC</t>
  </si>
  <si>
    <t>XN-B8002-Q6</t>
  </si>
  <si>
    <t>BMW 3 серия E90 2006-2012</t>
  </si>
  <si>
    <t>XN-B1103-Q6</t>
  </si>
  <si>
    <t>https://yadi.sk/d/n0ubhz5L3iJv8w</t>
  </si>
  <si>
    <t>NEW BMW3</t>
  </si>
  <si>
    <t>QR-8004</t>
  </si>
  <si>
    <t>8", 1024*600</t>
  </si>
  <si>
    <t>https://yadi.sk/i/NrIZi1EMewZ6s</t>
  </si>
  <si>
    <t>BMW3(F30,F31,F34,F35.F80)(2011.11--)   BMW 4(F32,F33,F36,F84)(2013.7--)</t>
  </si>
  <si>
    <t>HLA</t>
  </si>
  <si>
    <t>HLA-8830GB</t>
  </si>
  <si>
    <t>https://yadi.sk/d/QXypDO8W37WNpn</t>
  </si>
  <si>
    <t>Android 4.4, RK 3188 4x1,6 Ghz, 1Gb Ram, 16 Gb ROM, BC6 Bluetooth,  external microphone+Glonass&amp;gps</t>
  </si>
  <si>
    <t>оставляет все штатные функции, добавляет все преимущества Андроид</t>
  </si>
  <si>
    <t>UB-6502</t>
  </si>
  <si>
    <t>https://yadi.sk/d/Aa6Mop9T3QQfXv</t>
  </si>
  <si>
    <t>BMW3(F30,F31,F34,F35.F80)(2012-2017) NBT   BMW 4(F32,F33,F36,F84)(2013-2017) NBT</t>
  </si>
  <si>
    <t>MKD-B1016</t>
  </si>
  <si>
    <t>https://yadi.sk/d/B9OtBCi-WIOcGA</t>
  </si>
  <si>
    <t>на тест. Первая установка - наша</t>
  </si>
  <si>
    <t>BMW 3/4 серия 2018+ EVO</t>
  </si>
  <si>
    <t>XN-B1014-Q6</t>
  </si>
  <si>
    <t>https://yadi.sk/d/pvheR_0VUOvIaQ</t>
  </si>
  <si>
    <t>для машини с оригинальным несенсорным экраном</t>
  </si>
  <si>
    <t>X1 2009-2015 E84 (комплектации со штатным экраном и без)</t>
  </si>
  <si>
    <t>OL-1959</t>
  </si>
  <si>
    <t>X1 2009-2015 E84 CIC</t>
  </si>
  <si>
    <t>MKD-B1007C</t>
  </si>
  <si>
    <t>https://yadi.sk/d/D4JOa-pys8YmCw</t>
  </si>
  <si>
    <t>https://yadi.sk/d/dZ6ljug3qynRcg</t>
  </si>
  <si>
    <t>XN-B1008-Q6</t>
  </si>
  <si>
    <t>X1 F48 2015+ NBT</t>
  </si>
  <si>
    <t>XN-B1009-Q6</t>
  </si>
  <si>
    <t>https://yadi.sk/d/Z-LOwfTmFOITYg</t>
  </si>
  <si>
    <t>X1 F48 2018+ EVO</t>
  </si>
  <si>
    <t>XN-B1015-Q6</t>
  </si>
  <si>
    <t>BMW X3 E83 (2004-2009) джойстик в комплекте</t>
  </si>
  <si>
    <t>MKD-B1024</t>
  </si>
  <si>
    <t>https://yadi.sk/d/RyDiCyY4J4iSXA</t>
  </si>
  <si>
    <t>BMW X3 E83 (2004-2009)</t>
  </si>
  <si>
    <t>XN-B1010-Q6</t>
  </si>
  <si>
    <t>XN-B1013-Q6</t>
  </si>
  <si>
    <t>BMW X3 2011-2017 F25 (CIC/NBT), X4 2014-2017 F26 (NBT)</t>
  </si>
  <si>
    <t>UB-6509</t>
  </si>
  <si>
    <t>https://yadi.sk/d/2HHRNIq53QQfc2</t>
  </si>
  <si>
    <t>BMW X3 2011-2013 F25 (CIC)</t>
  </si>
  <si>
    <t>MKD-B1015</t>
  </si>
  <si>
    <t>https://yadi.sk/d/_JiRSGOrhrrY8Q</t>
  </si>
  <si>
    <t>XN-B1011-Q6</t>
  </si>
  <si>
    <t>BMW X3 2013-2017 F25 NBT), X4 2014-2017 F26 (NBT)</t>
  </si>
  <si>
    <t>MKD-B1028</t>
  </si>
  <si>
    <t>XN-B1012-Q6</t>
  </si>
  <si>
    <t>https://yadi.sk/d/m_U_xjbT5u-BLQ</t>
  </si>
  <si>
    <t>X5 2000-2006 (E53), 5-я серия 1996-2003 (E39), 7-я серия 1994-2001 (E38)</t>
  </si>
  <si>
    <t>QR-7074</t>
  </si>
  <si>
    <t>https://yadi.sk/d/8-gqlMH3tCQ7L</t>
  </si>
  <si>
    <t>OL-7957</t>
  </si>
  <si>
    <t>https://yadi.sk/d/4Gl7ndkA3NfLRQ</t>
  </si>
  <si>
    <t>Android 6.0, MTK3561 4x1,8 Ghz, 2Gb Ram, 16 Gb ROM, экран IPS, NXP 6686 FM, TOSHIBA TB2929, BC6 Bluetooth,  4G modem, external microphone+Glonass&amp;gps</t>
  </si>
  <si>
    <t>MKD-B739-P30</t>
  </si>
  <si>
    <t>https://yadi.sk/d/_H51TW5lu08kdg</t>
  </si>
  <si>
    <t>MKD-B739-P5</t>
  </si>
  <si>
    <t>MKD-B739-P6</t>
  </si>
  <si>
    <t>XN-7002-P30</t>
  </si>
  <si>
    <t>XN-7002-P5</t>
  </si>
  <si>
    <t>Android 10.0, RK PX5 8x1,5 Ghz, 4Gb Ram, 32 Gb ROM, IPS LCD, NXP 6686 FM, TDA 7850, DSP, BC6 Bluetooth,  external microphone+Glonass&amp;gps</t>
  </si>
  <si>
    <t>XN-7002-P6</t>
  </si>
  <si>
    <t>KD-9505</t>
  </si>
  <si>
    <t>9'', 1024*600</t>
  </si>
  <si>
    <t>https://yadi.sk/d/-MQyc62XzzSgs</t>
  </si>
  <si>
    <t>KR-9061-T8</t>
  </si>
  <si>
    <t>https://yadi.sk/d/6Prddwwf3YYToM</t>
  </si>
  <si>
    <t>U9-6531-T8</t>
  </si>
  <si>
    <t>https://yadi.sk/d/sGzvx8KJ3amfrG</t>
  </si>
  <si>
    <t>MKD-B939-P30</t>
  </si>
  <si>
    <t>https://yadi.sk/d/Th--pAz6QRXziA</t>
  </si>
  <si>
    <t>MKD-B939-P5</t>
  </si>
  <si>
    <t>MKD-B939-P6</t>
  </si>
  <si>
    <t>XN-9002-P30</t>
  </si>
  <si>
    <t>XN-9002-P5</t>
  </si>
  <si>
    <t>XN-9002-P6</t>
  </si>
  <si>
    <t>OL-8957-P30</t>
  </si>
  <si>
    <t>https://yadi.sk/d/s6MPxsMa8MxKyw</t>
  </si>
  <si>
    <t>OL-8957-P5</t>
  </si>
  <si>
    <t>OL-8957-P6</t>
  </si>
  <si>
    <t>XN-1008-P6</t>
  </si>
  <si>
    <t>https://yadi.sk/d/McQtkL85043yMw</t>
  </si>
  <si>
    <t>X5 E70 2006-2010 и X6 E71 2008-2010 CСC</t>
  </si>
  <si>
    <t>UB-8509</t>
  </si>
  <si>
    <t>https://yadi.sk/d/s9OcESgp08iqfw</t>
  </si>
  <si>
    <r>
      <rPr>
        <sz val="10"/>
        <color indexed="10"/>
        <rFont val="Arial"/>
        <family val="2"/>
        <charset val="204"/>
      </rPr>
      <t>Android 7.1, RK PX3 4x1,6 Ghz, 2Gb Ram, 32 Gb ROM, IPS LCD</t>
    </r>
    <r>
      <rPr>
        <sz val="10"/>
        <color indexed="8"/>
        <rFont val="Arial"/>
        <family val="2"/>
        <charset val="204"/>
      </rPr>
      <t>, BC6 Bluetooth,  microphone, GPS</t>
    </r>
  </si>
  <si>
    <t>MKD-B1011</t>
  </si>
  <si>
    <t>https://yadi.sk/d/sKE4OlbDaW-Q0Q</t>
  </si>
  <si>
    <t>https://yadi.sk/d/wO7XOraS3CSsaA</t>
  </si>
  <si>
    <t>XN-B1001-Q6</t>
  </si>
  <si>
    <t>BMW X5 E70 2010-2013 и X6 E71 2012-2014 CIC</t>
  </si>
  <si>
    <t>UB-6507</t>
  </si>
  <si>
    <t>https://yadi.sk/d/6QjyeaWZ3QQfdh</t>
  </si>
  <si>
    <t>MKD-B1012</t>
  </si>
  <si>
    <t>XN-B1002-Q6</t>
  </si>
  <si>
    <t>BMW X6 F16 2014+ и X5 F15 2014+ - NBT</t>
  </si>
  <si>
    <t>UB-6505</t>
  </si>
  <si>
    <t>https://yadi.sk/d/uNvpoxhQ3QQffL</t>
  </si>
  <si>
    <t>BMW X6, X5 2018-2019 EVO</t>
  </si>
  <si>
    <t>XN-B1100</t>
  </si>
  <si>
    <t>BMW 5 2005-2012 E90 / E91 / E92 / E93 , под кондиционер и климат (2 рамки в комплекте)</t>
  </si>
  <si>
    <t>QR-7044</t>
  </si>
  <si>
    <t>https://yadi.sk/i/39kt4pxxewZ6K</t>
  </si>
  <si>
    <t>BMW 5 2005-2012 E90 / E91 / E92 / E93</t>
  </si>
  <si>
    <t>KR-9090-T8</t>
  </si>
  <si>
    <t>https://yadi.sk/d/HboTtzD9DtH9MQ</t>
  </si>
  <si>
    <t>Android 9.0, AW T3 8x1,5 Ghz, 2Gb Ram, 32 Gb ROM, NXP 6686, IPS LCD,  FM, TDA 7850, BC6 Bluetooth,  external microphone+Glonass&amp;gps</t>
  </si>
  <si>
    <t>BMW 5 F10 / F11  2010-2013 CIC</t>
  </si>
  <si>
    <t>UB-6508</t>
  </si>
  <si>
    <t>https://yadi.sk/d/DuUodmHS3QQfZn</t>
  </si>
  <si>
    <t>MKD-B1008</t>
  </si>
  <si>
    <t>BMW 5 F10 / F11  2013-2016 NBT</t>
  </si>
  <si>
    <t>MKD-B1008N</t>
  </si>
  <si>
    <t>BMW 5 F10 2013-2014 LVDS 4 pin</t>
  </si>
  <si>
    <t>HLA-8520GB</t>
  </si>
  <si>
    <t>https://yadi.sk/d/jSDMf0SX37WNek</t>
  </si>
  <si>
    <t>BMW 5 Series  G30/G31(2018-2019) EVO</t>
  </si>
  <si>
    <t>XN-B1016-Q6</t>
  </si>
  <si>
    <t xml:space="preserve">BMW 7 Series E70 F01 (2009-2012) CIC F02 (2012-2015) NBT </t>
  </si>
  <si>
    <t>MKD-B1010</t>
  </si>
  <si>
    <t>https://yadi.sk/d/egSpWxzcCAnhtA</t>
  </si>
  <si>
    <t>CADILLAC</t>
  </si>
  <si>
    <t>ESCALADE</t>
  </si>
  <si>
    <t>NH</t>
  </si>
  <si>
    <t>NH-1001</t>
  </si>
  <si>
    <t>https://yadi.sk/d/cbWBH_h1S0TNYA</t>
  </si>
  <si>
    <t>Android 9.0, RK PX6 6x2.0 Ghz, 4Gb Ram, 32 Gb ROM, NXP 6686 FM, TDA 7850, Bluetooth 4.0, external microphone+Glonass&amp;gps, AHD, CarPlay, HDMI, вторая зона</t>
  </si>
  <si>
    <t>гу на тест, только наша установка</t>
  </si>
  <si>
    <t>CHEVROLET</t>
  </si>
  <si>
    <t>HUMMER H2 '2007-2009 рестайлинг,
CHEVROLET TAHOE '2006–2015 (GMT900) / Z71
А так же:
Avalanche '2006-2012 Z71
Aveo '2006-2011 (T250)
Cobalt '2004-2010
Express '2008-2014
Impala/SS  '2006-2013
Malibu '2008-2012
Monte Carlo SS '2006–2007
Silverado '2007-2013
Suburban '2006-2015 (GMT900) / HD / Z71
GMC
Acadia '2007-2012
Savana '2008-2015
Sierra '2007–2015
Yukon 2006-2014
BUICK
Enclave '2008-2012
Lucerne '2005-2011</t>
  </si>
  <si>
    <t>KR-7041-T8</t>
  </si>
  <si>
    <t>https://yadi.sk/d/Qq0ntv6ZmaQUy</t>
  </si>
  <si>
    <t>KR-7121-T8</t>
  </si>
  <si>
    <t>https://yadi.sk/d/pnvtJtx_0CGClw</t>
  </si>
  <si>
    <t>KD-7409</t>
  </si>
  <si>
    <t>https://yadi.sk/d/-wkN8e6Qyqdpt</t>
  </si>
  <si>
    <t>новинка</t>
  </si>
  <si>
    <t>KD-7036-P3-7</t>
  </si>
  <si>
    <t>https://yadi.sk/d/-7T5bnUz3NgTMi</t>
  </si>
  <si>
    <t>MKD-G727-P30</t>
  </si>
  <si>
    <t>https://yadi.sk/d/Ss9i94C1BrZTPA</t>
  </si>
  <si>
    <t>поддержка родных мониторов</t>
  </si>
  <si>
    <t>MKD-G727-P5</t>
  </si>
  <si>
    <t>KR-8170-S9</t>
  </si>
  <si>
    <t>8", 1280*720</t>
  </si>
  <si>
    <t>https://yadi.sk/d/2Jzl5Yhy046W2A</t>
  </si>
  <si>
    <t>MKD-G882-P30</t>
  </si>
  <si>
    <t>MKD-G882-P5</t>
  </si>
  <si>
    <t>NH-1203</t>
  </si>
  <si>
    <t>12,1", 1024*768</t>
  </si>
  <si>
    <t>https://yadi.sk/d/kyE77DplRFNU0w</t>
  </si>
  <si>
    <t>гу на тест, только наша установка. Замена родных экранов 8"</t>
  </si>
  <si>
    <t>TAHOE, SUBURBAN 2015-2018</t>
  </si>
  <si>
    <t>NH-1201</t>
  </si>
  <si>
    <t>https://yadi.sk/d/SYKN4_ErOHXu1Q</t>
  </si>
  <si>
    <t>Android 8.1, RK PX6 6x2.0 Ghz, 4Gb Ram, 64 Gb ROM, NXP 6686 FM, TDA 7850, Bluetooth 4.0, external microphone+Glonass&amp;gps, AHD, CarPlay, HDMI, вторая зона</t>
  </si>
  <si>
    <t>Aveo II 2012-2015</t>
  </si>
  <si>
    <t>QR-8066</t>
  </si>
  <si>
    <t>https://yadi.sk/d/qjU1WWb4tCQs6</t>
  </si>
  <si>
    <t>KD-9804-P30</t>
  </si>
  <si>
    <t>https://yadi.sk/d/N8oJjjDysgHu5Q</t>
  </si>
  <si>
    <t>KD-9804-P5</t>
  </si>
  <si>
    <t>KD-9804-P6</t>
  </si>
  <si>
    <t>OL-9226</t>
  </si>
  <si>
    <t>Aveo 2005-2011 (T250), Epica 2006-2012, Captiva 2006-2011 (202х120мм)</t>
  </si>
  <si>
    <t>KD-7046-P30</t>
  </si>
  <si>
    <t>https://yadi.sk/d/ECyW5wnOyjMiP</t>
  </si>
  <si>
    <t>KD-7046-P5</t>
  </si>
  <si>
    <t>KD-7046-P6</t>
  </si>
  <si>
    <t>KR-7017-T8</t>
  </si>
  <si>
    <t>https://yadi.sk/d/wC7yIrDhtCQvj</t>
  </si>
  <si>
    <t>OL-9271</t>
  </si>
  <si>
    <t>CAPTIVA 2006-2011</t>
  </si>
  <si>
    <t>ZF</t>
  </si>
  <si>
    <t>ZF-1812-DSP</t>
  </si>
  <si>
    <t>13,6 1280*800</t>
  </si>
  <si>
    <t>https://yadi.sk/d/AL_gW_2cm-auOw</t>
  </si>
  <si>
    <t>Android 9.0, RK PX6 6x2.0 Ghz, 4Gb Ram, 64 Gb ROM, NXP 6686 FM, TDA 7850, DSP, Bluetooth 4.0, external microphone+Glonass&amp;gps, AHD, CarPlay, HDMI, вторая зона</t>
  </si>
  <si>
    <t>Cobalt 2013-2015</t>
  </si>
  <si>
    <t>QR-7067</t>
  </si>
  <si>
    <t>https://yadi.sk/d/4ldlqJ9RtCR2S</t>
  </si>
  <si>
    <t>TrailBlaizer 2012-2015, Colorado 2012-2015</t>
  </si>
  <si>
    <t>KR-8036-T8</t>
  </si>
  <si>
    <t>https://yadi.sk/d/yFQaUC0ItCR6J</t>
  </si>
  <si>
    <t>KD-8060-P30</t>
  </si>
  <si>
    <t>https://yadi.sk/d/Aqtw7Fa13GGGQy</t>
  </si>
  <si>
    <t>KD-8060-P5</t>
  </si>
  <si>
    <t>KD-8060-P6</t>
  </si>
  <si>
    <t xml:space="preserve">Chevrolet   Trax                                                          </t>
  </si>
  <si>
    <t>QR-8080</t>
  </si>
  <si>
    <t>Captiva 2011-2015</t>
  </si>
  <si>
    <t>KR-8030-T8</t>
  </si>
  <si>
    <t>https://yadi.sk/d/Fr-h2HWytCRF7</t>
  </si>
  <si>
    <t>KD-8406-P3-7</t>
  </si>
  <si>
    <t>https://yadi.sk/d/NDEjEYRrzzSPv</t>
  </si>
  <si>
    <t>OL-1276</t>
  </si>
  <si>
    <t>ZF-1803-DSP</t>
  </si>
  <si>
    <t>https://yadi.sk/d/OUn174aozN19-g</t>
  </si>
  <si>
    <t>Cruze 2009-2012</t>
  </si>
  <si>
    <t>KR-7016-S9</t>
  </si>
  <si>
    <t>https://yadi.sk/d/PZf0-ZL8tCRKK</t>
  </si>
  <si>
    <t>Android 8.1, SC9853 8x1,6 Ghz, 4Gb Ram, 64 Gb ROM, NXP 6686 FM, TDA 7850, DSP встроен, Bluetooth 5.0, Glonass&amp;gps, 4G встроен, есть выход S/PIDIF, поддержка AHD/TVI камер, AV выход</t>
  </si>
  <si>
    <t>KD-7047</t>
  </si>
  <si>
    <t>https://yadi.sk/d/SVx_xTHKw3uHi</t>
  </si>
  <si>
    <t>SP-10401-T8</t>
  </si>
  <si>
    <t>10,4", 1024*600</t>
  </si>
  <si>
    <t>https://yadi.sk/d/xQH4eXxtx9yL8</t>
  </si>
  <si>
    <t>tesla-style</t>
  </si>
  <si>
    <t>OL-1229-9</t>
  </si>
  <si>
    <t>https://yadi.sk/d/67tl1AioCWiHGw</t>
  </si>
  <si>
    <t>tesla-style, новинка, на тест, только наша установка</t>
  </si>
  <si>
    <t>OL-1229-10</t>
  </si>
  <si>
    <t>MKD-9011</t>
  </si>
  <si>
    <t>https://yadi.sk/i/d-PJI2rz3NFpZW</t>
  </si>
  <si>
    <t>MKD-9012</t>
  </si>
  <si>
    <t>https://yadi.sk/d/eY8to3PJ3NG9Tt</t>
  </si>
  <si>
    <r>
      <rPr>
        <sz val="10"/>
        <color indexed="10"/>
        <rFont val="Arial"/>
        <family val="2"/>
        <charset val="204"/>
      </rPr>
      <t>Android 6.0, MTK 3562 8x1,5 Ghz, 2Gb Ram, 32 Gb ROM, IPS LCD</t>
    </r>
    <r>
      <rPr>
        <sz val="10"/>
        <color indexed="8"/>
        <rFont val="Arial"/>
        <family val="2"/>
        <charset val="204"/>
      </rPr>
      <t>, NXP 6686 FM, TDA 7850, BC6 Bluetooth,  external microphone+Glonass&amp;gps, 4G встроен</t>
    </r>
  </si>
  <si>
    <t>OL-9222</t>
  </si>
  <si>
    <t>ZF-1019-DSP</t>
  </si>
  <si>
    <t>https://yadi.sk/d/NltDwHPo6IcYLw</t>
  </si>
  <si>
    <t>Android 9.0, RK PX6 6x2.0 Ghz, 4Gb Ram, 32 Gb ROM, NXP 6686 FM, TDA 7850, DSP, Bluetooth 4.0, external microphone+Glonass&amp;gps, AHD, CarPlay, HDMI, вторая зона</t>
  </si>
  <si>
    <t>Cruze 2013-2015 </t>
  </si>
  <si>
    <t>KR-8055-S9</t>
  </si>
  <si>
    <t>https://yadi.sk/d/jl3osFQCtCRPq</t>
  </si>
  <si>
    <t>KD-8087-P30</t>
  </si>
  <si>
    <t>https://yadi.sk/d/60r12RQ73L5Vqx</t>
  </si>
  <si>
    <t>KD-8087-P5-4G</t>
  </si>
  <si>
    <r>
      <t xml:space="preserve">Android 10.0, RK PX5 8x1,5 Ghz, 4Gb Ram, 32 Gb ROM, IPS LCD, NXP 6686 FM, TDA 7850, DSP, BC6 Bluetooth,  external microphone+Glonass&amp;gps. </t>
    </r>
    <r>
      <rPr>
        <b/>
        <sz val="10"/>
        <color indexed="10"/>
        <rFont val="Arial"/>
        <family val="2"/>
        <charset val="204"/>
      </rPr>
      <t>4G - опция 2900руб</t>
    </r>
  </si>
  <si>
    <t>KD-8087-P6</t>
  </si>
  <si>
    <t>ZF-1271-DSP</t>
  </si>
  <si>
    <t>11,8", 1280*720</t>
  </si>
  <si>
    <t>https://yadi.sk/d/S8bh7XWL695btQ</t>
  </si>
  <si>
    <t>KD-8089-P3-7</t>
  </si>
  <si>
    <t>https://yadi.sk/d/atv8ZReo3YNX9P</t>
  </si>
  <si>
    <t>CHRYSLER</t>
  </si>
  <si>
    <t>300C 2013-2016</t>
  </si>
  <si>
    <t>NH-1301</t>
  </si>
  <si>
    <t>https://yadi.sk/d/-Njal2gNKlGkeA</t>
  </si>
  <si>
    <t>Android 9.0, RK PX6 6x2.0 Ghz, 4Gb Ram, 64 Gb ROM, NXP 6686 FM, TDA 7850, Bluetooth 4.0, external microphone+Glonass&amp;gps, AHD, CarPlay, HDMI, вторая зона</t>
  </si>
  <si>
    <t>CITROEN</t>
  </si>
  <si>
    <t>Peugeot 3008, 5008, Partner 2008+, Citroen Berlingo 2008+</t>
  </si>
  <si>
    <t>KD-7081-P30</t>
  </si>
  <si>
    <t>https://yadi.sk/d/G8kY6umwzph3H</t>
  </si>
  <si>
    <t>KD-7081-P5</t>
  </si>
  <si>
    <t>KD-7081-P6</t>
  </si>
  <si>
    <t>KR-7053-T8</t>
  </si>
  <si>
    <t>https://yadi.sk/d/XAsMFLWGkqVJt</t>
  </si>
  <si>
    <t>C3, DS3 2011-2016</t>
  </si>
  <si>
    <t>KR-7073-S9</t>
  </si>
  <si>
    <t>https://yadi.sk/d/ZXmMpf-QtCRia</t>
  </si>
  <si>
    <t>C4 2004-2011 серебро</t>
  </si>
  <si>
    <t>QR-7066-s</t>
  </si>
  <si>
    <t>https://yadi.sk/d/KR7MN4dJsUwoZ</t>
  </si>
  <si>
    <t>C4 2004-2011 черный</t>
  </si>
  <si>
    <t>KR-7066-b-S9</t>
  </si>
  <si>
    <t>https://yadi.sk/d/GMRUYkGvsUwqG</t>
  </si>
  <si>
    <t>KD-7247-P3-7-b</t>
  </si>
  <si>
    <t>https://yadi.sk/d/dpg0Iey-38cF4L</t>
  </si>
  <si>
    <t>C4/C4L 2010-2015, DS4 2012-2015 с поддержкой бортового компьютера</t>
  </si>
  <si>
    <t>КR-7056-S9</t>
  </si>
  <si>
    <t>https://yadi.sk/d/RUoPLx21tCRqR</t>
  </si>
  <si>
    <t>поддерка настроек и бк</t>
  </si>
  <si>
    <t>KD-7227-P3-7</t>
  </si>
  <si>
    <t>https://yadi.sk/d/Z6JVqLf-38cRPB</t>
  </si>
  <si>
    <t>без ДВД, навител в подарок</t>
  </si>
  <si>
    <t>OL-1933</t>
  </si>
  <si>
    <t>301 2013+, Citroën C-Elysée 2013+</t>
  </si>
  <si>
    <t>QR-8041</t>
  </si>
  <si>
    <t>https://yadi.sk/i/CiKz5ZJYewYak</t>
  </si>
  <si>
    <t>Citroen e-quatre 
 (QR-8019)</t>
  </si>
  <si>
    <t>QR-8019</t>
  </si>
  <si>
    <t>https://yadi.sk/i/jrQOnAL2ewYbZ</t>
  </si>
  <si>
    <t>Citroen Nemo/Fiat Fiorino/peugeot Bipper</t>
  </si>
  <si>
    <t>QR-6220</t>
  </si>
  <si>
    <t>6,2'', 800*480</t>
  </si>
  <si>
    <t>https://yadi.sk/i/MuxZVI_vewYa6</t>
  </si>
  <si>
    <t>Mitsubishi ASX/RVR, Citroën C4 AirCross, Peugeot 4008</t>
  </si>
  <si>
    <t>QR-8023</t>
  </si>
  <si>
    <t>https://yadi.sk/d/dW8kVsaYtCRtL</t>
  </si>
  <si>
    <t>KR-1046-T8</t>
  </si>
  <si>
    <t>https://yadi.sk/d/WzXAINOfx9y5h</t>
  </si>
  <si>
    <t>KD-1206-P3-7</t>
  </si>
  <si>
    <t>https://yadi.sk/d/8KoXWaGf38cRiv</t>
  </si>
  <si>
    <t>UG-1046</t>
  </si>
  <si>
    <t>https://yadi.sk/d/5HtmXqd43RtaGR</t>
  </si>
  <si>
    <r>
      <rPr>
        <sz val="10"/>
        <color indexed="10"/>
        <rFont val="Arial"/>
        <family val="2"/>
        <charset val="204"/>
      </rPr>
      <t>Android 6.0/9.0, AW T8 8x2,0 Ghz, 2Gb Ram, 32 Gb ROM, IPS LCD</t>
    </r>
    <r>
      <rPr>
        <sz val="10"/>
        <rFont val="Arial"/>
        <family val="2"/>
        <charset val="204"/>
      </rPr>
      <t>, NXP 6686 FM, TDA 7850, BC6 Bluetooth,  external microphone+Glonass&amp;gps</t>
    </r>
  </si>
  <si>
    <t>OL-1631</t>
  </si>
  <si>
    <t>ZF-1167</t>
  </si>
  <si>
    <t>https://yadi.sk/d/S49_-tZlzLsajA</t>
  </si>
  <si>
    <t>Android 8.1, RK PX6 6x2.0 Ghz, 4Gb Ram, 32 Gb ROM, NXP 6686 FM, TDA 7850, Bluetooth 4.0, external microphone+Glonass&amp;gps, AHD, CarPlay, HDMI, вторая зона</t>
  </si>
  <si>
    <t>Mitsubishi Outlander/XL 2006-2012, Peugeot 4007 2007-2012, Citroen C-Crosser 2007-2012</t>
  </si>
  <si>
    <t>QR-8007</t>
  </si>
  <si>
    <t>https://yadi.sk/d/J4kh0HjmiwPW3</t>
  </si>
  <si>
    <t>KD-8063-P30</t>
  </si>
  <si>
    <t>https://yadi.sk/d/HWKfTKl53EoQpX</t>
  </si>
  <si>
    <t>KD-8063-P5</t>
  </si>
  <si>
    <t>KD-8063-P6</t>
  </si>
  <si>
    <t>OL-9636</t>
  </si>
  <si>
    <t>DODGE</t>
  </si>
  <si>
    <t>RAM 1500 (2009-2016)</t>
  </si>
  <si>
    <t>ZF-1159</t>
  </si>
  <si>
    <t>https://yadi.sk/d/p17zBqu_M4NA5Q</t>
  </si>
  <si>
    <t>Android 7.1, RK PX3 4x1,6 Ghz, 2Gb Ram, 32 Gb ROM, NXP 6686 FM, TDA 7850, BC6 Bluetooth,  external microphone+Glonass&amp;gps</t>
  </si>
  <si>
    <t>новинка на тест. Только наша установка.  Для комплектаций без усилителя</t>
  </si>
  <si>
    <t>ZF-1159-DSP</t>
  </si>
  <si>
    <t>для любых комплектаций</t>
  </si>
  <si>
    <t>FIAT</t>
  </si>
  <si>
    <t xml:space="preserve">Fiat 500 L                                                              </t>
  </si>
  <si>
    <t>QR-7096</t>
  </si>
  <si>
    <t>https://yadi.sk/d/DaJPVCM5io24n</t>
  </si>
  <si>
    <t xml:space="preserve">Fiat bravo                                                             </t>
  </si>
  <si>
    <t>QR-7030</t>
  </si>
  <si>
    <t>https://yadi.sk/d/Jw_PpihmtCRyq</t>
  </si>
  <si>
    <t>OL-7926-8-MTK</t>
  </si>
  <si>
    <t>https://yadi.sk/d/de-LE59TL7Nm7w</t>
  </si>
  <si>
    <t xml:space="preserve">Fiat Doblo                                                              </t>
  </si>
  <si>
    <t>QR-6218</t>
  </si>
  <si>
    <t>https://yadi.sk/i/7v9-55xHewXqG</t>
  </si>
  <si>
    <t>Fiat Fiorino/peugeot Bipper/Citroen Nemo</t>
  </si>
  <si>
    <t>https://yadi.sk/i/aX5CR-JtewXs4</t>
  </si>
  <si>
    <t xml:space="preserve">Fiat Linea/punto                                                           </t>
  </si>
  <si>
    <t>QR-6219</t>
  </si>
  <si>
    <t>https://yadi.sk/i/nl896pr6ewXrR</t>
  </si>
  <si>
    <t>FORD</t>
  </si>
  <si>
    <t>Focus III 2011-2015</t>
  </si>
  <si>
    <t>KD-8018</t>
  </si>
  <si>
    <t>https://yadi.sk/d/mjeJU8oRw4yLH</t>
  </si>
  <si>
    <t>полная поддержка SYNC. Навител в подарок</t>
  </si>
  <si>
    <t>QR-8029</t>
  </si>
  <si>
    <t>https://yadi.sk/d/wy4XNR3ztCSH8</t>
  </si>
  <si>
    <t>Focus 2011+</t>
  </si>
  <si>
    <t>KR-9004-T8</t>
  </si>
  <si>
    <t>https://yadi.sk/d/Mp4qFV5MinzdY</t>
  </si>
  <si>
    <t>KD-9008-P3-7</t>
  </si>
  <si>
    <t>https://yadi.sk/d/kecmmrN538cS3L</t>
  </si>
  <si>
    <t>полная поддержка SYNC</t>
  </si>
  <si>
    <t>https://yadi.sk/d/YjHbkMgwcY-I3A</t>
  </si>
  <si>
    <r>
      <rPr>
        <sz val="10"/>
        <color indexed="10"/>
        <rFont val="Arial"/>
        <family val="2"/>
        <charset val="204"/>
      </rPr>
      <t>Android 9.0, RK PX5 8x1,5 Ghz, 4Gb Ram, 32 Gb ROM, IPS LCD</t>
    </r>
    <r>
      <rPr>
        <sz val="10"/>
        <color indexed="8"/>
        <rFont val="Arial"/>
        <family val="2"/>
        <charset val="204"/>
      </rPr>
      <t>, DSP, NXP 6686 FM, TDA 7850, BC6 Bluetooth,  external microphone +Glonass&amp;gps</t>
    </r>
  </si>
  <si>
    <t>MKD-F101-P30</t>
  </si>
  <si>
    <t>MKD-F101-P5</t>
  </si>
  <si>
    <t>MKD-F101-P6</t>
  </si>
  <si>
    <t>OL-9202</t>
  </si>
  <si>
    <t>SP-10402-T8</t>
  </si>
  <si>
    <t>https://yadi.sk/d/a28VDfPHx9yT3</t>
  </si>
  <si>
    <t>tesla-style. Для климата и кондиционера</t>
  </si>
  <si>
    <t>ZF-1003-DSP</t>
  </si>
  <si>
    <t>https://yadi.sk/d/k-wVY4DnFnuCzw</t>
  </si>
  <si>
    <t>OL-1208-9</t>
  </si>
  <si>
    <t>https://yadi.sk/d/x7HutFnHVLswNQ</t>
  </si>
  <si>
    <t>OL-1208-10</t>
  </si>
  <si>
    <t>Focus 2019+</t>
  </si>
  <si>
    <t>KR-9199-S9</t>
  </si>
  <si>
    <t>https://yadi.sk/d/aYwFRxKScWzQ2w</t>
  </si>
  <si>
    <t>Focus II, Mondeo, S-MAX, Galaxy, Tourneo/Transit Connect черный</t>
  </si>
  <si>
    <t>KR-7005-T8</t>
  </si>
  <si>
    <t>https://yadi.sk/d/N53CINtKtCS63</t>
  </si>
  <si>
    <t>Focus II, Mondeo, S-MAX, Galaxy, Tourneo/Transit Connect серебро</t>
  </si>
  <si>
    <t>QR-7012</t>
  </si>
  <si>
    <t>https://yadi.sk/d/vlh7P2jLtCS8h</t>
  </si>
  <si>
    <t>KD-7053-P3-7</t>
  </si>
  <si>
    <t>https://yadi.sk/d/rU4aVF3rzpfhn</t>
  </si>
  <si>
    <t>полная поддержка CONVERSE +</t>
  </si>
  <si>
    <t>MKD-F746B-P30</t>
  </si>
  <si>
    <t>https://yadi.sk/d/3h2iKZNmhY8VIA</t>
  </si>
  <si>
    <t>MKD-F746B-P5</t>
  </si>
  <si>
    <t>MKD-F746B-P6</t>
  </si>
  <si>
    <t>KD-7052-P3-7</t>
  </si>
  <si>
    <t>https://yadi.sk/d/63kLQjfVzpfbZ</t>
  </si>
  <si>
    <t>полная поддержка CONVERSE +, скидки не применяются</t>
  </si>
  <si>
    <t>OL-7202-8-MTK</t>
  </si>
  <si>
    <t>https://yadi.sk/d/nvWLaV0b3Rq5S6</t>
  </si>
  <si>
    <t>полная поддержка CONVERSE. Скидки не применяются</t>
  </si>
  <si>
    <t>PH</t>
  </si>
  <si>
    <t>DAFT-5695</t>
  </si>
  <si>
    <t>https://yadi.sk/d/2RlRDcsZ3S8HSR</t>
  </si>
  <si>
    <t>Android 7.1, AW T3 4x1,6 Ghz, 2Gb Ram, 16 Gb ROM, NXP 6686 FM, TDA 7850, BC8 Bluetooth,  external microphone+Glonass&amp;gps</t>
  </si>
  <si>
    <t>полная поддержка CONVERSE +. Навител в подарок</t>
  </si>
  <si>
    <t>Серебро для Ford: Kuga I 2008-2012, Focus 2 2004-2008, S-Max, C-MAX, Fusion, Galaxy (230х120мм)</t>
  </si>
  <si>
    <t>KD-7016-s</t>
  </si>
  <si>
    <t>https://yadi.sk/d/oKpJ-tz7yqdto</t>
  </si>
  <si>
    <t>Черная для Ford: Focus 2 2005-2007, Transit 2006-2015, C-Max 2003-2010, Fusion 2005-2012 (230х120мм)</t>
  </si>
  <si>
    <t>QR-7039</t>
  </si>
  <si>
    <t>https://yadi.sk/i/jIOZr7v8ewWYt</t>
  </si>
  <si>
    <t>OL-7295</t>
  </si>
  <si>
    <t>https://yadi.sk/d/VXD90-4b3Rq5U7</t>
  </si>
  <si>
    <t>Серебро для Ford: Focus 2 2005-2007, Transit 2006-2015, C-Max 2003-2010, Fusion 2005-2012 (230х120мм)</t>
  </si>
  <si>
    <t>MKD-F745S-P30</t>
  </si>
  <si>
    <t>MKD-F745S-P5</t>
  </si>
  <si>
    <t>MKD-F745S-P6</t>
  </si>
  <si>
    <t>MKD-F745B-P30</t>
  </si>
  <si>
    <t>MKD-F745B-P5</t>
  </si>
  <si>
    <t>Focus II 2004-2011 с кондиционером</t>
  </si>
  <si>
    <t>KR-1059-T8</t>
  </si>
  <si>
    <t>https://yadi.sk/d/D6_SI7tRw3qNX</t>
  </si>
  <si>
    <t>KD-1090</t>
  </si>
  <si>
    <t>https://yadi.sk/d/6V_YgMrl3DoCFa</t>
  </si>
  <si>
    <t>OL-9201-M</t>
  </si>
  <si>
    <t>Focus II 2004-2011 с климат-контролем</t>
  </si>
  <si>
    <t>KR-1060-T8</t>
  </si>
  <si>
    <t>OL-9201-A</t>
  </si>
  <si>
    <t>MONDEO 2007-2010</t>
  </si>
  <si>
    <t>OL-1280-MTK</t>
  </si>
  <si>
    <t>https://yadi.sk/d/hygC-IYMiMrAYA</t>
  </si>
  <si>
    <t>ZF-1119-DSP</t>
  </si>
  <si>
    <t>12,1", 1280*800</t>
  </si>
  <si>
    <t>https://yadi.sk/d/h9bj2xJ2AjpW_g</t>
  </si>
  <si>
    <t>MONDEO 2011-2012</t>
  </si>
  <si>
    <t>OL-1281-MTK</t>
  </si>
  <si>
    <t>https://yadi.sk/d/f5rKmXGq7lH9tw</t>
  </si>
  <si>
    <t>ZF-1052-32-DSP</t>
  </si>
  <si>
    <t>https://yadi.sk/d/OuZS85-RbgKGEg</t>
  </si>
  <si>
    <t>цвет черный. Для климат-контроля. Нужно фото родной панели клиента</t>
  </si>
  <si>
    <t>ZF-1052-DSP</t>
  </si>
  <si>
    <t>MONDEO 5 2015+</t>
  </si>
  <si>
    <t>MKD-9070</t>
  </si>
  <si>
    <t>https://yadi.sk/d/9eYdP-LM3QUeXR</t>
  </si>
  <si>
    <t>поддержка SYNC 3, с ДВД приводом</t>
  </si>
  <si>
    <t>OL-9205-P30</t>
  </si>
  <si>
    <t>https://yadi.sk/d/2UIq_uKa3PcDcQ</t>
  </si>
  <si>
    <t>OL-9205-P5</t>
  </si>
  <si>
    <t>OL-9205-P6</t>
  </si>
  <si>
    <t>OL-9205-MTK</t>
  </si>
  <si>
    <t>NS</t>
  </si>
  <si>
    <t>NS-1070</t>
  </si>
  <si>
    <t>https://yadi.sk/d/0pqDSV5m3GhmAF</t>
  </si>
  <si>
    <t>Android 5.1, RK PX3 4x1,6 Ghz, 1Gb Ram, 16 Gb ROM, NXP 6686 FM, TDA 7850, BC6 Bluetooth,  external microphone+Glonass&amp;gps</t>
  </si>
  <si>
    <t>KR-9110-T8</t>
  </si>
  <si>
    <t>https://yadi.sk/d/Lo7rteKDrE2p7w</t>
  </si>
  <si>
    <t>YR</t>
  </si>
  <si>
    <t>YR-9110-S9</t>
  </si>
  <si>
    <t>MONDEO 5 2015+ климат</t>
  </si>
  <si>
    <t>ZF-1201-a-32</t>
  </si>
  <si>
    <t>https://yadi.sk/d/zK8KtijKC_gfOA</t>
  </si>
  <si>
    <t>Нужно фото родной панели клиента. Не поддерживает SYNC/ CONVERSE, массажные кресла.</t>
  </si>
  <si>
    <t>ZF-1201-a-32-DSP</t>
  </si>
  <si>
    <t>MONDEO 5 2015+ кондиционер</t>
  </si>
  <si>
    <t>ZF-1201-m-DSP</t>
  </si>
  <si>
    <t>ZF-1201-m</t>
  </si>
  <si>
    <t>MONDEO 5 2015+ top level</t>
  </si>
  <si>
    <t>ZF-1201-S2-DSP</t>
  </si>
  <si>
    <t>https://yadi.sk/d/JWrpcmwoxFP8Qg</t>
  </si>
  <si>
    <t>Нужно фото родной панели клиента. Поддержка SYNC 2. На тест, наша установка</t>
  </si>
  <si>
    <t>ZF-1201-S3</t>
  </si>
  <si>
    <t>Нужно фото родной панели клиента. Поддержка SYNC 3, массажные кресла. На тест, наша установка</t>
  </si>
  <si>
    <t>ZF-1201-S3-DSP</t>
  </si>
  <si>
    <t>ZF-1809-DSP</t>
  </si>
  <si>
    <t>13,6", 1920*1080</t>
  </si>
  <si>
    <t>https://yadi.sk/d/VZ0w0xMsXJPD9Q</t>
  </si>
  <si>
    <t>уточняйте совместимость</t>
  </si>
  <si>
    <t>MUSTANG OLD</t>
  </si>
  <si>
    <t>ZF-1258-DSP</t>
  </si>
  <si>
    <t>https://yadi.sk/d/1-Wfb4paR5g-3g</t>
  </si>
  <si>
    <t>новинка. Первая установка - наша</t>
  </si>
  <si>
    <t>MUSTANG NEW</t>
  </si>
  <si>
    <t>ZF-1103-DSP</t>
  </si>
  <si>
    <t>11,8", 1920*1080</t>
  </si>
  <si>
    <t>https://yadi.sk/d/wAMCBsnBfFR2tg</t>
  </si>
  <si>
    <t>Kuga II 2013-2015</t>
  </si>
  <si>
    <t>KR-8056-T8</t>
  </si>
  <si>
    <t>https://yadi.sk/d/2tgay9FPiob5e</t>
  </si>
  <si>
    <t>с ДВД, автопарковка поддерживается. Для 2017+ - только комплектация TREND</t>
  </si>
  <si>
    <t>Kuga II 2013+</t>
  </si>
  <si>
    <t>MKD-9056</t>
  </si>
  <si>
    <t>https://yadi.sk/d/K6BUwKVn3NG4Hb</t>
  </si>
  <si>
    <t>для 2017+  - в комплектации TREND</t>
  </si>
  <si>
    <t>OL-9203</t>
  </si>
  <si>
    <t>NM-101-MTK</t>
  </si>
  <si>
    <t>https://yadi.sk/d/3VBm7VlaRQPE4A</t>
  </si>
  <si>
    <r>
      <rPr>
        <sz val="10"/>
        <color indexed="10"/>
        <rFont val="Arial"/>
        <family val="2"/>
        <charset val="204"/>
      </rPr>
      <t>Android 6.0, MTK 3562 8x1,5 Ghz, 2Gb Ram, 32 Gb ROM, IPS LCD</t>
    </r>
    <r>
      <rPr>
        <sz val="10"/>
        <color indexed="8"/>
        <rFont val="Arial"/>
        <family val="2"/>
        <charset val="204"/>
      </rPr>
      <t>, NXP 7786 FM, TDA 7851, DSP, Bluetooth,  external microphone, 4G встроен</t>
    </r>
  </si>
  <si>
    <t>SP-97022</t>
  </si>
  <si>
    <t>https://yadi.sk/d/gtL-xF47djxFnA</t>
  </si>
  <si>
    <t>Android 7.1, RK PX3 4x1,6 Ghz, 2Gb Ram, 32 Gb ROM, NXP 6686 FM, TDA 7560, BC6 Bluetooth,  external microphone+Glonass&amp;gps</t>
  </si>
  <si>
    <t>тесла, новинка, наша установка</t>
  </si>
  <si>
    <t>ZF-1002-DSP</t>
  </si>
  <si>
    <t>https://yadi.sk/d/pyGci91TNknHxg</t>
  </si>
  <si>
    <t>пластик требует тщательной подгонки</t>
  </si>
  <si>
    <t>Ford KUGA,
Mondeo/LinColn/EDGE/Focus/Taurus /Explore/Raptor</t>
  </si>
  <si>
    <t>DZ-220</t>
  </si>
  <si>
    <t>https://yadi.sk/d/OnHU5i1nt1z8pg</t>
  </si>
  <si>
    <t xml:space="preserve">Андроид для штатных систем с SYNC3. </t>
  </si>
  <si>
    <t>https://yadi.sk/d/TQvDPvtJSKEaLg</t>
  </si>
  <si>
    <t>Андроид для штатных систем с SYNC3. Блок со следами установки</t>
  </si>
  <si>
    <t>EXP</t>
  </si>
  <si>
    <t>VAN-FORD-2015</t>
  </si>
  <si>
    <t>https://yadi.sk/d/GZTDti8Y3QSdsy</t>
  </si>
  <si>
    <t>Android 4.4/6.0, AW T3 4x1,6 Ghz, 1Gb Ram, 16 Gb ROM, GPS, wifi, USB</t>
  </si>
  <si>
    <t>Андроид для штатных систем с SYNC3. Звук из блока через USB</t>
  </si>
  <si>
    <t>Ford 188х118мм Explorer, Expedition, Mustang, F150, F250, F350, F450</t>
  </si>
  <si>
    <t>KR-7057-T8</t>
  </si>
  <si>
    <t>https://yadi.sk/d/YwP6BZM8tCSDk</t>
  </si>
  <si>
    <t>KR-7139-T8</t>
  </si>
  <si>
    <t>https://yadi.sk/d/TcJxPxBitoljvg</t>
  </si>
  <si>
    <t>KD-7014-P3-7</t>
  </si>
  <si>
    <t>https://yadi.sk/d/mhMvjZ4H3YNXFz</t>
  </si>
  <si>
    <t>XN-7014-P30</t>
  </si>
  <si>
    <t>https://yadi.sk/d/X0HmRB6jxUaWbw</t>
  </si>
  <si>
    <t>XN-7014-P5</t>
  </si>
  <si>
    <t>XN-7014-P6</t>
  </si>
  <si>
    <t>Fiesta 2009-2014</t>
  </si>
  <si>
    <t>KR-7065-S9</t>
  </si>
  <si>
    <t>https://yadi.sk/d/hlxjqkSQLyizXw</t>
  </si>
  <si>
    <t>уточняйте год автомобиля для правильной подборки кан блока</t>
  </si>
  <si>
    <t>KD-7248</t>
  </si>
  <si>
    <t>https://yadi.sk/d/c4eo3wvzzzTcF</t>
  </si>
  <si>
    <t>OL-9285</t>
  </si>
  <si>
    <t>Ford Ranger</t>
  </si>
  <si>
    <t>ZF-1248-DSP</t>
  </si>
  <si>
    <t>https://yadi.sk/d/Di6mpWrqn_EsVA</t>
  </si>
  <si>
    <t>(195x105мм) для Ford 1996-2005: Escape, Explorer, Expedition, Excursion, Maverick, Mustang, Ranger(Америка), F150, F250, F350</t>
  </si>
  <si>
    <t>KR-6202-S9</t>
  </si>
  <si>
    <t>https://yadi.sk/i/ZWGy6_4FewWDh</t>
  </si>
  <si>
    <t>KD-6204-P30</t>
  </si>
  <si>
    <t>https://yadi.sk/d/lbC30-IvFKSjDw</t>
  </si>
  <si>
    <t>KD-6204-P5</t>
  </si>
  <si>
    <t>KD-6204-P6</t>
  </si>
  <si>
    <t>Ford Taurus</t>
  </si>
  <si>
    <t>QR-8016</t>
  </si>
  <si>
    <t>https://yadi.sk/i/Lx97g_-WewWSA</t>
  </si>
  <si>
    <t>EcoSport 2014+</t>
  </si>
  <si>
    <t>KR-8031-S9</t>
  </si>
  <si>
    <t>https://yadi.sk/d/eAh5Z-pniob2y</t>
  </si>
  <si>
    <t>EcoSport</t>
  </si>
  <si>
    <t>OL-1283</t>
  </si>
  <si>
    <t>OL-xxxx-1D-P30</t>
  </si>
  <si>
    <t>ZF-1166-32-DSP</t>
  </si>
  <si>
    <t>https://yadi.sk/d/-QuV7tTdMhPGOg</t>
  </si>
  <si>
    <t>ZF-1166-DSP</t>
  </si>
  <si>
    <t xml:space="preserve"> EDGE 2010-2013</t>
  </si>
  <si>
    <t>KR-8065-S9</t>
  </si>
  <si>
    <t>https://yadi.sk/d/SINiZUkgWiWLYg</t>
  </si>
  <si>
    <t>кнопки подогрева сидений есть!</t>
  </si>
  <si>
    <t>ZF-1285-DSP</t>
  </si>
  <si>
    <t>https://yadi.sk/d/-YebvlOapeO0jA</t>
  </si>
  <si>
    <t>Edge 2013+</t>
  </si>
  <si>
    <t>QR-1034</t>
  </si>
  <si>
    <t>KD-1094</t>
  </si>
  <si>
    <t>https://yadi.sk/d/Ul22OMf43L5VqL</t>
  </si>
  <si>
    <t>Edge 2016+</t>
  </si>
  <si>
    <t>MKD-1094</t>
  </si>
  <si>
    <t>https://yadi.sk/d/Do8g4fkY3NG3KW</t>
  </si>
  <si>
    <t>EXPLORER 2017+</t>
  </si>
  <si>
    <t>ZF-1263-S2-DSP</t>
  </si>
  <si>
    <t>https://yadi.sk/d/yVcBQdqqw5IO9g</t>
  </si>
  <si>
    <t>SYNC 2</t>
  </si>
  <si>
    <t>ZF-1263-S3</t>
  </si>
  <si>
    <t>SYNC 3</t>
  </si>
  <si>
    <t>ZF-1263-S3-DSP</t>
  </si>
  <si>
    <t>F150 / EXPEDITION 2015-2019</t>
  </si>
  <si>
    <t>ZF-1306H-S3-DSP</t>
  </si>
  <si>
    <t>https://yadi.sk/d/6o3zodUGtK-XCA</t>
  </si>
  <si>
    <t>TRANSIT CUSTOM 2017+</t>
  </si>
  <si>
    <t>KD-8506-P30</t>
  </si>
  <si>
    <t>https://yadi.sk/d/VFNmGB1purGkcA</t>
  </si>
  <si>
    <t>KD-8506-P5</t>
  </si>
  <si>
    <t>KD-8506-P6</t>
  </si>
  <si>
    <t>GEELY</t>
  </si>
  <si>
    <t>Emgrand X7 2013-2016</t>
  </si>
  <si>
    <t>QR-7090</t>
  </si>
  <si>
    <t>https://yadi.sk/d/CCpvIbCZtCSWZ</t>
  </si>
  <si>
    <t>OL-7821</t>
  </si>
  <si>
    <t>https://yadi.sk/d/U0Fgqik53NfMxq</t>
  </si>
  <si>
    <t>Emgrand EC7 2012+</t>
  </si>
  <si>
    <t>KD-7072-P3-7</t>
  </si>
  <si>
    <t>https://yadi.sk/d/JH8KnfDy3FaNEQ</t>
  </si>
  <si>
    <t>GREATWALL</t>
  </si>
  <si>
    <t>Great wall H6</t>
  </si>
  <si>
    <t>QR-7091</t>
  </si>
  <si>
    <t>https://yadi.sk/d/crRzQX51tCTk4</t>
  </si>
  <si>
    <t>Great wall H5 2011-2015</t>
  </si>
  <si>
    <t>QR-8059</t>
  </si>
  <si>
    <t>https://yadi.sk/d/qpjgFU6mtCToT</t>
  </si>
  <si>
    <t>QR-8059-T3</t>
  </si>
  <si>
    <r>
      <rPr>
        <sz val="10"/>
        <color indexed="10"/>
        <rFont val="Arial"/>
        <family val="2"/>
        <charset val="204"/>
      </rPr>
      <t>Android 6.0, AW T3 4x1,6 Ghz, 2Gb Ram, 32 Gb ROM, IPS LCD</t>
    </r>
    <r>
      <rPr>
        <sz val="10"/>
        <rFont val="Arial"/>
        <family val="2"/>
        <charset val="204"/>
      </rPr>
      <t>, NXP 6686 FM, TDA 7850, BC6 Bluetooth,  external microphone+Glonass&amp;gps</t>
    </r>
  </si>
  <si>
    <t>OL-8801</t>
  </si>
  <si>
    <t>https://yadi.sk/d/V0Bn9uAE3L83nN</t>
  </si>
  <si>
    <t>OL-9803</t>
  </si>
  <si>
    <t>HAVAL H6 2013-2016</t>
  </si>
  <si>
    <t>ZF-1027-DSP</t>
  </si>
  <si>
    <t>https://yadi.sk/d/KnCybaFcEykW3A</t>
  </si>
  <si>
    <t>для высоких комплектаций</t>
  </si>
  <si>
    <t>HONDA</t>
  </si>
  <si>
    <t>ACCORD 2003-2007</t>
  </si>
  <si>
    <t>KD-1218-P30</t>
  </si>
  <si>
    <t>https://yadi.sk/d/jaIfCifU3YNXE2</t>
  </si>
  <si>
    <t>KD-1218-P5</t>
  </si>
  <si>
    <t>KD-1218-P6</t>
  </si>
  <si>
    <t>ZF-1228</t>
  </si>
  <si>
    <t>https://yadi.sk/d/xnmxeg9eqafQ4A</t>
  </si>
  <si>
    <t>ZF-1228-DSP</t>
  </si>
  <si>
    <t>ACCORD 2013+</t>
  </si>
  <si>
    <t>OL-1642</t>
  </si>
  <si>
    <t>KR-1029-T8</t>
  </si>
  <si>
    <t>https://yadi.sk/d/klPbSpruXLLzAg</t>
  </si>
  <si>
    <t>кроме самой высокой комплектации 2,4л</t>
  </si>
  <si>
    <t>ZF-1251-DSP</t>
  </si>
  <si>
    <t>https://yadi.sk/d/D4GZuaJm6MqffQ</t>
  </si>
  <si>
    <t>новика, на тест. Первая установка - наша. Для низких комплектаций</t>
  </si>
  <si>
    <t>CRV IV 2012-2015 (RM)</t>
  </si>
  <si>
    <t>KR-7104-T8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</si>
</sst>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6" formatCode="_-* #,##0\ &quot;₽&quot;_-;\-* #,##0\ &quot;₽&quot;_-;_-* &quot;-&quot;??\ &quot;₽&quot;_-;_-@_-"/>
    <numFmt numFmtId="167" formatCode="_-* #,##0\ [$₽-419]_-;\-* #,##0\ [$₽-419]_-;_-* &quot;-&quot;??\ [$₽-419]_-;_-@_-"/>
  </numFmts>
  <fonts count="37">
    <font>
      <sz val="11"/>
      <color rgb="FF000000"/>
      <name val="宋体"/>
      <charset val="1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u/>
      <sz val="11"/>
      <color indexed="12"/>
      <name val="Arial"/>
      <family val="2"/>
      <charset val="204"/>
    </font>
    <font>
      <sz val="11"/>
      <color indexed="8"/>
      <name val="宋体"/>
      <charset val="1"/>
    </font>
    <font>
      <b/>
      <sz val="12"/>
      <color indexed="8"/>
      <name val="Arial"/>
      <family val="2"/>
      <charset val="204"/>
    </font>
    <font>
      <sz val="12"/>
      <name val="Arial"/>
      <family val="2"/>
      <charset val="204"/>
    </font>
    <font>
      <u/>
      <sz val="11"/>
      <color indexed="12"/>
      <name val="宋体"/>
      <charset val="204"/>
    </font>
    <font>
      <sz val="11"/>
      <color indexed="8"/>
      <name val="宋体"/>
      <charset val="204"/>
    </font>
    <font>
      <u/>
      <sz val="11"/>
      <color indexed="12"/>
      <name val="宋体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name val="微软雅黑"/>
      <charset val="134"/>
    </font>
    <font>
      <b/>
      <sz val="10"/>
      <color indexed="10"/>
      <name val="Arial"/>
      <family val="2"/>
      <charset val="204"/>
    </font>
    <font>
      <sz val="12"/>
      <name val="宋体"/>
      <charset val="134"/>
    </font>
    <font>
      <b/>
      <sz val="10"/>
      <color indexed="9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8"/>
      <name val="Wingdings"/>
      <charset val="2"/>
    </font>
    <font>
      <b/>
      <sz val="18"/>
      <color indexed="23"/>
      <name val="Calibri"/>
      <family val="2"/>
      <charset val="204"/>
    </font>
    <font>
      <sz val="18"/>
      <color indexed="23"/>
      <name val="Calibri"/>
      <family val="2"/>
      <charset val="204"/>
    </font>
    <font>
      <u/>
      <sz val="18"/>
      <color indexed="12"/>
      <name val="Calibri"/>
      <family val="2"/>
      <charset val="204"/>
    </font>
    <font>
      <sz val="9"/>
      <color indexed="8"/>
      <name val="Arial"/>
      <family val="2"/>
      <charset val="204"/>
    </font>
    <font>
      <sz val="8"/>
      <name val="宋体"/>
      <charset val="1"/>
    </font>
    <font>
      <sz val="11"/>
      <color theme="1"/>
      <name val="Calibri"/>
      <family val="2"/>
      <charset val="204"/>
      <scheme val="minor"/>
    </font>
    <font>
      <u/>
      <sz val="11"/>
      <color theme="10"/>
      <name val="宋体"/>
      <charset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36" fillId="0" borderId="0" applyNumberForma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23" fillId="0" borderId="0">
      <alignment vertical="center"/>
    </xf>
    <xf numFmtId="0" fontId="14" fillId="0" borderId="0"/>
  </cellStyleXfs>
  <cellXfs count="222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6" fillId="0" borderId="1" xfId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2" fillId="0" borderId="0" xfId="0" applyFont="1"/>
    <xf numFmtId="0" fontId="13" fillId="0" borderId="1" xfId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wrapText="1"/>
    </xf>
    <xf numFmtId="0" fontId="17" fillId="0" borderId="4" xfId="0" applyFont="1" applyBorder="1"/>
    <xf numFmtId="166" fontId="17" fillId="0" borderId="4" xfId="0" applyNumberFormat="1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36" fillId="0" borderId="4" xfId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6" fillId="0" borderId="3" xfId="1" applyBorder="1" applyAlignment="1">
      <alignment horizontal="center" vertical="center" wrapText="1"/>
    </xf>
    <xf numFmtId="0" fontId="18" fillId="2" borderId="4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left" vertical="center" wrapText="1"/>
    </xf>
    <xf numFmtId="167" fontId="3" fillId="3" borderId="3" xfId="2" applyNumberFormat="1" applyFont="1" applyFill="1" applyBorder="1" applyAlignment="1">
      <alignment vertical="center"/>
    </xf>
    <xf numFmtId="167" fontId="3" fillId="3" borderId="4" xfId="2" applyNumberFormat="1" applyFont="1" applyFill="1" applyBorder="1" applyAlignment="1">
      <alignment vertical="center"/>
    </xf>
    <xf numFmtId="0" fontId="1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7" fontId="3" fillId="3" borderId="4" xfId="0" applyNumberFormat="1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13" fillId="0" borderId="1" xfId="1" applyFont="1" applyBorder="1" applyAlignment="1">
      <alignment horizontal="center" vertical="center"/>
    </xf>
    <xf numFmtId="0" fontId="36" fillId="0" borderId="1" xfId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top" wrapText="1"/>
    </xf>
    <xf numFmtId="0" fontId="17" fillId="4" borderId="4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 wrapText="1"/>
    </xf>
    <xf numFmtId="0" fontId="17" fillId="4" borderId="4" xfId="0" applyFont="1" applyFill="1" applyBorder="1"/>
    <xf numFmtId="0" fontId="17" fillId="3" borderId="4" xfId="0" applyFont="1" applyFill="1" applyBorder="1" applyAlignment="1">
      <alignment horizontal="left" vertical="center" wrapText="1"/>
    </xf>
    <xf numFmtId="166" fontId="17" fillId="4" borderId="4" xfId="0" applyNumberFormat="1" applyFont="1" applyFill="1" applyBorder="1" applyAlignment="1">
      <alignment horizontal="left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3" borderId="4" xfId="0" applyFont="1" applyFill="1" applyBorder="1"/>
    <xf numFmtId="0" fontId="14" fillId="0" borderId="1" xfId="0" applyFont="1" applyBorder="1" applyAlignment="1">
      <alignment horizontal="center" vertical="center" wrapText="1"/>
    </xf>
    <xf numFmtId="49" fontId="17" fillId="3" borderId="4" xfId="0" applyNumberFormat="1" applyFont="1" applyFill="1" applyBorder="1" applyAlignment="1">
      <alignment horizontal="left" vertical="center" wrapText="1"/>
    </xf>
    <xf numFmtId="0" fontId="18" fillId="5" borderId="4" xfId="0" applyFont="1" applyFill="1" applyBorder="1" applyAlignment="1">
      <alignment vertical="center" wrapText="1"/>
    </xf>
    <xf numFmtId="0" fontId="36" fillId="0" borderId="2" xfId="1" applyBorder="1" applyAlignment="1">
      <alignment horizontal="center" vertical="center"/>
    </xf>
    <xf numFmtId="0" fontId="36" fillId="0" borderId="4" xfId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167" fontId="3" fillId="3" borderId="7" xfId="0" applyNumberFormat="1" applyFont="1" applyFill="1" applyBorder="1" applyAlignment="1">
      <alignment vertical="center"/>
    </xf>
    <xf numFmtId="167" fontId="3" fillId="3" borderId="7" xfId="2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167" fontId="3" fillId="3" borderId="10" xfId="2" applyNumberFormat="1" applyFont="1" applyFill="1" applyBorder="1" applyAlignment="1">
      <alignment vertical="center"/>
    </xf>
    <xf numFmtId="0" fontId="36" fillId="0" borderId="3" xfId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7" fontId="3" fillId="3" borderId="11" xfId="2" applyNumberFormat="1" applyFont="1" applyFill="1" applyBorder="1" applyAlignment="1">
      <alignment vertical="center"/>
    </xf>
    <xf numFmtId="0" fontId="0" fillId="0" borderId="4" xfId="0" applyBorder="1"/>
    <xf numFmtId="0" fontId="14" fillId="0" borderId="8" xfId="0" applyFont="1" applyBorder="1" applyAlignment="1">
      <alignment horizontal="left" vertical="top" wrapText="1"/>
    </xf>
    <xf numFmtId="0" fontId="13" fillId="0" borderId="4" xfId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36" fillId="7" borderId="5" xfId="1" applyFill="1" applyBorder="1" applyAlignment="1">
      <alignment horizontal="center" vertical="center"/>
    </xf>
    <xf numFmtId="167" fontId="3" fillId="7" borderId="9" xfId="2" applyNumberFormat="1" applyFont="1" applyFill="1" applyBorder="1" applyAlignment="1">
      <alignment vertical="center"/>
    </xf>
    <xf numFmtId="167" fontId="3" fillId="7" borderId="12" xfId="2" applyNumberFormat="1" applyFont="1" applyFill="1" applyBorder="1" applyAlignment="1">
      <alignment vertical="center"/>
    </xf>
    <xf numFmtId="167" fontId="3" fillId="7" borderId="11" xfId="2" applyNumberFormat="1" applyFont="1" applyFill="1" applyBorder="1" applyAlignment="1">
      <alignment vertical="center"/>
    </xf>
    <xf numFmtId="0" fontId="3" fillId="7" borderId="5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17" fillId="7" borderId="12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36" fillId="7" borderId="1" xfId="1" applyFill="1" applyBorder="1" applyAlignment="1">
      <alignment horizontal="center" vertical="center"/>
    </xf>
    <xf numFmtId="167" fontId="3" fillId="7" borderId="3" xfId="2" applyNumberFormat="1" applyFont="1" applyFill="1" applyBorder="1" applyAlignment="1">
      <alignment vertical="center"/>
    </xf>
    <xf numFmtId="167" fontId="3" fillId="7" borderId="4" xfId="2" applyNumberFormat="1" applyFont="1" applyFill="1" applyBorder="1" applyAlignment="1">
      <alignment vertical="center"/>
    </xf>
    <xf numFmtId="167" fontId="3" fillId="7" borderId="7" xfId="2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left" vertical="center"/>
    </xf>
    <xf numFmtId="0" fontId="18" fillId="7" borderId="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36" fillId="9" borderId="1" xfId="1" applyFill="1" applyBorder="1" applyAlignment="1">
      <alignment horizontal="center" vertical="center"/>
    </xf>
    <xf numFmtId="167" fontId="3" fillId="9" borderId="3" xfId="2" applyNumberFormat="1" applyFont="1" applyFill="1" applyBorder="1" applyAlignment="1">
      <alignment vertical="center"/>
    </xf>
    <xf numFmtId="167" fontId="3" fillId="9" borderId="4" xfId="2" applyNumberFormat="1" applyFont="1" applyFill="1" applyBorder="1" applyAlignment="1">
      <alignment vertical="center"/>
    </xf>
    <xf numFmtId="167" fontId="3" fillId="9" borderId="7" xfId="2" applyNumberFormat="1" applyFont="1" applyFill="1" applyBorder="1" applyAlignment="1">
      <alignment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left" vertical="center"/>
    </xf>
    <xf numFmtId="0" fontId="14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1" fillId="0" borderId="4" xfId="11" applyFont="1" applyBorder="1" applyAlignment="1">
      <alignment horizontal="center" vertical="center" wrapText="1"/>
    </xf>
    <xf numFmtId="0" fontId="21" fillId="0" borderId="0" xfId="11" applyFont="1" applyAlignment="1">
      <alignment horizontal="center" vertical="center" wrapText="1"/>
    </xf>
    <xf numFmtId="167" fontId="3" fillId="2" borderId="7" xfId="0" applyNumberFormat="1" applyFont="1" applyFill="1" applyBorder="1" applyAlignment="1">
      <alignment vertical="center"/>
    </xf>
    <xf numFmtId="0" fontId="36" fillId="0" borderId="13" xfId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36" fillId="0" borderId="14" xfId="1" applyBorder="1" applyAlignment="1">
      <alignment horizontal="center" vertical="center" wrapText="1"/>
    </xf>
    <xf numFmtId="0" fontId="36" fillId="0" borderId="4" xfId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7" fillId="0" borderId="4" xfId="0" applyFont="1" applyBorder="1" applyAlignment="1">
      <alignment wrapText="1"/>
    </xf>
    <xf numFmtId="0" fontId="24" fillId="10" borderId="16" xfId="10" applyFont="1" applyFill="1" applyBorder="1" applyAlignment="1">
      <alignment horizontal="center" vertical="center"/>
    </xf>
    <xf numFmtId="0" fontId="23" fillId="0" borderId="0" xfId="10">
      <alignment vertical="center"/>
    </xf>
    <xf numFmtId="0" fontId="26" fillId="0" borderId="4" xfId="10" applyFont="1" applyBorder="1" applyAlignment="1">
      <alignment horizontal="center" vertical="center" wrapText="1"/>
    </xf>
    <xf numFmtId="0" fontId="27" fillId="0" borderId="17" xfId="10" applyFont="1" applyBorder="1" applyAlignment="1">
      <alignment horizontal="center" vertical="center" wrapText="1"/>
    </xf>
    <xf numFmtId="0" fontId="28" fillId="0" borderId="17" xfId="10" applyFont="1" applyBorder="1" applyAlignment="1">
      <alignment horizontal="center" vertical="center" wrapText="1"/>
    </xf>
    <xf numFmtId="0" fontId="28" fillId="0" borderId="4" xfId="10" applyFont="1" applyBorder="1" applyAlignment="1">
      <alignment horizontal="center" vertical="center"/>
    </xf>
    <xf numFmtId="0" fontId="28" fillId="3" borderId="18" xfId="10" applyFont="1" applyFill="1" applyBorder="1" applyAlignment="1">
      <alignment horizontal="center" vertical="center" wrapText="1"/>
    </xf>
    <xf numFmtId="0" fontId="28" fillId="0" borderId="18" xfId="10" applyFont="1" applyBorder="1" applyAlignment="1">
      <alignment horizontal="center" vertical="center"/>
    </xf>
    <xf numFmtId="0" fontId="29" fillId="0" borderId="0" xfId="0" applyFont="1" applyAlignment="1">
      <alignment horizontal="left" vertical="center" indent="1" readingOrder="1"/>
    </xf>
    <xf numFmtId="0" fontId="0" fillId="0" borderId="0" xfId="0" applyAlignment="1">
      <alignment vertical="center"/>
    </xf>
    <xf numFmtId="0" fontId="33" fillId="0" borderId="1" xfId="0" applyFont="1" applyBorder="1" applyAlignment="1">
      <alignment horizontal="center" vertical="center" wrapText="1" readingOrder="1"/>
    </xf>
    <xf numFmtId="0" fontId="33" fillId="0" borderId="2" xfId="0" applyFont="1" applyBorder="1" applyAlignment="1">
      <alignment horizontal="center" vertical="center" wrapText="1" readingOrder="1"/>
    </xf>
    <xf numFmtId="0" fontId="28" fillId="0" borderId="1" xfId="0" applyFont="1" applyBorder="1" applyAlignment="1">
      <alignment horizontal="center" vertical="center" wrapText="1" readingOrder="1"/>
    </xf>
    <xf numFmtId="0" fontId="28" fillId="0" borderId="2" xfId="0" applyFont="1" applyBorder="1" applyAlignment="1">
      <alignment vertical="center" wrapText="1" readingOrder="1"/>
    </xf>
    <xf numFmtId="0" fontId="25" fillId="0" borderId="18" xfId="10" applyFont="1" applyBorder="1" applyAlignment="1">
      <alignment horizontal="center" vertical="center" wrapText="1"/>
    </xf>
    <xf numFmtId="0" fontId="25" fillId="0" borderId="12" xfId="1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 readingOrder="1"/>
    </xf>
    <xf numFmtId="0" fontId="28" fillId="0" borderId="5" xfId="0" applyFont="1" applyBorder="1" applyAlignment="1">
      <alignment horizontal="center" vertical="center" wrapText="1" readingOrder="1"/>
    </xf>
    <xf numFmtId="0" fontId="28" fillId="0" borderId="18" xfId="10" applyFont="1" applyBorder="1" applyAlignment="1">
      <alignment horizontal="center" vertical="center" wrapText="1"/>
    </xf>
    <xf numFmtId="0" fontId="28" fillId="0" borderId="12" xfId="10" applyFont="1" applyBorder="1" applyAlignment="1">
      <alignment horizontal="center" vertical="center" wrapText="1"/>
    </xf>
    <xf numFmtId="0" fontId="27" fillId="0" borderId="4" xfId="10" applyFont="1" applyBorder="1" applyAlignment="1">
      <alignment horizontal="center" vertical="center" wrapText="1"/>
    </xf>
    <xf numFmtId="0" fontId="25" fillId="0" borderId="4" xfId="10" applyFont="1" applyBorder="1" applyAlignment="1">
      <alignment horizontal="center" vertical="center" wrapText="1"/>
    </xf>
    <xf numFmtId="0" fontId="28" fillId="0" borderId="4" xfId="10" applyFont="1" applyBorder="1" applyAlignment="1">
      <alignment horizontal="center" vertical="center" wrapText="1"/>
    </xf>
    <xf numFmtId="0" fontId="28" fillId="3" borderId="4" xfId="10" applyFont="1" applyFill="1" applyBorder="1" applyAlignment="1">
      <alignment horizontal="center" vertical="center" wrapText="1"/>
    </xf>
    <xf numFmtId="0" fontId="24" fillId="10" borderId="4" xfId="10" applyFont="1" applyFill="1" applyBorder="1" applyAlignment="1">
      <alignment horizontal="center" vertical="center"/>
    </xf>
    <xf numFmtId="0" fontId="21" fillId="0" borderId="19" xfId="11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6" fillId="0" borderId="2" xfId="1" applyBorder="1" applyAlignment="1">
      <alignment horizontal="center" vertical="center" wrapText="1"/>
    </xf>
    <xf numFmtId="167" fontId="3" fillId="3" borderId="10" xfId="0" applyNumberFormat="1" applyFont="1" applyFill="1" applyBorder="1" applyAlignment="1">
      <alignment vertical="center"/>
    </xf>
    <xf numFmtId="0" fontId="14" fillId="0" borderId="2" xfId="0" applyFont="1" applyBorder="1" applyAlignment="1">
      <alignment horizontal="left" vertical="top" wrapText="1"/>
    </xf>
    <xf numFmtId="0" fontId="17" fillId="0" borderId="18" xfId="0" applyFont="1" applyBorder="1" applyAlignment="1">
      <alignment horizontal="left" vertical="center"/>
    </xf>
    <xf numFmtId="0" fontId="36" fillId="0" borderId="12" xfId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 wrapText="1"/>
    </xf>
    <xf numFmtId="0" fontId="36" fillId="0" borderId="5" xfId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36" fillId="0" borderId="18" xfId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left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6" fillId="0" borderId="5" xfId="1" applyBorder="1" applyAlignment="1">
      <alignment horizontal="center" vertical="center" wrapText="1"/>
    </xf>
    <xf numFmtId="167" fontId="3" fillId="3" borderId="12" xfId="0" applyNumberFormat="1" applyFont="1" applyFill="1" applyBorder="1" applyAlignment="1">
      <alignment vertical="center"/>
    </xf>
    <xf numFmtId="0" fontId="25" fillId="4" borderId="4" xfId="10" applyFont="1" applyFill="1" applyBorder="1" applyAlignment="1">
      <alignment horizontal="center" vertical="center" wrapText="1"/>
    </xf>
    <xf numFmtId="0" fontId="26" fillId="4" borderId="4" xfId="10" applyFont="1" applyFill="1" applyBorder="1" applyAlignment="1">
      <alignment horizontal="center" vertical="center"/>
    </xf>
    <xf numFmtId="0" fontId="26" fillId="4" borderId="4" xfId="10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/>
    </xf>
    <xf numFmtId="0" fontId="18" fillId="0" borderId="14" xfId="0" applyFont="1" applyBorder="1" applyAlignment="1">
      <alignment horizontal="center" vertical="center" wrapText="1"/>
    </xf>
    <xf numFmtId="0" fontId="17" fillId="0" borderId="18" xfId="0" applyFont="1" applyBorder="1" applyAlignment="1">
      <alignment wrapText="1"/>
    </xf>
    <xf numFmtId="0" fontId="18" fillId="0" borderId="4" xfId="0" applyFont="1" applyBorder="1" applyAlignment="1">
      <alignment horizontal="center" vertical="center" wrapText="1"/>
    </xf>
    <xf numFmtId="0" fontId="36" fillId="0" borderId="0" xfId="1" applyBorder="1" applyAlignment="1">
      <alignment horizontal="center" vertical="center"/>
    </xf>
    <xf numFmtId="0" fontId="18" fillId="0" borderId="3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center" wrapText="1"/>
    </xf>
    <xf numFmtId="0" fontId="36" fillId="0" borderId="1" xfId="1" applyBorder="1" applyAlignment="1">
      <alignment horizontal="center"/>
    </xf>
    <xf numFmtId="0" fontId="17" fillId="0" borderId="4" xfId="0" applyFont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vertical="center" wrapText="1"/>
    </xf>
    <xf numFmtId="0" fontId="15" fillId="0" borderId="14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top" wrapText="1"/>
    </xf>
    <xf numFmtId="0" fontId="24" fillId="10" borderId="4" xfId="10" applyFont="1" applyFill="1" applyBorder="1" applyAlignment="1">
      <alignment horizontal="center" vertical="center"/>
    </xf>
    <xf numFmtId="0" fontId="25" fillId="0" borderId="4" xfId="10" applyFont="1" applyBorder="1" applyAlignment="1">
      <alignment horizontal="center" vertical="center" wrapText="1"/>
    </xf>
    <xf numFmtId="0" fontId="27" fillId="0" borderId="4" xfId="10" applyFont="1" applyBorder="1" applyAlignment="1">
      <alignment horizontal="center" vertical="center" wrapText="1"/>
    </xf>
    <xf numFmtId="0" fontId="28" fillId="0" borderId="4" xfId="10" applyFont="1" applyBorder="1" applyAlignment="1">
      <alignment horizontal="center" vertical="center" wrapText="1"/>
    </xf>
    <xf numFmtId="0" fontId="28" fillId="0" borderId="18" xfId="10" applyFont="1" applyBorder="1" applyAlignment="1">
      <alignment horizontal="center" vertical="center" wrapText="1"/>
    </xf>
    <xf numFmtId="0" fontId="28" fillId="0" borderId="12" xfId="10" applyFont="1" applyBorder="1" applyAlignment="1">
      <alignment horizontal="center" vertical="center" wrapText="1"/>
    </xf>
    <xf numFmtId="0" fontId="27" fillId="0" borderId="19" xfId="10" applyFont="1" applyBorder="1" applyAlignment="1">
      <alignment horizontal="center" vertical="center" wrapText="1"/>
    </xf>
    <xf numFmtId="0" fontId="27" fillId="0" borderId="16" xfId="10" applyFont="1" applyBorder="1" applyAlignment="1">
      <alignment horizontal="center" vertical="center" wrapText="1"/>
    </xf>
    <xf numFmtId="0" fontId="27" fillId="0" borderId="7" xfId="10" applyFont="1" applyBorder="1" applyAlignment="1">
      <alignment horizontal="center" vertical="center" wrapText="1"/>
    </xf>
    <xf numFmtId="0" fontId="25" fillId="0" borderId="18" xfId="10" applyFont="1" applyBorder="1" applyAlignment="1">
      <alignment horizontal="center" vertical="center" wrapText="1"/>
    </xf>
    <xf numFmtId="0" fontId="25" fillId="0" borderId="17" xfId="10" applyFont="1" applyBorder="1" applyAlignment="1">
      <alignment horizontal="center" vertical="center" wrapText="1"/>
    </xf>
    <xf numFmtId="0" fontId="28" fillId="3" borderId="4" xfId="10" applyFont="1" applyFill="1" applyBorder="1" applyAlignment="1">
      <alignment horizontal="center" vertical="center" wrapText="1"/>
    </xf>
    <xf numFmtId="0" fontId="25" fillId="0" borderId="12" xfId="1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 readingOrder="1"/>
    </xf>
    <xf numFmtId="0" fontId="28" fillId="0" borderId="5" xfId="0" applyFont="1" applyBorder="1" applyAlignment="1">
      <alignment horizontal="center" vertical="center" wrapText="1" readingOrder="1"/>
    </xf>
    <xf numFmtId="0" fontId="27" fillId="0" borderId="18" xfId="10" applyFont="1" applyBorder="1" applyAlignment="1">
      <alignment horizontal="center" vertical="center" wrapText="1"/>
    </xf>
    <xf numFmtId="0" fontId="27" fillId="0" borderId="12" xfId="10" applyFont="1" applyBorder="1" applyAlignment="1">
      <alignment horizontal="center" vertical="center" wrapText="1"/>
    </xf>
    <xf numFmtId="0" fontId="28" fillId="0" borderId="20" xfId="10" applyFont="1" applyBorder="1" applyAlignment="1">
      <alignment horizontal="center" vertical="center" wrapText="1"/>
    </xf>
    <xf numFmtId="0" fontId="28" fillId="0" borderId="21" xfId="10" applyFont="1" applyBorder="1" applyAlignment="1">
      <alignment horizontal="center" vertical="center" wrapText="1"/>
    </xf>
    <xf numFmtId="0" fontId="28" fillId="0" borderId="10" xfId="10" applyFont="1" applyBorder="1" applyAlignment="1">
      <alignment horizontal="center" vertical="center" wrapText="1"/>
    </xf>
    <xf numFmtId="0" fontId="28" fillId="0" borderId="22" xfId="10" applyFont="1" applyBorder="1" applyAlignment="1">
      <alignment horizontal="center" vertical="center" wrapText="1"/>
    </xf>
    <xf numFmtId="0" fontId="28" fillId="0" borderId="23" xfId="10" applyFont="1" applyBorder="1" applyAlignment="1">
      <alignment horizontal="center" vertical="center" wrapText="1"/>
    </xf>
    <xf numFmtId="0" fontId="28" fillId="0" borderId="11" xfId="10" applyFont="1" applyBorder="1" applyAlignment="1">
      <alignment horizontal="center" vertical="center" wrapText="1"/>
    </xf>
  </cellXfs>
  <cellStyles count="12">
    <cellStyle name="Гиперссылка" xfId="1" builtinId="8"/>
    <cellStyle name="Денежный" xfId="2" builtinId="4"/>
    <cellStyle name="Денежный 2" xfId="3"/>
    <cellStyle name="Денежный 2 2" xfId="4"/>
    <cellStyle name="Денежный 3" xfId="5"/>
    <cellStyle name="Обычный" xfId="0" builtinId="0"/>
    <cellStyle name="Обычный 2" xfId="6"/>
    <cellStyle name="Обычный 2 2" xfId="7"/>
    <cellStyle name="Обычный 3" xfId="8"/>
    <cellStyle name="Обычный 3 2" xfId="9"/>
    <cellStyle name="Обычный 4" xfId="10"/>
    <cellStyle name="常规_Audiosources -Car DVD Price-9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0</xdr:row>
      <xdr:rowOff>9525</xdr:rowOff>
    </xdr:from>
    <xdr:to>
      <xdr:col>27</xdr:col>
      <xdr:colOff>333375</xdr:colOff>
      <xdr:row>26</xdr:row>
      <xdr:rowOff>9525</xdr:rowOff>
    </xdr:to>
    <xdr:pic>
      <xdr:nvPicPr>
        <xdr:cNvPr id="2049" name="图片 1" descr="主机素材0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68425" y="9525"/>
          <a:ext cx="10610850" cy="597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16</xdr:col>
      <xdr:colOff>104775</xdr:colOff>
      <xdr:row>53</xdr:row>
      <xdr:rowOff>9525</xdr:rowOff>
    </xdr:to>
    <xdr:pic>
      <xdr:nvPicPr>
        <xdr:cNvPr id="2050" name="图片 1" descr="主机素材0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15150" y="6153150"/>
          <a:ext cx="9991725" cy="56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</xdr:row>
      <xdr:rowOff>9525</xdr:rowOff>
    </xdr:from>
    <xdr:to>
      <xdr:col>13</xdr:col>
      <xdr:colOff>47625</xdr:colOff>
      <xdr:row>80</xdr:row>
      <xdr:rowOff>76200</xdr:rowOff>
    </xdr:to>
    <xdr:pic>
      <xdr:nvPicPr>
        <xdr:cNvPr id="2051" name="图片 2" descr="主机素材05-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552950" y="11953875"/>
          <a:ext cx="10239375" cy="576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yadi.sk/d/CHolYi3f3Ndhjz" TargetMode="External"/><Relationship Id="rId3182" Type="http://schemas.openxmlformats.org/officeDocument/2006/relationships/hyperlink" Target="https://yadi.sk/d/o3C15Gjkx--Wwg" TargetMode="External"/><Relationship Id="rId3042" Type="http://schemas.openxmlformats.org/officeDocument/2006/relationships/hyperlink" Target="https://yadi.sk/d/8bI-cfFoDZsBww" TargetMode="External"/><Relationship Id="rId170" Type="http://schemas.openxmlformats.org/officeDocument/2006/relationships/hyperlink" Target="https://yadi.sk/d/aqTo0IHnsUVfw" TargetMode="External"/><Relationship Id="rId987" Type="http://schemas.openxmlformats.org/officeDocument/2006/relationships/hyperlink" Target="https://yadi.sk/d/ddoVPDN4IYiVFQ" TargetMode="External"/><Relationship Id="rId2668" Type="http://schemas.openxmlformats.org/officeDocument/2006/relationships/hyperlink" Target="https://yadi.sk/d/_3MLFclONP-LSA" TargetMode="External"/><Relationship Id="rId2875" Type="http://schemas.openxmlformats.org/officeDocument/2006/relationships/hyperlink" Target="https://yadi.sk/d/QSAs1oHlFJOKlQ" TargetMode="External"/><Relationship Id="rId3719" Type="http://schemas.openxmlformats.org/officeDocument/2006/relationships/hyperlink" Target="https://yadi.sk/d/EOop8AsSIo6EVw" TargetMode="External"/><Relationship Id="rId847" Type="http://schemas.openxmlformats.org/officeDocument/2006/relationships/hyperlink" Target="https://yadi.sk/d/SsGeiuT_C1MgXQ" TargetMode="External"/><Relationship Id="rId1477" Type="http://schemas.openxmlformats.org/officeDocument/2006/relationships/hyperlink" Target="https://yadi.sk/d/6l99df3k3NNHsS" TargetMode="External"/><Relationship Id="rId1684" Type="http://schemas.openxmlformats.org/officeDocument/2006/relationships/hyperlink" Target="https://yadi.sk/d/lmZleyHl3Rq5Xk" TargetMode="External"/><Relationship Id="rId1891" Type="http://schemas.openxmlformats.org/officeDocument/2006/relationships/hyperlink" Target="https://yadi.sk/d/JQy4juWESpcP5Q" TargetMode="External"/><Relationship Id="rId2528" Type="http://schemas.openxmlformats.org/officeDocument/2006/relationships/hyperlink" Target="https://yadi.sk/d/Pjj06kDg1fZEEg" TargetMode="External"/><Relationship Id="rId2735" Type="http://schemas.openxmlformats.org/officeDocument/2006/relationships/hyperlink" Target="https://yadi.sk/d/fgtw32Sm7IYrPg" TargetMode="External"/><Relationship Id="rId2942" Type="http://schemas.openxmlformats.org/officeDocument/2006/relationships/hyperlink" Target="https://yadi.sk/d/44Spag92hLCSvg" TargetMode="External"/><Relationship Id="rId707" Type="http://schemas.openxmlformats.org/officeDocument/2006/relationships/hyperlink" Target="https://yadi.sk/d/SsGeiuT_C1MgXQ" TargetMode="External"/><Relationship Id="rId914" Type="http://schemas.openxmlformats.org/officeDocument/2006/relationships/hyperlink" Target="https://yadi.sk/d/13sI9ZaZx4Dtfg" TargetMode="External"/><Relationship Id="rId1337" Type="http://schemas.openxmlformats.org/officeDocument/2006/relationships/hyperlink" Target="https://yadi.sk/d/RyDiCyY4J4iSXA" TargetMode="External"/><Relationship Id="rId1544" Type="http://schemas.openxmlformats.org/officeDocument/2006/relationships/hyperlink" Target="https://yadi.sk/d/Uifa1gO6mh3ssg" TargetMode="External"/><Relationship Id="rId1751" Type="http://schemas.openxmlformats.org/officeDocument/2006/relationships/hyperlink" Target="https://yadi.sk/d/EOop8AsSIo6EVw" TargetMode="External"/><Relationship Id="rId2802" Type="http://schemas.openxmlformats.org/officeDocument/2006/relationships/hyperlink" Target="https://yadi.sk/d/wOXrMyXb3NJQLE" TargetMode="External"/><Relationship Id="rId43" Type="http://schemas.openxmlformats.org/officeDocument/2006/relationships/hyperlink" Target="https://yadi.sk/i/ltuxdFrQewW7y" TargetMode="External"/><Relationship Id="rId1404" Type="http://schemas.openxmlformats.org/officeDocument/2006/relationships/hyperlink" Target="https://yadi.sk/d/mYUYo_F0OToTLQ" TargetMode="External"/><Relationship Id="rId1611" Type="http://schemas.openxmlformats.org/officeDocument/2006/relationships/hyperlink" Target="https://yadi.sk/d/PesXY8LVivI5uQ" TargetMode="External"/><Relationship Id="rId3369" Type="http://schemas.openxmlformats.org/officeDocument/2006/relationships/hyperlink" Target="https://yadi.sk/d/4DyO5zX4Yjp90Q" TargetMode="External"/><Relationship Id="rId3576" Type="http://schemas.openxmlformats.org/officeDocument/2006/relationships/hyperlink" Target="https://yadi.sk/d/fhyIta0U2m55tw" TargetMode="External"/><Relationship Id="rId497" Type="http://schemas.openxmlformats.org/officeDocument/2006/relationships/hyperlink" Target="https://yadi.sk/d/Y1wJeuZp3YNXNY" TargetMode="External"/><Relationship Id="rId2178" Type="http://schemas.openxmlformats.org/officeDocument/2006/relationships/hyperlink" Target="https://yadi.sk/d/00TbqApD3Ndj2f" TargetMode="External"/><Relationship Id="rId2385" Type="http://schemas.openxmlformats.org/officeDocument/2006/relationships/hyperlink" Target="https://yadi.sk/d/sRUKoMB1wOaYYw" TargetMode="External"/><Relationship Id="rId3229" Type="http://schemas.openxmlformats.org/officeDocument/2006/relationships/hyperlink" Target="https://yadi.sk/d/NYoazXvSusxciw" TargetMode="External"/><Relationship Id="rId357" Type="http://schemas.openxmlformats.org/officeDocument/2006/relationships/hyperlink" Target="https://yadi.sk/d/NPREwM2J3NFwTW" TargetMode="External"/><Relationship Id="rId1194" Type="http://schemas.openxmlformats.org/officeDocument/2006/relationships/hyperlink" Target="https://yadi.sk/d/JgNDq8BjZnP4eQ" TargetMode="External"/><Relationship Id="rId2038" Type="http://schemas.openxmlformats.org/officeDocument/2006/relationships/hyperlink" Target="https://yadi.sk/d/6-2KH5uZJvgtYA" TargetMode="External"/><Relationship Id="rId2592" Type="http://schemas.openxmlformats.org/officeDocument/2006/relationships/hyperlink" Target="https://yadi.sk/d/MLBq2DUqDXMaMg" TargetMode="External"/><Relationship Id="rId3436" Type="http://schemas.openxmlformats.org/officeDocument/2006/relationships/hyperlink" Target="https://yadi.sk/d/EOop8AsSIo6EVw" TargetMode="External"/><Relationship Id="rId3643" Type="http://schemas.openxmlformats.org/officeDocument/2006/relationships/hyperlink" Target="https://yadi.sk/d/apaMLCYQTZBSvw" TargetMode="External"/><Relationship Id="rId217" Type="http://schemas.openxmlformats.org/officeDocument/2006/relationships/hyperlink" Target="https://yadi.sk/d/VHvclvCQzzXk6" TargetMode="External"/><Relationship Id="rId564" Type="http://schemas.openxmlformats.org/officeDocument/2006/relationships/hyperlink" Target="https://yadi.sk/d/DVE4TvnUAADTrQ" TargetMode="External"/><Relationship Id="rId771" Type="http://schemas.openxmlformats.org/officeDocument/2006/relationships/hyperlink" Target="https://yadi.sk/d/60r12RQ73L5Vqx" TargetMode="External"/><Relationship Id="rId2245" Type="http://schemas.openxmlformats.org/officeDocument/2006/relationships/hyperlink" Target="https://yadi.sk/d/UaZwCQ8_C6tfYQ" TargetMode="External"/><Relationship Id="rId2452" Type="http://schemas.openxmlformats.org/officeDocument/2006/relationships/hyperlink" Target="https://yadi.sk/d/_1gC0lym-KJygw" TargetMode="External"/><Relationship Id="rId3503" Type="http://schemas.openxmlformats.org/officeDocument/2006/relationships/hyperlink" Target="https://yadi.sk/d/UaZwCQ8_C6tfYQ" TargetMode="External"/><Relationship Id="rId3710" Type="http://schemas.openxmlformats.org/officeDocument/2006/relationships/hyperlink" Target="https://yadi.sk/d/EOop8AsSIo6EVw" TargetMode="External"/><Relationship Id="rId424" Type="http://schemas.openxmlformats.org/officeDocument/2006/relationships/hyperlink" Target="https://yadi.sk/d/92E71o-W3Rq6BV" TargetMode="External"/><Relationship Id="rId631" Type="http://schemas.openxmlformats.org/officeDocument/2006/relationships/hyperlink" Target="https://yadi.sk/d/g_CQksyugiyHNw" TargetMode="External"/><Relationship Id="rId1054" Type="http://schemas.openxmlformats.org/officeDocument/2006/relationships/hyperlink" Target="https://yadi.sk/d/RuWahk0MvA3kzA" TargetMode="External"/><Relationship Id="rId1261" Type="http://schemas.openxmlformats.org/officeDocument/2006/relationships/hyperlink" Target="https://yadi.sk/d/cfTiBHWYrGnwtA" TargetMode="External"/><Relationship Id="rId2105" Type="http://schemas.openxmlformats.org/officeDocument/2006/relationships/hyperlink" Target="https://yadi.sk/d/fsJEone33Rq5mb" TargetMode="External"/><Relationship Id="rId2312" Type="http://schemas.openxmlformats.org/officeDocument/2006/relationships/hyperlink" Target="https://yadi.sk/d/23uLdeR2zbRiOQ" TargetMode="External"/><Relationship Id="rId1121" Type="http://schemas.openxmlformats.org/officeDocument/2006/relationships/hyperlink" Target="https://yadi.sk/d/OqU7iEQ9ajzCwA" TargetMode="External"/><Relationship Id="rId3086" Type="http://schemas.openxmlformats.org/officeDocument/2006/relationships/hyperlink" Target="https://yadi.sk/d/rl9x6K8q3NMzLE" TargetMode="External"/><Relationship Id="rId3293" Type="http://schemas.openxmlformats.org/officeDocument/2006/relationships/hyperlink" Target="https://yadi.sk/d/J7_2dFa93JFB7A" TargetMode="External"/><Relationship Id="rId1938" Type="http://schemas.openxmlformats.org/officeDocument/2006/relationships/hyperlink" Target="https://yadi.sk/d/Riw8_tRN3NYhs9" TargetMode="External"/><Relationship Id="rId3153" Type="http://schemas.openxmlformats.org/officeDocument/2006/relationships/hyperlink" Target="https://yadi.sk/i/6vxXgmjc-bQqMA" TargetMode="External"/><Relationship Id="rId3360" Type="http://schemas.openxmlformats.org/officeDocument/2006/relationships/hyperlink" Target="https://yadi.sk/d/F9BsdbJH-1PBEw" TargetMode="External"/><Relationship Id="rId281" Type="http://schemas.openxmlformats.org/officeDocument/2006/relationships/hyperlink" Target="https://yadi.sk/d/rZfWlmkkyjLKC" TargetMode="External"/><Relationship Id="rId3013" Type="http://schemas.openxmlformats.org/officeDocument/2006/relationships/hyperlink" Target="https://yadi.sk/d/JfrRksz1vW5oMA" TargetMode="External"/><Relationship Id="rId141" Type="http://schemas.openxmlformats.org/officeDocument/2006/relationships/hyperlink" Target="https://yadi.sk/i/VvGZk0PKewHsC" TargetMode="External"/><Relationship Id="rId3220" Type="http://schemas.openxmlformats.org/officeDocument/2006/relationships/hyperlink" Target="https://yadi.sk/d/8eoPR0OD3PcDg6" TargetMode="External"/><Relationship Id="rId7" Type="http://schemas.openxmlformats.org/officeDocument/2006/relationships/hyperlink" Target="https://yadi.sk/d/CKrQv1lZtmo27" TargetMode="External"/><Relationship Id="rId2779" Type="http://schemas.openxmlformats.org/officeDocument/2006/relationships/hyperlink" Target="https://yadi.sk/d/apaMLCYQTZBSvw" TargetMode="External"/><Relationship Id="rId2986" Type="http://schemas.openxmlformats.org/officeDocument/2006/relationships/hyperlink" Target="https://yadi.sk/d/c-3O0mqG3NMyMF" TargetMode="External"/><Relationship Id="rId958" Type="http://schemas.openxmlformats.org/officeDocument/2006/relationships/hyperlink" Target="https://yadi.sk/d/T3aR2RnpgJn-Sw" TargetMode="External"/><Relationship Id="rId1588" Type="http://schemas.openxmlformats.org/officeDocument/2006/relationships/hyperlink" Target="https://yadi.sk/d/9PGgStidFDafcg" TargetMode="External"/><Relationship Id="rId1795" Type="http://schemas.openxmlformats.org/officeDocument/2006/relationships/hyperlink" Target="https://yadi.sk/d/yuVZhA013NNHNK" TargetMode="External"/><Relationship Id="rId2639" Type="http://schemas.openxmlformats.org/officeDocument/2006/relationships/hyperlink" Target="https://yadi.sk/d/RnTtN3ti3Rq6RE" TargetMode="External"/><Relationship Id="rId2846" Type="http://schemas.openxmlformats.org/officeDocument/2006/relationships/hyperlink" Target="https://yadi.sk/d/gptXWYwZ3NJNF8" TargetMode="External"/><Relationship Id="rId87" Type="http://schemas.openxmlformats.org/officeDocument/2006/relationships/hyperlink" Target="https://yadi.sk/i/7_3P5tqvewY8U" TargetMode="External"/><Relationship Id="rId818" Type="http://schemas.openxmlformats.org/officeDocument/2006/relationships/hyperlink" Target="https://yadi.sk/d/CHGc3o8czzXSL" TargetMode="External"/><Relationship Id="rId1448" Type="http://schemas.openxmlformats.org/officeDocument/2006/relationships/hyperlink" Target="https://yadi.sk/d/M4Il0fnrzSknMQ" TargetMode="External"/><Relationship Id="rId1655" Type="http://schemas.openxmlformats.org/officeDocument/2006/relationships/hyperlink" Target="https://yadi.sk/d/Pjj06kDg1fZEEg" TargetMode="External"/><Relationship Id="rId2706" Type="http://schemas.openxmlformats.org/officeDocument/2006/relationships/hyperlink" Target="https://yadi.sk/d/S2lmaYQjSwN3mg" TargetMode="External"/><Relationship Id="rId1308" Type="http://schemas.openxmlformats.org/officeDocument/2006/relationships/hyperlink" Target="https://yadi.sk/i/GW2B0iwtYRaRlQ" TargetMode="External"/><Relationship Id="rId1862" Type="http://schemas.openxmlformats.org/officeDocument/2006/relationships/hyperlink" Target="https://yadi.sk/d/4RjWV-tX3Rq5cv" TargetMode="External"/><Relationship Id="rId2913" Type="http://schemas.openxmlformats.org/officeDocument/2006/relationships/hyperlink" Target="https://yadi.sk/d/nnXy-rEobAlYZw" TargetMode="External"/><Relationship Id="rId1515" Type="http://schemas.openxmlformats.org/officeDocument/2006/relationships/hyperlink" Target="https://yadi.sk/d/NYoazXvSusxciw" TargetMode="External"/><Relationship Id="rId1722" Type="http://schemas.openxmlformats.org/officeDocument/2006/relationships/hyperlink" Target="https://yadi.sk/d/hXuyjgdG3Ie7Mw" TargetMode="External"/><Relationship Id="rId14" Type="http://schemas.openxmlformats.org/officeDocument/2006/relationships/hyperlink" Target="https://yadi.sk/d/dNvbwcJxtmnvi" TargetMode="External"/><Relationship Id="rId3687" Type="http://schemas.openxmlformats.org/officeDocument/2006/relationships/hyperlink" Target="https://yadi.sk/d/QY_XsifqaZA0LQ" TargetMode="External"/><Relationship Id="rId2289" Type="http://schemas.openxmlformats.org/officeDocument/2006/relationships/hyperlink" Target="https://yadi.sk/d/M4Il0fnrzSknMQ" TargetMode="External"/><Relationship Id="rId2496" Type="http://schemas.openxmlformats.org/officeDocument/2006/relationships/hyperlink" Target="https://yadi.sk/d/ETrARPWB7OVFAg" TargetMode="External"/><Relationship Id="rId3547" Type="http://schemas.openxmlformats.org/officeDocument/2006/relationships/hyperlink" Target="https://yadi.sk/d/uW_5KoXAgTBMGA" TargetMode="External"/><Relationship Id="rId468" Type="http://schemas.openxmlformats.org/officeDocument/2006/relationships/hyperlink" Target="https://yadi.sk/d/1L6STpY03UgwAB" TargetMode="External"/><Relationship Id="rId675" Type="http://schemas.openxmlformats.org/officeDocument/2006/relationships/hyperlink" Target="https://yadi.sk/d/FuUhcHqANd794Q" TargetMode="External"/><Relationship Id="rId882" Type="http://schemas.openxmlformats.org/officeDocument/2006/relationships/hyperlink" Target="https://yadi.sk/d/mR0xAjfA3YNX2K" TargetMode="External"/><Relationship Id="rId1098" Type="http://schemas.openxmlformats.org/officeDocument/2006/relationships/hyperlink" Target="https://yadi.sk/d/T-N5-r4raWDeyw" TargetMode="External"/><Relationship Id="rId2149" Type="http://schemas.openxmlformats.org/officeDocument/2006/relationships/hyperlink" Target="https://yadi.sk/d/00TbqApD3Ndj2f" TargetMode="External"/><Relationship Id="rId2356" Type="http://schemas.openxmlformats.org/officeDocument/2006/relationships/hyperlink" Target="https://yadi.sk/d/CHtzjySAic1NEg" TargetMode="External"/><Relationship Id="rId2563" Type="http://schemas.openxmlformats.org/officeDocument/2006/relationships/hyperlink" Target="https://yadi.sk/d/QLJ3kvV3PiSqCA" TargetMode="External"/><Relationship Id="rId2770" Type="http://schemas.openxmlformats.org/officeDocument/2006/relationships/hyperlink" Target="https://yadi.sk/d/GrE76ibcWPhtBg" TargetMode="External"/><Relationship Id="rId3407" Type="http://schemas.openxmlformats.org/officeDocument/2006/relationships/hyperlink" Target="https://yadi.sk/d/J2c4ORZjP35U_A" TargetMode="External"/><Relationship Id="rId3614" Type="http://schemas.openxmlformats.org/officeDocument/2006/relationships/hyperlink" Target="https://yadi.sk/d/fgtw32Sm7IYrPg" TargetMode="External"/><Relationship Id="rId328" Type="http://schemas.openxmlformats.org/officeDocument/2006/relationships/hyperlink" Target="https://yadi.sk/d/Ul22OMf43L5VqL" TargetMode="External"/><Relationship Id="rId535" Type="http://schemas.openxmlformats.org/officeDocument/2006/relationships/hyperlink" Target="https://yadi.sk/d/7eGxsnDX3amgHt" TargetMode="External"/><Relationship Id="rId742" Type="http://schemas.openxmlformats.org/officeDocument/2006/relationships/hyperlink" Target="https://yadi.sk/d/yBiINy7H3L5VeP" TargetMode="External"/><Relationship Id="rId1165" Type="http://schemas.openxmlformats.org/officeDocument/2006/relationships/hyperlink" Target="https://yadi.sk/d/KWNGvsia6CWbkw" TargetMode="External"/><Relationship Id="rId1372" Type="http://schemas.openxmlformats.org/officeDocument/2006/relationships/hyperlink" Target="https://yadi.sk/d/2Jzl5Yhy046W2A" TargetMode="External"/><Relationship Id="rId2009" Type="http://schemas.openxmlformats.org/officeDocument/2006/relationships/hyperlink" Target="https://yadi.sk/d/ZtsA22w7OdLTcA" TargetMode="External"/><Relationship Id="rId2216" Type="http://schemas.openxmlformats.org/officeDocument/2006/relationships/hyperlink" Target="https://yadi.sk/d/4DyO5zX4Yjp90Q" TargetMode="External"/><Relationship Id="rId2423" Type="http://schemas.openxmlformats.org/officeDocument/2006/relationships/hyperlink" Target="https://yadi.sk/d/UBmdy5i-3Rq69B" TargetMode="External"/><Relationship Id="rId2630" Type="http://schemas.openxmlformats.org/officeDocument/2006/relationships/hyperlink" Target="https://yadi.sk/d/diIuqBIA3Rq6LW" TargetMode="External"/><Relationship Id="rId602" Type="http://schemas.openxmlformats.org/officeDocument/2006/relationships/hyperlink" Target="https://yadi.sk/d/GnwuODRgRQraMw" TargetMode="External"/><Relationship Id="rId1025" Type="http://schemas.openxmlformats.org/officeDocument/2006/relationships/hyperlink" Target="https://yadi.sk/d/IFMQopjhG6CY_A" TargetMode="External"/><Relationship Id="rId1232" Type="http://schemas.openxmlformats.org/officeDocument/2006/relationships/hyperlink" Target="https://yadi.sk/d/uGobi1z7A78ohQ" TargetMode="External"/><Relationship Id="rId3197" Type="http://schemas.openxmlformats.org/officeDocument/2006/relationships/hyperlink" Target="https://yadi.sk/d/OiZ8XPfAeVzEjQ" TargetMode="External"/><Relationship Id="rId3057" Type="http://schemas.openxmlformats.org/officeDocument/2006/relationships/hyperlink" Target="https://yadi.sk/d/7e_u6k7iIn4QkA" TargetMode="External"/><Relationship Id="rId185" Type="http://schemas.openxmlformats.org/officeDocument/2006/relationships/hyperlink" Target="https://yadi.sk/d/C4h2Y9UiyqcEN" TargetMode="External"/><Relationship Id="rId1909" Type="http://schemas.openxmlformats.org/officeDocument/2006/relationships/hyperlink" Target="https://yadi.sk/d/2JGakSfr7v804w" TargetMode="External"/><Relationship Id="rId3264" Type="http://schemas.openxmlformats.org/officeDocument/2006/relationships/hyperlink" Target="https://yadi.sk/d/aGwb4Pi_3NJMv5" TargetMode="External"/><Relationship Id="rId3471" Type="http://schemas.openxmlformats.org/officeDocument/2006/relationships/hyperlink" Target="https://yadi.sk/d/7VoD0qK1pAGB0g" TargetMode="External"/><Relationship Id="rId392" Type="http://schemas.openxmlformats.org/officeDocument/2006/relationships/hyperlink" Target="https://yadi.sk/d/aveKfbuYtCRZs" TargetMode="External"/><Relationship Id="rId2073" Type="http://schemas.openxmlformats.org/officeDocument/2006/relationships/hyperlink" Target="https://yadi.sk/d/dkjCkeAV3Ndhwb" TargetMode="External"/><Relationship Id="rId2280" Type="http://schemas.openxmlformats.org/officeDocument/2006/relationships/hyperlink" Target="https://yadi.sk/d/fhyIta0U2m55tw" TargetMode="External"/><Relationship Id="rId3124" Type="http://schemas.openxmlformats.org/officeDocument/2006/relationships/hyperlink" Target="https://yadi.sk/d/P96qIPiz3NMzCF" TargetMode="External"/><Relationship Id="rId3331" Type="http://schemas.openxmlformats.org/officeDocument/2006/relationships/hyperlink" Target="https://yadi.sk/d/Qoxr2zYZ3Rq6m9" TargetMode="External"/><Relationship Id="rId252" Type="http://schemas.openxmlformats.org/officeDocument/2006/relationships/hyperlink" Target="https://yadi.sk/d/ttFSEQc73EoQDy" TargetMode="External"/><Relationship Id="rId2140" Type="http://schemas.openxmlformats.org/officeDocument/2006/relationships/hyperlink" Target="https://yadi.sk/d/F0l-Ne7FvMWC7Q" TargetMode="External"/><Relationship Id="rId112" Type="http://schemas.openxmlformats.org/officeDocument/2006/relationships/hyperlink" Target="https://yadi.sk/i/hNccgImyewYfq" TargetMode="External"/><Relationship Id="rId1699" Type="http://schemas.openxmlformats.org/officeDocument/2006/relationships/hyperlink" Target="https://yadi.sk/d/lmZleyHl3Rq5Xk" TargetMode="External"/><Relationship Id="rId2000" Type="http://schemas.openxmlformats.org/officeDocument/2006/relationships/hyperlink" Target="https://yadi.sk/d/KtlCj-zIjdLV7w" TargetMode="External"/><Relationship Id="rId2957" Type="http://schemas.openxmlformats.org/officeDocument/2006/relationships/hyperlink" Target="https://yadi.sk/d/jc-0qHkh3Rq6iY" TargetMode="External"/><Relationship Id="rId929" Type="http://schemas.openxmlformats.org/officeDocument/2006/relationships/hyperlink" Target="https://yadi.sk/d/DARwgVhbaFLwqA" TargetMode="External"/><Relationship Id="rId1559" Type="http://schemas.openxmlformats.org/officeDocument/2006/relationships/hyperlink" Target="https://yadi.sk/d/eSqee05Hltaumw" TargetMode="External"/><Relationship Id="rId1766" Type="http://schemas.openxmlformats.org/officeDocument/2006/relationships/hyperlink" Target="https://yadi.sk/d/8XuXbFTW3NNHfS" TargetMode="External"/><Relationship Id="rId1973" Type="http://schemas.openxmlformats.org/officeDocument/2006/relationships/hyperlink" Target="https://yadi.sk/d/q8sK7U_Kc5bI2g" TargetMode="External"/><Relationship Id="rId2817" Type="http://schemas.openxmlformats.org/officeDocument/2006/relationships/hyperlink" Target="https://yadi.sk/d/uF-kBhhR3Rq6ea" TargetMode="External"/><Relationship Id="rId58" Type="http://schemas.openxmlformats.org/officeDocument/2006/relationships/hyperlink" Target="https://yadi.sk/d/hOc3jXRmriTHk" TargetMode="External"/><Relationship Id="rId1419" Type="http://schemas.openxmlformats.org/officeDocument/2006/relationships/hyperlink" Target="https://yadi.sk/d/yuVZhA013NNHNK" TargetMode="External"/><Relationship Id="rId1626" Type="http://schemas.openxmlformats.org/officeDocument/2006/relationships/hyperlink" Target="https://yadi.sk/d/3Z7r-I6C3Rq5Kf" TargetMode="External"/><Relationship Id="rId1833" Type="http://schemas.openxmlformats.org/officeDocument/2006/relationships/hyperlink" Target="https://yadi.sk/d/QAupqLNG802SBw" TargetMode="External"/><Relationship Id="rId1900" Type="http://schemas.openxmlformats.org/officeDocument/2006/relationships/hyperlink" Target="https://yadi.sk/d/JQy4juWESpcP5Q" TargetMode="External"/><Relationship Id="rId3658" Type="http://schemas.openxmlformats.org/officeDocument/2006/relationships/hyperlink" Target="https://yadi.sk/d/apaMLCYQTZBSvw" TargetMode="External"/><Relationship Id="rId579" Type="http://schemas.openxmlformats.org/officeDocument/2006/relationships/hyperlink" Target="https://yadi.sk/d/EYVLBKUpeWvcjQ" TargetMode="External"/><Relationship Id="rId786" Type="http://schemas.openxmlformats.org/officeDocument/2006/relationships/hyperlink" Target="https://yadi.sk/d/0zEAD9t6HmWoIg" TargetMode="External"/><Relationship Id="rId993" Type="http://schemas.openxmlformats.org/officeDocument/2006/relationships/hyperlink" Target="https://yadi.sk/d/Aqtw7Fa13GGGQy" TargetMode="External"/><Relationship Id="rId2467" Type="http://schemas.openxmlformats.org/officeDocument/2006/relationships/hyperlink" Target="https://yadi.sk/d/MeDKWhokcoWtgA" TargetMode="External"/><Relationship Id="rId2674" Type="http://schemas.openxmlformats.org/officeDocument/2006/relationships/hyperlink" Target="https://yadi.sk/d/_3MLFclONP-LSA" TargetMode="External"/><Relationship Id="rId3518" Type="http://schemas.openxmlformats.org/officeDocument/2006/relationships/hyperlink" Target="https://yadi.sk/d/P96qIPiz3NMzCF" TargetMode="External"/><Relationship Id="rId439" Type="http://schemas.openxmlformats.org/officeDocument/2006/relationships/hyperlink" Target="https://yadi.sk/d/4YV8NlTn3S8HU3" TargetMode="External"/><Relationship Id="rId646" Type="http://schemas.openxmlformats.org/officeDocument/2006/relationships/hyperlink" Target="https://yadi.sk/d/hGC3KUYxSVcrFg" TargetMode="External"/><Relationship Id="rId1069" Type="http://schemas.openxmlformats.org/officeDocument/2006/relationships/hyperlink" Target="https://yadi.sk/d/tFBCyGZM3L5VnR" TargetMode="External"/><Relationship Id="rId1276" Type="http://schemas.openxmlformats.org/officeDocument/2006/relationships/hyperlink" Target="https://yadi.sk/d/eEEuqAZ92VvYbA" TargetMode="External"/><Relationship Id="rId1483" Type="http://schemas.openxmlformats.org/officeDocument/2006/relationships/hyperlink" Target="https://yadi.sk/d/apaMLCYQTZBSvw" TargetMode="External"/><Relationship Id="rId2327" Type="http://schemas.openxmlformats.org/officeDocument/2006/relationships/hyperlink" Target="https://yadi.sk/d/IAFdlLpr3Rq5wg" TargetMode="External"/><Relationship Id="rId2881" Type="http://schemas.openxmlformats.org/officeDocument/2006/relationships/hyperlink" Target="https://yadi.sk/d/Hi_AcOdS3NdjRG" TargetMode="External"/><Relationship Id="rId3725" Type="http://schemas.openxmlformats.org/officeDocument/2006/relationships/hyperlink" Target="https://yadi.sk/d/EOop8AsSIo6EVw" TargetMode="External"/><Relationship Id="rId506" Type="http://schemas.openxmlformats.org/officeDocument/2006/relationships/hyperlink" Target="https://yadi.sk/d/UWzjoTJq3YYTqH" TargetMode="External"/><Relationship Id="rId853" Type="http://schemas.openxmlformats.org/officeDocument/2006/relationships/hyperlink" Target="https://yadi.sk/d/TP3cbu2WVOxwTw" TargetMode="External"/><Relationship Id="rId1136" Type="http://schemas.openxmlformats.org/officeDocument/2006/relationships/hyperlink" Target="https://yadi.sk/d/_H51TW5lu08kdg" TargetMode="External"/><Relationship Id="rId1690" Type="http://schemas.openxmlformats.org/officeDocument/2006/relationships/hyperlink" Target="https://yadi.sk/d/lmZleyHl3Rq5Xk" TargetMode="External"/><Relationship Id="rId2534" Type="http://schemas.openxmlformats.org/officeDocument/2006/relationships/hyperlink" Target="https://yadi.sk/d/Pjj06kDg1fZEEg" TargetMode="External"/><Relationship Id="rId2741" Type="http://schemas.openxmlformats.org/officeDocument/2006/relationships/hyperlink" Target="https://yadi.sk/d/Pjj06kDg1fZEEg" TargetMode="External"/><Relationship Id="rId713" Type="http://schemas.openxmlformats.org/officeDocument/2006/relationships/hyperlink" Target="https://yadi.sk/d/G9-nNn4_7Il0gg" TargetMode="External"/><Relationship Id="rId920" Type="http://schemas.openxmlformats.org/officeDocument/2006/relationships/hyperlink" Target="https://yadi.sk/d/J2c4ORZjP35U_A" TargetMode="External"/><Relationship Id="rId1343" Type="http://schemas.openxmlformats.org/officeDocument/2006/relationships/hyperlink" Target="https://yadi.sk/d/TbKYblcBkZtUHg" TargetMode="External"/><Relationship Id="rId1550" Type="http://schemas.openxmlformats.org/officeDocument/2006/relationships/hyperlink" Target="https://yadi.sk/d/Uifa1gO6mh3ssg" TargetMode="External"/><Relationship Id="rId2601" Type="http://schemas.openxmlformats.org/officeDocument/2006/relationships/hyperlink" Target="https://yadi.sk/d/CZv73e7hsDIQhw" TargetMode="External"/><Relationship Id="rId1203" Type="http://schemas.openxmlformats.org/officeDocument/2006/relationships/hyperlink" Target="https://yadi.sk/d/PWbbSq203NFodQ" TargetMode="External"/><Relationship Id="rId1410" Type="http://schemas.openxmlformats.org/officeDocument/2006/relationships/hyperlink" Target="https://yadi.sk/d/iaSkRPeF3Rq5PQ" TargetMode="External"/><Relationship Id="rId3168" Type="http://schemas.openxmlformats.org/officeDocument/2006/relationships/hyperlink" Target="https://yadi.sk/d/CG6hyQr7HqwSkg" TargetMode="External"/><Relationship Id="rId3375" Type="http://schemas.openxmlformats.org/officeDocument/2006/relationships/hyperlink" Target="https://yadi.sk/d/4DyO5zX4Yjp90Q" TargetMode="External"/><Relationship Id="rId3582" Type="http://schemas.openxmlformats.org/officeDocument/2006/relationships/hyperlink" Target="https://yadi.sk/d/Uifa1gO6mh3ssg" TargetMode="External"/><Relationship Id="rId296" Type="http://schemas.openxmlformats.org/officeDocument/2006/relationships/hyperlink" Target="https://yadi.sk/d/HyZUohGdzpoYT" TargetMode="External"/><Relationship Id="rId2184" Type="http://schemas.openxmlformats.org/officeDocument/2006/relationships/hyperlink" Target="https://yadi.sk/d/00TbqApD3Ndj2f" TargetMode="External"/><Relationship Id="rId2391" Type="http://schemas.openxmlformats.org/officeDocument/2006/relationships/hyperlink" Target="https://yadi.sk/d/fJyICbW9lNkZSw" TargetMode="External"/><Relationship Id="rId3028" Type="http://schemas.openxmlformats.org/officeDocument/2006/relationships/hyperlink" Target="https://yadi.sk/d/5xZZhESA3NMy7R" TargetMode="External"/><Relationship Id="rId3235" Type="http://schemas.openxmlformats.org/officeDocument/2006/relationships/hyperlink" Target="https://yadi.sk/d/NYoazXvSusxciw" TargetMode="External"/><Relationship Id="rId3442" Type="http://schemas.openxmlformats.org/officeDocument/2006/relationships/hyperlink" Target="https://yadi.sk/d/EOop8AsSIo6EVw" TargetMode="External"/><Relationship Id="rId156" Type="http://schemas.openxmlformats.org/officeDocument/2006/relationships/hyperlink" Target="https://yadi.sk/d/qpjgFU6mtCToT" TargetMode="External"/><Relationship Id="rId363" Type="http://schemas.openxmlformats.org/officeDocument/2006/relationships/hyperlink" Target="https://yadi.sk/d/qaqEQ2Bx3NG6Dz" TargetMode="External"/><Relationship Id="rId570" Type="http://schemas.openxmlformats.org/officeDocument/2006/relationships/hyperlink" Target="https://yadi.sk/d/S5Ugb-tXAhobvQ" TargetMode="External"/><Relationship Id="rId2044" Type="http://schemas.openxmlformats.org/officeDocument/2006/relationships/hyperlink" Target="https://yadi.sk/d/6-2KH5uZJvgtYA" TargetMode="External"/><Relationship Id="rId2251" Type="http://schemas.openxmlformats.org/officeDocument/2006/relationships/hyperlink" Target="https://disk.yandex.ru/d/TfOMmArFw7indQ" TargetMode="External"/><Relationship Id="rId3302" Type="http://schemas.openxmlformats.org/officeDocument/2006/relationships/hyperlink" Target="https://yadi.sk/d/yh-TgIDBsZLAwQ" TargetMode="External"/><Relationship Id="rId223" Type="http://schemas.openxmlformats.org/officeDocument/2006/relationships/hyperlink" Target="https://yadi.sk/d/hSnfxah0373yk6" TargetMode="External"/><Relationship Id="rId430" Type="http://schemas.openxmlformats.org/officeDocument/2006/relationships/hyperlink" Target="https://yadi.sk/d/20bJqFvN3L9tHb" TargetMode="External"/><Relationship Id="rId1060" Type="http://schemas.openxmlformats.org/officeDocument/2006/relationships/hyperlink" Target="https://yadi.sk/d/5h3Itet33vqUPg" TargetMode="External"/><Relationship Id="rId2111" Type="http://schemas.openxmlformats.org/officeDocument/2006/relationships/hyperlink" Target="https://yadi.sk/d/ujD0LmjfUMDPLw" TargetMode="External"/><Relationship Id="rId1877" Type="http://schemas.openxmlformats.org/officeDocument/2006/relationships/hyperlink" Target="https://yadi.sk/d/cR0mKh9y3Rq5eN" TargetMode="External"/><Relationship Id="rId2928" Type="http://schemas.openxmlformats.org/officeDocument/2006/relationships/hyperlink" Target="https://yadi.sk/d/xDzzpLO9jSZMXA" TargetMode="External"/><Relationship Id="rId1737" Type="http://schemas.openxmlformats.org/officeDocument/2006/relationships/hyperlink" Target="https://yadi.sk/d/F7ZeX2L5-HO7zQ" TargetMode="External"/><Relationship Id="rId1944" Type="http://schemas.openxmlformats.org/officeDocument/2006/relationships/hyperlink" Target="https://yadi.sk/d/EdNvvamosnrWqw" TargetMode="External"/><Relationship Id="rId3092" Type="http://schemas.openxmlformats.org/officeDocument/2006/relationships/hyperlink" Target="https://yadi.sk/d/rl9x6K8q3NMzLE" TargetMode="External"/><Relationship Id="rId29" Type="http://schemas.openxmlformats.org/officeDocument/2006/relationships/hyperlink" Target="https://yadi.sk/i/jrQOnAL2ewYbZ" TargetMode="External"/><Relationship Id="rId1804" Type="http://schemas.openxmlformats.org/officeDocument/2006/relationships/hyperlink" Target="https://yadi.sk/d/k8wnZkE3WrN81g" TargetMode="External"/><Relationship Id="rId897" Type="http://schemas.openxmlformats.org/officeDocument/2006/relationships/hyperlink" Target="https://yadi.sk/d/tFBCyGZM3L5VnR" TargetMode="External"/><Relationship Id="rId2578" Type="http://schemas.openxmlformats.org/officeDocument/2006/relationships/hyperlink" Target="https://yadi.sk/d/rMN4-xIMfP7weQ" TargetMode="External"/><Relationship Id="rId2785" Type="http://schemas.openxmlformats.org/officeDocument/2006/relationships/hyperlink" Target="https://yadi.sk/d/apaMLCYQTZBSvw" TargetMode="External"/><Relationship Id="rId2992" Type="http://schemas.openxmlformats.org/officeDocument/2006/relationships/hyperlink" Target="https://yadi.sk/d/r1zhoXHR93bp7w" TargetMode="External"/><Relationship Id="rId3629" Type="http://schemas.openxmlformats.org/officeDocument/2006/relationships/hyperlink" Target="https://yadi.sk/d/apaMLCYQTZBSvw" TargetMode="External"/><Relationship Id="rId757" Type="http://schemas.openxmlformats.org/officeDocument/2006/relationships/hyperlink" Target="https://yadi.sk/d/H5Jq9sKS2qwBFQ" TargetMode="External"/><Relationship Id="rId964" Type="http://schemas.openxmlformats.org/officeDocument/2006/relationships/hyperlink" Target="https://yadi.sk/d/71n1mq7JlbONtA" TargetMode="External"/><Relationship Id="rId1387" Type="http://schemas.openxmlformats.org/officeDocument/2006/relationships/hyperlink" Target="https://yadi.sk/d/qHCSXENwWDJG9Q" TargetMode="External"/><Relationship Id="rId1594" Type="http://schemas.openxmlformats.org/officeDocument/2006/relationships/hyperlink" Target="https://yadi.sk/d/R7AQV0Wq3NdjEq" TargetMode="External"/><Relationship Id="rId2438" Type="http://schemas.openxmlformats.org/officeDocument/2006/relationships/hyperlink" Target="https://yadi.sk/d/ZT58AoBNu9LnKg" TargetMode="External"/><Relationship Id="rId2645" Type="http://schemas.openxmlformats.org/officeDocument/2006/relationships/hyperlink" Target="https://yadi.sk/d/RnTtN3ti3Rq6RE" TargetMode="External"/><Relationship Id="rId2852" Type="http://schemas.openxmlformats.org/officeDocument/2006/relationships/hyperlink" Target="https://yadi.sk/d/A8ff1R7h_6ZfrA" TargetMode="External"/><Relationship Id="rId93" Type="http://schemas.openxmlformats.org/officeDocument/2006/relationships/hyperlink" Target="https://yadi.sk/i/0Q1NCXYFewZJ5" TargetMode="External"/><Relationship Id="rId617" Type="http://schemas.openxmlformats.org/officeDocument/2006/relationships/hyperlink" Target="https://yadi.sk/d/pDKJMpA-oIQ-Og" TargetMode="External"/><Relationship Id="rId824" Type="http://schemas.openxmlformats.org/officeDocument/2006/relationships/hyperlink" Target="https://yadi.sk/d/5LPDr8Eu38cSFa" TargetMode="External"/><Relationship Id="rId1247" Type="http://schemas.openxmlformats.org/officeDocument/2006/relationships/hyperlink" Target="https://yadi.sk/d/-Njal2gNKlGkeA" TargetMode="External"/><Relationship Id="rId1454" Type="http://schemas.openxmlformats.org/officeDocument/2006/relationships/hyperlink" Target="https://yadi.sk/d/fJyICbW9lNkZSw" TargetMode="External"/><Relationship Id="rId1661" Type="http://schemas.openxmlformats.org/officeDocument/2006/relationships/hyperlink" Target="https://yadi.sk/d/Pjj06kDg1fZEEg" TargetMode="External"/><Relationship Id="rId2505" Type="http://schemas.openxmlformats.org/officeDocument/2006/relationships/hyperlink" Target="https://yadi.sk/d/SCoW1Vhg3Rq6HL" TargetMode="External"/><Relationship Id="rId2712" Type="http://schemas.openxmlformats.org/officeDocument/2006/relationships/hyperlink" Target="https://yadi.sk/d/OK7B3RQp3Rq6WP" TargetMode="External"/><Relationship Id="rId1107" Type="http://schemas.openxmlformats.org/officeDocument/2006/relationships/hyperlink" Target="https://yadi.sk/i/swbULIWmW_Rqiw" TargetMode="External"/><Relationship Id="rId1314" Type="http://schemas.openxmlformats.org/officeDocument/2006/relationships/hyperlink" Target="https://yadi.sk/d/0dEKzSfJwKU_lA" TargetMode="External"/><Relationship Id="rId1521" Type="http://schemas.openxmlformats.org/officeDocument/2006/relationships/hyperlink" Target="https://yadi.sk/d/F9BsdbJH-1PBEw" TargetMode="External"/><Relationship Id="rId3279" Type="http://schemas.openxmlformats.org/officeDocument/2006/relationships/hyperlink" Target="https://yadi.sk/d/82H6onWa3Rq6k6" TargetMode="External"/><Relationship Id="rId3486" Type="http://schemas.openxmlformats.org/officeDocument/2006/relationships/hyperlink" Target="https://yadi.sk/d/X2QwzFR_3ic75Q" TargetMode="External"/><Relationship Id="rId3693" Type="http://schemas.openxmlformats.org/officeDocument/2006/relationships/hyperlink" Target="https://yadi.sk/d/EOop8AsSIo6EVw" TargetMode="External"/><Relationship Id="rId20" Type="http://schemas.openxmlformats.org/officeDocument/2006/relationships/hyperlink" Target="https://yadi.sk/i/39kt4pxxewZ6K" TargetMode="External"/><Relationship Id="rId2088" Type="http://schemas.openxmlformats.org/officeDocument/2006/relationships/hyperlink" Target="https://yadi.sk/d/ZijfH3gL3TPEQu" TargetMode="External"/><Relationship Id="rId2295" Type="http://schemas.openxmlformats.org/officeDocument/2006/relationships/hyperlink" Target="https://yadi.sk/d/M4Il0fnrzSknMQ" TargetMode="External"/><Relationship Id="rId3139" Type="http://schemas.openxmlformats.org/officeDocument/2006/relationships/hyperlink" Target="https://yadi.sk/d/xDEzg3dHu1XIJw" TargetMode="External"/><Relationship Id="rId3346" Type="http://schemas.openxmlformats.org/officeDocument/2006/relationships/hyperlink" Target="https://yadi.sk/d/0k0pOW-cZ49nrA" TargetMode="External"/><Relationship Id="rId267" Type="http://schemas.openxmlformats.org/officeDocument/2006/relationships/hyperlink" Target="https://yadi.sk/d/Abiog7Wl3GKzLz" TargetMode="External"/><Relationship Id="rId474" Type="http://schemas.openxmlformats.org/officeDocument/2006/relationships/hyperlink" Target="https://yadi.sk/i/7cl4e6NzewXxs" TargetMode="External"/><Relationship Id="rId2155" Type="http://schemas.openxmlformats.org/officeDocument/2006/relationships/hyperlink" Target="https://yadi.sk/d/jswi9AsAeIng8Q" TargetMode="External"/><Relationship Id="rId3553" Type="http://schemas.openxmlformats.org/officeDocument/2006/relationships/hyperlink" Target="https://yadi.sk/d/uW_5KoXAgTBMGA" TargetMode="External"/><Relationship Id="rId127" Type="http://schemas.openxmlformats.org/officeDocument/2006/relationships/hyperlink" Target="https://yadi.sk/d/7JVZdaITkvgvE" TargetMode="External"/><Relationship Id="rId681" Type="http://schemas.openxmlformats.org/officeDocument/2006/relationships/hyperlink" Target="https://yadi.sk/d/YjHbkMgwcY-I3A" TargetMode="External"/><Relationship Id="rId2362" Type="http://schemas.openxmlformats.org/officeDocument/2006/relationships/hyperlink" Target="https://yadi.sk/d/V6k5b7BwqgCyx" TargetMode="External"/><Relationship Id="rId3206" Type="http://schemas.openxmlformats.org/officeDocument/2006/relationships/hyperlink" Target="https://yadi.sk/d/KnoBBsSTM2-Uzw" TargetMode="External"/><Relationship Id="rId3413" Type="http://schemas.openxmlformats.org/officeDocument/2006/relationships/hyperlink" Target="https://yadi.sk/d/gmYwGtbAqBMpOA" TargetMode="External"/><Relationship Id="rId3620" Type="http://schemas.openxmlformats.org/officeDocument/2006/relationships/hyperlink" Target="https://yadi.sk/d/fgtw32Sm7IYrPg" TargetMode="External"/><Relationship Id="rId334" Type="http://schemas.openxmlformats.org/officeDocument/2006/relationships/hyperlink" Target="https://yadi.sk/d/cKBhzeOR3L83tA" TargetMode="External"/><Relationship Id="rId541" Type="http://schemas.openxmlformats.org/officeDocument/2006/relationships/hyperlink" Target="https://yadi.sk/d/DARwgVhbaFLwqA" TargetMode="External"/><Relationship Id="rId1171" Type="http://schemas.openxmlformats.org/officeDocument/2006/relationships/hyperlink" Target="https://yadi.sk/d/YB_oo361nKO0mw" TargetMode="External"/><Relationship Id="rId2015" Type="http://schemas.openxmlformats.org/officeDocument/2006/relationships/hyperlink" Target="https://yadi.sk/d/ZtsA22w7OdLTcA" TargetMode="External"/><Relationship Id="rId2222" Type="http://schemas.openxmlformats.org/officeDocument/2006/relationships/hyperlink" Target="https://yadi.sk/d/51g2V5_r9vU6Vw" TargetMode="External"/><Relationship Id="rId401" Type="http://schemas.openxmlformats.org/officeDocument/2006/relationships/hyperlink" Target="https://yadi.sk/d/qhXMLEZR3J3uwL" TargetMode="External"/><Relationship Id="rId1031" Type="http://schemas.openxmlformats.org/officeDocument/2006/relationships/hyperlink" Target="https://yadi.sk/d/vCZcf1FZyjLCF" TargetMode="External"/><Relationship Id="rId1988" Type="http://schemas.openxmlformats.org/officeDocument/2006/relationships/hyperlink" Target="https://yadi.sk/d/aB4LGToFL3idQw" TargetMode="External"/><Relationship Id="rId1848" Type="http://schemas.openxmlformats.org/officeDocument/2006/relationships/hyperlink" Target="https://yadi.sk/d/xDngZgHO3NYhUo" TargetMode="External"/><Relationship Id="rId3063" Type="http://schemas.openxmlformats.org/officeDocument/2006/relationships/hyperlink" Target="https://yadi.sk/d/G5kpOTvaeSRYaw" TargetMode="External"/><Relationship Id="rId3270" Type="http://schemas.openxmlformats.org/officeDocument/2006/relationships/hyperlink" Target="https://yadi.sk/d/82H6onWa3Rq6k6" TargetMode="External"/><Relationship Id="rId191" Type="http://schemas.openxmlformats.org/officeDocument/2006/relationships/hyperlink" Target="https://yadi.sk/d/oKpJ-tz7yqdto" TargetMode="External"/><Relationship Id="rId1708" Type="http://schemas.openxmlformats.org/officeDocument/2006/relationships/hyperlink" Target="https://yadi.sk/d/qc5aOTh43NMxaD" TargetMode="External"/><Relationship Id="rId1915" Type="http://schemas.openxmlformats.org/officeDocument/2006/relationships/hyperlink" Target="https://yadi.sk/d/AbeQU_3lrAoXr" TargetMode="External"/><Relationship Id="rId3130" Type="http://schemas.openxmlformats.org/officeDocument/2006/relationships/hyperlink" Target="https://yadi.sk/d/xDEzg3dHu1XIJw" TargetMode="External"/><Relationship Id="rId2689" Type="http://schemas.openxmlformats.org/officeDocument/2006/relationships/hyperlink" Target="https://yadi.sk/d/6l99df3k3NNHsS" TargetMode="External"/><Relationship Id="rId2896" Type="http://schemas.openxmlformats.org/officeDocument/2006/relationships/hyperlink" Target="https://yadi.sk/d/uW_5KoXAgTBMGA" TargetMode="External"/><Relationship Id="rId868" Type="http://schemas.openxmlformats.org/officeDocument/2006/relationships/hyperlink" Target="https://yadi.sk/d/jaIfCifU3YNXE2" TargetMode="External"/><Relationship Id="rId1498" Type="http://schemas.openxmlformats.org/officeDocument/2006/relationships/hyperlink" Target="https://yadi.sk/d/r1zhoXHR93bp7w" TargetMode="External"/><Relationship Id="rId2549" Type="http://schemas.openxmlformats.org/officeDocument/2006/relationships/hyperlink" Target="https://yadi.sk/d/UnEhclhGqG6Dmg" TargetMode="External"/><Relationship Id="rId2756" Type="http://schemas.openxmlformats.org/officeDocument/2006/relationships/hyperlink" Target="https://yadi.sk/d/3Z7r-I6C3Rq5Kf" TargetMode="External"/><Relationship Id="rId2963" Type="http://schemas.openxmlformats.org/officeDocument/2006/relationships/hyperlink" Target="https://yadi.sk/d/_Cmr7S6rYkwxJA" TargetMode="External"/><Relationship Id="rId728" Type="http://schemas.openxmlformats.org/officeDocument/2006/relationships/hyperlink" Target="https://yadi.sk/d/jm_TGsvIxpCzmQ" TargetMode="External"/><Relationship Id="rId935" Type="http://schemas.openxmlformats.org/officeDocument/2006/relationships/hyperlink" Target="https://yadi.sk/d/2Jzl5Yhy046W2A" TargetMode="External"/><Relationship Id="rId1358" Type="http://schemas.openxmlformats.org/officeDocument/2006/relationships/hyperlink" Target="https://yadi.sk/d/JmgSR1Z6peLYcQ" TargetMode="External"/><Relationship Id="rId1565" Type="http://schemas.openxmlformats.org/officeDocument/2006/relationships/hyperlink" Target="https://yadi.sk/d/Z-LOwfTmFOITYg" TargetMode="External"/><Relationship Id="rId1772" Type="http://schemas.openxmlformats.org/officeDocument/2006/relationships/hyperlink" Target="https://yadi.sk/d/8XuXbFTW3NNHfS" TargetMode="External"/><Relationship Id="rId2409" Type="http://schemas.openxmlformats.org/officeDocument/2006/relationships/hyperlink" Target="https://yadi.sk/d/3ts_EYCZFzQmXw" TargetMode="External"/><Relationship Id="rId2616" Type="http://schemas.openxmlformats.org/officeDocument/2006/relationships/hyperlink" Target="https://yadi.sk/d/48Zd4x1e3PcDfF" TargetMode="External"/><Relationship Id="rId64" Type="http://schemas.openxmlformats.org/officeDocument/2006/relationships/hyperlink" Target="https://yadi.sk/i/qVqo0JQGf7GvB" TargetMode="External"/><Relationship Id="rId1218" Type="http://schemas.openxmlformats.org/officeDocument/2006/relationships/hyperlink" Target="https://yadi.sk/d/8qO2J-QqUUmZQw" TargetMode="External"/><Relationship Id="rId1425" Type="http://schemas.openxmlformats.org/officeDocument/2006/relationships/hyperlink" Target="https://yadi.sk/d/cR0mKh9y3Rq5eN" TargetMode="External"/><Relationship Id="rId2823" Type="http://schemas.openxmlformats.org/officeDocument/2006/relationships/hyperlink" Target="https://yadi.sk/d/LKo0SynB3Rq6gK" TargetMode="External"/><Relationship Id="rId1632" Type="http://schemas.openxmlformats.org/officeDocument/2006/relationships/hyperlink" Target="https://yadi.sk/d/3Z7r-I6C3Rq5Kf" TargetMode="External"/><Relationship Id="rId2199" Type="http://schemas.openxmlformats.org/officeDocument/2006/relationships/hyperlink" Target="https://yadi.sk/d/5xeH1iqM3PcDdX" TargetMode="External"/><Relationship Id="rId3597" Type="http://schemas.openxmlformats.org/officeDocument/2006/relationships/hyperlink" Target="https://yadi.sk/d/fgtw32Sm7IYrPg" TargetMode="External"/><Relationship Id="rId3457" Type="http://schemas.openxmlformats.org/officeDocument/2006/relationships/hyperlink" Target="https://yadi.sk/d/QAupqLNG802SBw" TargetMode="External"/><Relationship Id="rId3664" Type="http://schemas.openxmlformats.org/officeDocument/2006/relationships/hyperlink" Target="https://yadi.sk/d/apaMLCYQTZBSvw" TargetMode="External"/><Relationship Id="rId378" Type="http://schemas.openxmlformats.org/officeDocument/2006/relationships/hyperlink" Target="https://yadi.sk/d/45e_seQX3NfLjL" TargetMode="External"/><Relationship Id="rId585" Type="http://schemas.openxmlformats.org/officeDocument/2006/relationships/hyperlink" Target="https://yadi.sk/d/hygC-IYMiMrAYA" TargetMode="External"/><Relationship Id="rId792" Type="http://schemas.openxmlformats.org/officeDocument/2006/relationships/hyperlink" Target="https://yadi.sk/d/PinRxKI2yjKph" TargetMode="External"/><Relationship Id="rId2059" Type="http://schemas.openxmlformats.org/officeDocument/2006/relationships/hyperlink" Target="https://yadi.sk/d/mc9nkwX1i78afQ" TargetMode="External"/><Relationship Id="rId2266" Type="http://schemas.openxmlformats.org/officeDocument/2006/relationships/hyperlink" Target="https://yadi.sk/d/ircM8Jd3gdJD2A" TargetMode="External"/><Relationship Id="rId2473" Type="http://schemas.openxmlformats.org/officeDocument/2006/relationships/hyperlink" Target="https://yadi.sk/d/yh-TgIDBsZLAwQ" TargetMode="External"/><Relationship Id="rId2680" Type="http://schemas.openxmlformats.org/officeDocument/2006/relationships/hyperlink" Target="https://yadi.sk/d/_3MLFclONP-LSA" TargetMode="External"/><Relationship Id="rId3317" Type="http://schemas.openxmlformats.org/officeDocument/2006/relationships/hyperlink" Target="https://yadi.sk/d/MAJ_qNB63NHeY8" TargetMode="External"/><Relationship Id="rId3524" Type="http://schemas.openxmlformats.org/officeDocument/2006/relationships/hyperlink" Target="https://yadi.sk/d/P96qIPiz3NMzCF" TargetMode="External"/><Relationship Id="rId3731" Type="http://schemas.openxmlformats.org/officeDocument/2006/relationships/hyperlink" Target="https://yadi.sk/d/EOop8AsSIo6EVw" TargetMode="External"/><Relationship Id="rId238" Type="http://schemas.openxmlformats.org/officeDocument/2006/relationships/hyperlink" Target="https://yadi.sk/d/Z6JVqLf-38cRPB" TargetMode="External"/><Relationship Id="rId445" Type="http://schemas.openxmlformats.org/officeDocument/2006/relationships/hyperlink" Target="https://yadi.sk/i/qkKcIpic3S8HWR" TargetMode="External"/><Relationship Id="rId652" Type="http://schemas.openxmlformats.org/officeDocument/2006/relationships/hyperlink" Target="https://yadi.sk/d/pyGci91TNknHxg" TargetMode="External"/><Relationship Id="rId1075" Type="http://schemas.openxmlformats.org/officeDocument/2006/relationships/hyperlink" Target="https://yadi.sk/d/VHvclvCQzzXk6" TargetMode="External"/><Relationship Id="rId1282" Type="http://schemas.openxmlformats.org/officeDocument/2006/relationships/hyperlink" Target="https://yadi.sk/d/FuUhcHqANd794Q" TargetMode="External"/><Relationship Id="rId2126" Type="http://schemas.openxmlformats.org/officeDocument/2006/relationships/hyperlink" Target="https://yadi.sk/d/kCTManCe3NdiRk" TargetMode="External"/><Relationship Id="rId2333" Type="http://schemas.openxmlformats.org/officeDocument/2006/relationships/hyperlink" Target="https://yadi.sk/d/olJd1k3Z3Rq5zC" TargetMode="External"/><Relationship Id="rId2540" Type="http://schemas.openxmlformats.org/officeDocument/2006/relationships/hyperlink" Target="https://yadi.sk/d/Pjj06kDg1fZEEg" TargetMode="External"/><Relationship Id="rId305" Type="http://schemas.openxmlformats.org/officeDocument/2006/relationships/hyperlink" Target="https://yadi.sk/d/io42P6vy3J5iDr" TargetMode="External"/><Relationship Id="rId512" Type="http://schemas.openxmlformats.org/officeDocument/2006/relationships/hyperlink" Target="https://yadi.sk/d/MBftuEzx3L83ow" TargetMode="External"/><Relationship Id="rId1142" Type="http://schemas.openxmlformats.org/officeDocument/2006/relationships/hyperlink" Target="https://yadi.sk/d/_H51TW5lu08kdg" TargetMode="External"/><Relationship Id="rId2400" Type="http://schemas.openxmlformats.org/officeDocument/2006/relationships/hyperlink" Target="https://yadi.sk/d/fJyICbW9lNkZSw" TargetMode="External"/><Relationship Id="rId1002" Type="http://schemas.openxmlformats.org/officeDocument/2006/relationships/hyperlink" Target="https://yadi.sk/d/Ppg5R8rF3EoN2e" TargetMode="External"/><Relationship Id="rId1959" Type="http://schemas.openxmlformats.org/officeDocument/2006/relationships/hyperlink" Target="https://yadi.sk/d/BnNuW-Mx3NYhe7" TargetMode="External"/><Relationship Id="rId3174" Type="http://schemas.openxmlformats.org/officeDocument/2006/relationships/hyperlink" Target="https://yadi.sk/d/o3C15Gjkx--Wwg" TargetMode="External"/><Relationship Id="rId1819" Type="http://schemas.openxmlformats.org/officeDocument/2006/relationships/hyperlink" Target="https://yadi.sk/d/CHolYi3f3Ndhjz" TargetMode="External"/><Relationship Id="rId3381" Type="http://schemas.openxmlformats.org/officeDocument/2006/relationships/hyperlink" Target="https://yadi.sk/d/OUn174aozN19-g" TargetMode="External"/><Relationship Id="rId2190" Type="http://schemas.openxmlformats.org/officeDocument/2006/relationships/hyperlink" Target="https://yadi.sk/d/00TbqApD3Ndj2f" TargetMode="External"/><Relationship Id="rId3034" Type="http://schemas.openxmlformats.org/officeDocument/2006/relationships/hyperlink" Target="https://yadi.sk/d/8bI-cfFoDZsBww" TargetMode="External"/><Relationship Id="rId3241" Type="http://schemas.openxmlformats.org/officeDocument/2006/relationships/hyperlink" Target="https://yadi.sk/d/56An3dbf3PcDh9" TargetMode="External"/><Relationship Id="rId162" Type="http://schemas.openxmlformats.org/officeDocument/2006/relationships/hyperlink" Target="https://yadi.sk/i/R8-4usdFewXZA" TargetMode="External"/><Relationship Id="rId2050" Type="http://schemas.openxmlformats.org/officeDocument/2006/relationships/hyperlink" Target="https://yadi.sk/d/6-2KH5uZJvgtYA" TargetMode="External"/><Relationship Id="rId3101" Type="http://schemas.openxmlformats.org/officeDocument/2006/relationships/hyperlink" Target="https://yadi.sk/d/SEZf2MRCiA94pA" TargetMode="External"/><Relationship Id="rId979" Type="http://schemas.openxmlformats.org/officeDocument/2006/relationships/hyperlink" Target="https://yadi.sk/d/4VKIEZNgfot5GA" TargetMode="External"/><Relationship Id="rId839" Type="http://schemas.openxmlformats.org/officeDocument/2006/relationships/hyperlink" Target="https://yadi.sk/d/G9-nNn4_7Il0gg" TargetMode="External"/><Relationship Id="rId1469" Type="http://schemas.openxmlformats.org/officeDocument/2006/relationships/hyperlink" Target="https://yadi.sk/d/rMN4-xIMfP7weQ" TargetMode="External"/><Relationship Id="rId2867" Type="http://schemas.openxmlformats.org/officeDocument/2006/relationships/hyperlink" Target="https://yadi.sk/d/QSAs1oHlFJOKlQ" TargetMode="External"/><Relationship Id="rId1676" Type="http://schemas.openxmlformats.org/officeDocument/2006/relationships/hyperlink" Target="https://yadi.sk/d/iaSkRPeF3Rq5PQ" TargetMode="External"/><Relationship Id="rId1883" Type="http://schemas.openxmlformats.org/officeDocument/2006/relationships/hyperlink" Target="https://yadi.sk/d/cR0mKh9y3Rq5eN" TargetMode="External"/><Relationship Id="rId2727" Type="http://schemas.openxmlformats.org/officeDocument/2006/relationships/hyperlink" Target="https://yadi.sk/d/fgtw32Sm7IYrPg" TargetMode="External"/><Relationship Id="rId2934" Type="http://schemas.openxmlformats.org/officeDocument/2006/relationships/hyperlink" Target="https://yadi.sk/d/44Spag92hLCSvg" TargetMode="External"/><Relationship Id="rId906" Type="http://schemas.openxmlformats.org/officeDocument/2006/relationships/hyperlink" Target="https://yadi.sk/d/7YsvPayL3DoBnC" TargetMode="External"/><Relationship Id="rId1329" Type="http://schemas.openxmlformats.org/officeDocument/2006/relationships/hyperlink" Target="https://yadi.sk/d/pvheR_0VUOvIaQ" TargetMode="External"/><Relationship Id="rId1536" Type="http://schemas.openxmlformats.org/officeDocument/2006/relationships/hyperlink" Target="https://yadi.sk/d/4fYvN7oIwA6ATw" TargetMode="External"/><Relationship Id="rId1743" Type="http://schemas.openxmlformats.org/officeDocument/2006/relationships/hyperlink" Target="https://yadi.sk/d/F7ZeX2L5-HO7zQ" TargetMode="External"/><Relationship Id="rId1950" Type="http://schemas.openxmlformats.org/officeDocument/2006/relationships/hyperlink" Target="https://yadi.sk/d/EdNvvamosnrWqw" TargetMode="External"/><Relationship Id="rId35" Type="http://schemas.openxmlformats.org/officeDocument/2006/relationships/hyperlink" Target="https://yadi.sk/i/ZWGy6_4FewWDh" TargetMode="External"/><Relationship Id="rId1603" Type="http://schemas.openxmlformats.org/officeDocument/2006/relationships/hyperlink" Target="https://yadi.sk/d/R7AQV0Wq3NdjEq" TargetMode="External"/><Relationship Id="rId1810" Type="http://schemas.openxmlformats.org/officeDocument/2006/relationships/hyperlink" Target="https://yadi.sk/d/k8wnZkE3WrN81g" TargetMode="External"/><Relationship Id="rId3568" Type="http://schemas.openxmlformats.org/officeDocument/2006/relationships/hyperlink" Target="https://yadi.sk/d/fhyIta0U2m55tw" TargetMode="External"/><Relationship Id="rId489" Type="http://schemas.openxmlformats.org/officeDocument/2006/relationships/hyperlink" Target="https://yadi.sk/d/XzaJc65A3YNWm9" TargetMode="External"/><Relationship Id="rId696" Type="http://schemas.openxmlformats.org/officeDocument/2006/relationships/hyperlink" Target="https://yadi.sk/d/0pA6F8mbELwR4Q" TargetMode="External"/><Relationship Id="rId2377" Type="http://schemas.openxmlformats.org/officeDocument/2006/relationships/hyperlink" Target="https://yadi.sk/d/sRUKoMB1wOaYYw" TargetMode="External"/><Relationship Id="rId2584" Type="http://schemas.openxmlformats.org/officeDocument/2006/relationships/hyperlink" Target="https://yadi.sk/d/MLBq2DUqDXMaMg" TargetMode="External"/><Relationship Id="rId2791" Type="http://schemas.openxmlformats.org/officeDocument/2006/relationships/hyperlink" Target="https://yadi.sk/d/apaMLCYQTZBSvw" TargetMode="External"/><Relationship Id="rId3428" Type="http://schemas.openxmlformats.org/officeDocument/2006/relationships/hyperlink" Target="https://yadi.sk/d/ZijfH3gL3TPEQu" TargetMode="External"/><Relationship Id="rId3635" Type="http://schemas.openxmlformats.org/officeDocument/2006/relationships/hyperlink" Target="https://yadi.sk/d/apaMLCYQTZBSvw" TargetMode="External"/><Relationship Id="rId349" Type="http://schemas.openxmlformats.org/officeDocument/2006/relationships/hyperlink" Target="https://yadi.sk/d/WvI2gbGz3NFqCj" TargetMode="External"/><Relationship Id="rId556" Type="http://schemas.openxmlformats.org/officeDocument/2006/relationships/hyperlink" Target="https://yadi.sk/d/LUx74JnlTQLMZw" TargetMode="External"/><Relationship Id="rId763" Type="http://schemas.openxmlformats.org/officeDocument/2006/relationships/hyperlink" Target="https://yadi.sk/d/wFmDFFgZ6cw-0A" TargetMode="External"/><Relationship Id="rId1186" Type="http://schemas.openxmlformats.org/officeDocument/2006/relationships/hyperlink" Target="https://yadi.sk/d/Eq6sZbMJmUvSOg" TargetMode="External"/><Relationship Id="rId1393" Type="http://schemas.openxmlformats.org/officeDocument/2006/relationships/hyperlink" Target="https://yadi.sk/d/C8WzoYyYPIBmNw" TargetMode="External"/><Relationship Id="rId2237" Type="http://schemas.openxmlformats.org/officeDocument/2006/relationships/hyperlink" Target="https://yadi.sk/d/UaZwCQ8_C6tfYQ" TargetMode="External"/><Relationship Id="rId2444" Type="http://schemas.openxmlformats.org/officeDocument/2006/relationships/hyperlink" Target="https://yadi.sk/d/_1gC0lym-KJygw" TargetMode="External"/><Relationship Id="rId209" Type="http://schemas.openxmlformats.org/officeDocument/2006/relationships/hyperlink" Target="https://yadi.sk/d/HIPsryWHzzSxR" TargetMode="External"/><Relationship Id="rId416" Type="http://schemas.openxmlformats.org/officeDocument/2006/relationships/hyperlink" Target="https://yadi.sk/i/Oxxw-6XT3QdZHp" TargetMode="External"/><Relationship Id="rId970" Type="http://schemas.openxmlformats.org/officeDocument/2006/relationships/hyperlink" Target="https://yadi.sk/d/sKE4OlbDaW-Q0Q" TargetMode="External"/><Relationship Id="rId1046" Type="http://schemas.openxmlformats.org/officeDocument/2006/relationships/hyperlink" Target="https://yadi.sk/d/9ZzzoDYFw3tmo" TargetMode="External"/><Relationship Id="rId1253" Type="http://schemas.openxmlformats.org/officeDocument/2006/relationships/hyperlink" Target="https://yadi.sk/d/BwSSkjTL-_Q60g" TargetMode="External"/><Relationship Id="rId2651" Type="http://schemas.openxmlformats.org/officeDocument/2006/relationships/hyperlink" Target="https://yadi.sk/d/RnTtN3ti3Rq6RE" TargetMode="External"/><Relationship Id="rId3702" Type="http://schemas.openxmlformats.org/officeDocument/2006/relationships/hyperlink" Target="https://yadi.sk/d/EOop8AsSIo6EVw" TargetMode="External"/><Relationship Id="rId623" Type="http://schemas.openxmlformats.org/officeDocument/2006/relationships/hyperlink" Target="https://yadi.sk/d/YOVA50YOKWI2Uw" TargetMode="External"/><Relationship Id="rId830" Type="http://schemas.openxmlformats.org/officeDocument/2006/relationships/hyperlink" Target="https://yadi.sk/d/gmYwGtbAqBMpOA" TargetMode="External"/><Relationship Id="rId1460" Type="http://schemas.openxmlformats.org/officeDocument/2006/relationships/hyperlink" Target="https://yadi.sk/d/qlTsm6NZ2UpCBg" TargetMode="External"/><Relationship Id="rId2304" Type="http://schemas.openxmlformats.org/officeDocument/2006/relationships/hyperlink" Target="https://yadi.sk/d/23uLdeR2zbRiOQ" TargetMode="External"/><Relationship Id="rId2511" Type="http://schemas.openxmlformats.org/officeDocument/2006/relationships/hyperlink" Target="https://yadi.sk/d/SCoW1Vhg3Rq6HL" TargetMode="External"/><Relationship Id="rId1113" Type="http://schemas.openxmlformats.org/officeDocument/2006/relationships/hyperlink" Target="https://yadi.sk/d/ps2Qh2o8aNdNaQ" TargetMode="External"/><Relationship Id="rId1320" Type="http://schemas.openxmlformats.org/officeDocument/2006/relationships/hyperlink" Target="https://yadi.sk/d/MUQLL7f315jgNw" TargetMode="External"/><Relationship Id="rId3078" Type="http://schemas.openxmlformats.org/officeDocument/2006/relationships/hyperlink" Target="https://yadi.sk/d/ubTzm5AnlFNkVg" TargetMode="External"/><Relationship Id="rId3285" Type="http://schemas.openxmlformats.org/officeDocument/2006/relationships/hyperlink" Target="https://yadi.sk/d/wp54ILkP3EoKwG" TargetMode="External"/><Relationship Id="rId3492" Type="http://schemas.openxmlformats.org/officeDocument/2006/relationships/hyperlink" Target="https://yadi.sk/d/5BtTcKytImxFeg" TargetMode="External"/><Relationship Id="rId2094" Type="http://schemas.openxmlformats.org/officeDocument/2006/relationships/hyperlink" Target="https://yadi.sk/d/fsJEone33Rq5mb" TargetMode="External"/><Relationship Id="rId3145" Type="http://schemas.openxmlformats.org/officeDocument/2006/relationships/hyperlink" Target="https://yadi.sk/i/6vxXgmjc-bQqMA" TargetMode="External"/><Relationship Id="rId3352" Type="http://schemas.openxmlformats.org/officeDocument/2006/relationships/hyperlink" Target="https://yadi.sk/d/F9BsdbJH-1PBEw" TargetMode="External"/><Relationship Id="rId273" Type="http://schemas.openxmlformats.org/officeDocument/2006/relationships/hyperlink" Target="https://yadi.sk/d/oVCh5sZy3G8usX" TargetMode="External"/><Relationship Id="rId480" Type="http://schemas.openxmlformats.org/officeDocument/2006/relationships/hyperlink" Target="https://yadi.sk/d/_BFufTGTzLvXW" TargetMode="External"/><Relationship Id="rId2161" Type="http://schemas.openxmlformats.org/officeDocument/2006/relationships/hyperlink" Target="https://yadi.sk/d/V1m89x68qgCvV" TargetMode="External"/><Relationship Id="rId3005" Type="http://schemas.openxmlformats.org/officeDocument/2006/relationships/hyperlink" Target="https://yadi.sk/d/JfrRksz1vW5oMA" TargetMode="External"/><Relationship Id="rId3212" Type="http://schemas.openxmlformats.org/officeDocument/2006/relationships/hyperlink" Target="https://yadi.sk/d/8eoPR0OD3PcDg6" TargetMode="External"/><Relationship Id="rId133" Type="http://schemas.openxmlformats.org/officeDocument/2006/relationships/hyperlink" Target="https://yadi.sk/d/piKbXsAVs32rt" TargetMode="External"/><Relationship Id="rId340" Type="http://schemas.openxmlformats.org/officeDocument/2006/relationships/hyperlink" Target="https://yadi.sk/d/uDhasJya3L9tDd" TargetMode="External"/><Relationship Id="rId2021" Type="http://schemas.openxmlformats.org/officeDocument/2006/relationships/hyperlink" Target="https://yadi.sk/d/ZtsA22w7OdLTcA" TargetMode="External"/><Relationship Id="rId200" Type="http://schemas.openxmlformats.org/officeDocument/2006/relationships/hyperlink" Target="https://yadi.sk/d/WzXAINOfx9y5h" TargetMode="External"/><Relationship Id="rId2978" Type="http://schemas.openxmlformats.org/officeDocument/2006/relationships/hyperlink" Target="https://yadi.sk/d/c-3O0mqG3NMyMF" TargetMode="External"/><Relationship Id="rId1787" Type="http://schemas.openxmlformats.org/officeDocument/2006/relationships/hyperlink" Target="https://yadi.sk/d/L0YBTc7PTUIrTQ" TargetMode="External"/><Relationship Id="rId1994" Type="http://schemas.openxmlformats.org/officeDocument/2006/relationships/hyperlink" Target="https://yadi.sk/d/aB4LGToFL3idQw" TargetMode="External"/><Relationship Id="rId2838" Type="http://schemas.openxmlformats.org/officeDocument/2006/relationships/hyperlink" Target="https://yadi.sk/d/gptXWYwZ3NJNF8" TargetMode="External"/><Relationship Id="rId79" Type="http://schemas.openxmlformats.org/officeDocument/2006/relationships/hyperlink" Target="https://yadi.sk/i/xgDLm6J0ewZBv" TargetMode="External"/><Relationship Id="rId1647" Type="http://schemas.openxmlformats.org/officeDocument/2006/relationships/hyperlink" Target="https://yadi.sk/i/nl896pr6ewXrR" TargetMode="External"/><Relationship Id="rId1854" Type="http://schemas.openxmlformats.org/officeDocument/2006/relationships/hyperlink" Target="https://yadi.sk/d/xDngZgHO3NYhUo" TargetMode="External"/><Relationship Id="rId2905" Type="http://schemas.openxmlformats.org/officeDocument/2006/relationships/hyperlink" Target="https://yadi.sk/d/nnXy-rEobAlYZw" TargetMode="External"/><Relationship Id="rId1507" Type="http://schemas.openxmlformats.org/officeDocument/2006/relationships/hyperlink" Target="https://yadi.sk/d/P96qIPiz3NMzCF" TargetMode="External"/><Relationship Id="rId1714" Type="http://schemas.openxmlformats.org/officeDocument/2006/relationships/hyperlink" Target="https://yadi.sk/d/qc5aOTh43NMxaD" TargetMode="External"/><Relationship Id="rId1921" Type="http://schemas.openxmlformats.org/officeDocument/2006/relationships/hyperlink" Target="https://yadi.sk/d/E43PBMK_3Rq5ie" TargetMode="External"/><Relationship Id="rId3679" Type="http://schemas.openxmlformats.org/officeDocument/2006/relationships/hyperlink" Target="https://yadi.sk/d/fgtw32Sm7IYrPg" TargetMode="External"/><Relationship Id="rId2488" Type="http://schemas.openxmlformats.org/officeDocument/2006/relationships/hyperlink" Target="https://yadi.sk/d/ETrARPWB7OVFAg" TargetMode="External"/><Relationship Id="rId1297" Type="http://schemas.openxmlformats.org/officeDocument/2006/relationships/hyperlink" Target="https://yadi.sk/d/d_t1Abx03GGGR9" TargetMode="External"/><Relationship Id="rId2695" Type="http://schemas.openxmlformats.org/officeDocument/2006/relationships/hyperlink" Target="https://yadi.sk/d/S2lmaYQjSwN3mg" TargetMode="External"/><Relationship Id="rId3539" Type="http://schemas.openxmlformats.org/officeDocument/2006/relationships/hyperlink" Target="https://yadi.sk/d/Hi_AcOdS3NdjRG" TargetMode="External"/><Relationship Id="rId667" Type="http://schemas.openxmlformats.org/officeDocument/2006/relationships/hyperlink" Target="https://yadi.sk/d/eEEuqAZ92VvYbA" TargetMode="External"/><Relationship Id="rId874" Type="http://schemas.openxmlformats.org/officeDocument/2006/relationships/hyperlink" Target="https://yadi.sk/d/IrCXAmiu3YNXKo" TargetMode="External"/><Relationship Id="rId2348" Type="http://schemas.openxmlformats.org/officeDocument/2006/relationships/hyperlink" Target="https://yadi.sk/d/CHtzjySAic1NEg" TargetMode="External"/><Relationship Id="rId2555" Type="http://schemas.openxmlformats.org/officeDocument/2006/relationships/hyperlink" Target="https://yadi.sk/d/QLJ3kvV3PiSqCA" TargetMode="External"/><Relationship Id="rId2762" Type="http://schemas.openxmlformats.org/officeDocument/2006/relationships/hyperlink" Target="https://yadi.sk/d/3Z7r-I6C3Rq5Kf" TargetMode="External"/><Relationship Id="rId3606" Type="http://schemas.openxmlformats.org/officeDocument/2006/relationships/hyperlink" Target="https://yadi.sk/d/fgtw32Sm7IYrPg" TargetMode="External"/><Relationship Id="rId527" Type="http://schemas.openxmlformats.org/officeDocument/2006/relationships/hyperlink" Target="https://yadi.sk/d/O7zr63N_3amh8k" TargetMode="External"/><Relationship Id="rId734" Type="http://schemas.openxmlformats.org/officeDocument/2006/relationships/hyperlink" Target="https://yadi.sk/d/D9FjYQVlPKFB7w" TargetMode="External"/><Relationship Id="rId941" Type="http://schemas.openxmlformats.org/officeDocument/2006/relationships/hyperlink" Target="https://yadi.sk/d/Mw2T5nNFpuDtVw" TargetMode="External"/><Relationship Id="rId1157" Type="http://schemas.openxmlformats.org/officeDocument/2006/relationships/hyperlink" Target="https://yadi.sk/d/Nc3RYVLN_6YgAg" TargetMode="External"/><Relationship Id="rId1364" Type="http://schemas.openxmlformats.org/officeDocument/2006/relationships/hyperlink" Target="https://yadi.sk/d/00-7_2mrvVCq7A" TargetMode="External"/><Relationship Id="rId1571" Type="http://schemas.openxmlformats.org/officeDocument/2006/relationships/hyperlink" Target="https://yadi.sk/d/4fYvN7oIwA6ATw" TargetMode="External"/><Relationship Id="rId2208" Type="http://schemas.openxmlformats.org/officeDocument/2006/relationships/hyperlink" Target="https://yadi.sk/d/4DyO5zX4Yjp90Q" TargetMode="External"/><Relationship Id="rId2415" Type="http://schemas.openxmlformats.org/officeDocument/2006/relationships/hyperlink" Target="https://yadi.sk/d/UBmdy5i-3Rq69B" TargetMode="External"/><Relationship Id="rId2622" Type="http://schemas.openxmlformats.org/officeDocument/2006/relationships/hyperlink" Target="https://yadi.sk/d/48Zd4x1e3PcDfF" TargetMode="External"/><Relationship Id="rId70" Type="http://schemas.openxmlformats.org/officeDocument/2006/relationships/hyperlink" Target="https://yadi.sk/d/FkcgfPMZsTpoW" TargetMode="External"/><Relationship Id="rId801" Type="http://schemas.openxmlformats.org/officeDocument/2006/relationships/hyperlink" Target="https://yadi.sk/d/HWKfTKl53EoQpX" TargetMode="External"/><Relationship Id="rId1017" Type="http://schemas.openxmlformats.org/officeDocument/2006/relationships/hyperlink" Target="https://yadi.sk/d/vrIFJLD832HJvw" TargetMode="External"/><Relationship Id="rId1224" Type="http://schemas.openxmlformats.org/officeDocument/2006/relationships/hyperlink" Target="https://yadi.sk/d/irbAy1jF3UgwFN" TargetMode="External"/><Relationship Id="rId1431" Type="http://schemas.openxmlformats.org/officeDocument/2006/relationships/hyperlink" Target="https://yadi.sk/d/KtlCj-zIjdLV7w" TargetMode="External"/><Relationship Id="rId3189" Type="http://schemas.openxmlformats.org/officeDocument/2006/relationships/hyperlink" Target="https://yadi.sk/d/OiZ8XPfAeVzEjQ" TargetMode="External"/><Relationship Id="rId3396" Type="http://schemas.openxmlformats.org/officeDocument/2006/relationships/hyperlink" Target="https://yadi.sk/d/EDAgA3AFWoTQ2Q" TargetMode="External"/><Relationship Id="rId3049" Type="http://schemas.openxmlformats.org/officeDocument/2006/relationships/hyperlink" Target="https://yadi.sk/d/7e_u6k7iIn4QkA" TargetMode="External"/><Relationship Id="rId3256" Type="http://schemas.openxmlformats.org/officeDocument/2006/relationships/hyperlink" Target="https://yadi.sk/d/aGwb4Pi_3NJMv5" TargetMode="External"/><Relationship Id="rId3463" Type="http://schemas.openxmlformats.org/officeDocument/2006/relationships/hyperlink" Target="https://yadi.sk/d/rCpy3Gc46eLk_g" TargetMode="External"/><Relationship Id="rId177" Type="http://schemas.openxmlformats.org/officeDocument/2006/relationships/hyperlink" Target="https://yadi.sk/d/seVtMTWayjKMJ" TargetMode="External"/><Relationship Id="rId384" Type="http://schemas.openxmlformats.org/officeDocument/2006/relationships/hyperlink" Target="https://yadi.sk/d/0fGx-bZr3NgSxT" TargetMode="External"/><Relationship Id="rId591" Type="http://schemas.openxmlformats.org/officeDocument/2006/relationships/hyperlink" Target="https://yadi.sk/d/F3bJ5eoJ3Rq6cN" TargetMode="External"/><Relationship Id="rId2065" Type="http://schemas.openxmlformats.org/officeDocument/2006/relationships/hyperlink" Target="https://yadi.sk/d/dkjCkeAV3Ndhwb" TargetMode="External"/><Relationship Id="rId2272" Type="http://schemas.openxmlformats.org/officeDocument/2006/relationships/hyperlink" Target="https://yadi.sk/d/ircM8Jd3gdJD2A" TargetMode="External"/><Relationship Id="rId3116" Type="http://schemas.openxmlformats.org/officeDocument/2006/relationships/hyperlink" Target="https://yadi.sk/d/P96qIPiz3NMzCF" TargetMode="External"/><Relationship Id="rId3670" Type="http://schemas.openxmlformats.org/officeDocument/2006/relationships/hyperlink" Target="https://yadi.sk/d/fgtw32Sm7IYrPg" TargetMode="External"/><Relationship Id="rId244" Type="http://schemas.openxmlformats.org/officeDocument/2006/relationships/hyperlink" Target="https://yadi.sk/d/lob0wNDK3DoBcp" TargetMode="External"/><Relationship Id="rId689" Type="http://schemas.openxmlformats.org/officeDocument/2006/relationships/hyperlink" Target="https://yadi.sk/d/pnvtJtx_0CGClw" TargetMode="External"/><Relationship Id="rId896" Type="http://schemas.openxmlformats.org/officeDocument/2006/relationships/hyperlink" Target="https://yadi.sk/d/6Jp5vNrg3YNWie" TargetMode="External"/><Relationship Id="rId1081" Type="http://schemas.openxmlformats.org/officeDocument/2006/relationships/hyperlink" Target="https://yadi.sk/d/wXazryIf3L5VmK" TargetMode="External"/><Relationship Id="rId2577" Type="http://schemas.openxmlformats.org/officeDocument/2006/relationships/hyperlink" Target="https://yadi.sk/d/rMN4-xIMfP7weQ" TargetMode="External"/><Relationship Id="rId2784" Type="http://schemas.openxmlformats.org/officeDocument/2006/relationships/hyperlink" Target="https://yadi.sk/d/apaMLCYQTZBSvw" TargetMode="External"/><Relationship Id="rId3323" Type="http://schemas.openxmlformats.org/officeDocument/2006/relationships/hyperlink" Target="https://yadi.sk/d/MAJ_qNB63NHeY8" TargetMode="External"/><Relationship Id="rId3530" Type="http://schemas.openxmlformats.org/officeDocument/2006/relationships/hyperlink" Target="https://yadi.sk/d/P96qIPiz3NMzCF" TargetMode="External"/><Relationship Id="rId3628" Type="http://schemas.openxmlformats.org/officeDocument/2006/relationships/hyperlink" Target="https://yadi.sk/d/apaMLCYQTZBSvw" TargetMode="External"/><Relationship Id="rId451" Type="http://schemas.openxmlformats.org/officeDocument/2006/relationships/hyperlink" Target="https://yadi.sk/d/mnWUK8O73S9PFs" TargetMode="External"/><Relationship Id="rId549" Type="http://schemas.openxmlformats.org/officeDocument/2006/relationships/hyperlink" Target="https://yadi.sk/d/AyaiBsp0uJkcZw" TargetMode="External"/><Relationship Id="rId756" Type="http://schemas.openxmlformats.org/officeDocument/2006/relationships/hyperlink" Target="https://yadi.sk/d/gndK2lQUXJkl8Q" TargetMode="External"/><Relationship Id="rId1179" Type="http://schemas.openxmlformats.org/officeDocument/2006/relationships/hyperlink" Target="https://yadi.sk/d/w0-MYP29GJDoRQ" TargetMode="External"/><Relationship Id="rId1386" Type="http://schemas.openxmlformats.org/officeDocument/2006/relationships/hyperlink" Target="https://yadi.sk/d/-CT-nlS1SaLpUw" TargetMode="External"/><Relationship Id="rId1593" Type="http://schemas.openxmlformats.org/officeDocument/2006/relationships/hyperlink" Target="https://yadi.sk/d/9PGgStidFDafcg" TargetMode="External"/><Relationship Id="rId2132" Type="http://schemas.openxmlformats.org/officeDocument/2006/relationships/hyperlink" Target="https://yadi.sk/d/kCTManCe3NdiRk" TargetMode="External"/><Relationship Id="rId2437" Type="http://schemas.openxmlformats.org/officeDocument/2006/relationships/hyperlink" Target="https://yadi.sk/d/ZT58AoBNu9LnKg" TargetMode="External"/><Relationship Id="rId2991" Type="http://schemas.openxmlformats.org/officeDocument/2006/relationships/hyperlink" Target="https://yadi.sk/d/r1zhoXHR93bp7w" TargetMode="External"/><Relationship Id="rId104" Type="http://schemas.openxmlformats.org/officeDocument/2006/relationships/hyperlink" Target="https://yadi.sk/i/hG3yCAW7ewYmq" TargetMode="External"/><Relationship Id="rId311" Type="http://schemas.openxmlformats.org/officeDocument/2006/relationships/hyperlink" Target="https://yadi.sk/d/NcaeKRU73JCdbS" TargetMode="External"/><Relationship Id="rId409" Type="http://schemas.openxmlformats.org/officeDocument/2006/relationships/hyperlink" Target="https://yadi.sk/d/uNvpoxhQ3QQffL" TargetMode="External"/><Relationship Id="rId963" Type="http://schemas.openxmlformats.org/officeDocument/2006/relationships/hyperlink" Target="https://yadi.sk/d/71n1mq7JlbONtA" TargetMode="External"/><Relationship Id="rId1039" Type="http://schemas.openxmlformats.org/officeDocument/2006/relationships/hyperlink" Target="https://yadi.sk/d/PQqAPVu1OvVO-g" TargetMode="External"/><Relationship Id="rId1246" Type="http://schemas.openxmlformats.org/officeDocument/2006/relationships/hyperlink" Target="https://yadi.sk/d/b1Apm4J_z5NaBA" TargetMode="External"/><Relationship Id="rId1898" Type="http://schemas.openxmlformats.org/officeDocument/2006/relationships/hyperlink" Target="https://yadi.sk/d/JQy4juWESpcP5Q" TargetMode="External"/><Relationship Id="rId2644" Type="http://schemas.openxmlformats.org/officeDocument/2006/relationships/hyperlink" Target="https://yadi.sk/d/RnTtN3ti3Rq6RE" TargetMode="External"/><Relationship Id="rId2851" Type="http://schemas.openxmlformats.org/officeDocument/2006/relationships/hyperlink" Target="https://yadi.sk/d/A8ff1R7h_6ZfrA" TargetMode="External"/><Relationship Id="rId2949" Type="http://schemas.openxmlformats.org/officeDocument/2006/relationships/hyperlink" Target="https://yadi.sk/d/jc-0qHkh3Rq6iY" TargetMode="External"/><Relationship Id="rId92" Type="http://schemas.openxmlformats.org/officeDocument/2006/relationships/hyperlink" Target="https://yadi.sk/d/TEPyqMZQqgD8n" TargetMode="External"/><Relationship Id="rId616" Type="http://schemas.openxmlformats.org/officeDocument/2006/relationships/hyperlink" Target="https://yadi.sk/d/HboTtzD9DtH9MQ" TargetMode="External"/><Relationship Id="rId823" Type="http://schemas.openxmlformats.org/officeDocument/2006/relationships/hyperlink" Target="https://yadi.sk/d/5LPDr8Eu38cSFa" TargetMode="External"/><Relationship Id="rId1453" Type="http://schemas.openxmlformats.org/officeDocument/2006/relationships/hyperlink" Target="https://yadi.sk/d/sRUKoMB1wOaYYw" TargetMode="External"/><Relationship Id="rId1660" Type="http://schemas.openxmlformats.org/officeDocument/2006/relationships/hyperlink" Target="https://yadi.sk/d/Pjj06kDg1fZEEg" TargetMode="External"/><Relationship Id="rId1758" Type="http://schemas.openxmlformats.org/officeDocument/2006/relationships/hyperlink" Target="https://yadi.sk/d/EOop8AsSIo6EVw" TargetMode="External"/><Relationship Id="rId2504" Type="http://schemas.openxmlformats.org/officeDocument/2006/relationships/hyperlink" Target="https://yadi.sk/d/SCoW1Vhg3Rq6HL" TargetMode="External"/><Relationship Id="rId2711" Type="http://schemas.openxmlformats.org/officeDocument/2006/relationships/hyperlink" Target="https://yadi.sk/d/OK7B3RQp3Rq6WP" TargetMode="External"/><Relationship Id="rId2809" Type="http://schemas.openxmlformats.org/officeDocument/2006/relationships/hyperlink" Target="https://yadi.sk/d/uF-kBhhR3Rq6ea" TargetMode="External"/><Relationship Id="rId1106" Type="http://schemas.openxmlformats.org/officeDocument/2006/relationships/hyperlink" Target="https://yadi.sk/d/1w5haukHWJDJZg" TargetMode="External"/><Relationship Id="rId1313" Type="http://schemas.openxmlformats.org/officeDocument/2006/relationships/hyperlink" Target="https://yadi.sk/d/_sUrw9ju3KKL_g" TargetMode="External"/><Relationship Id="rId1520" Type="http://schemas.openxmlformats.org/officeDocument/2006/relationships/hyperlink" Target="https://yadi.sk/d/0k0pOW-cZ49nrA" TargetMode="External"/><Relationship Id="rId1965" Type="http://schemas.openxmlformats.org/officeDocument/2006/relationships/hyperlink" Target="https://yadi.sk/d/BnNuW-Mx3NYhe7" TargetMode="External"/><Relationship Id="rId3180" Type="http://schemas.openxmlformats.org/officeDocument/2006/relationships/hyperlink" Target="https://yadi.sk/d/o3C15Gjkx--Wwg" TargetMode="External"/><Relationship Id="rId1618" Type="http://schemas.openxmlformats.org/officeDocument/2006/relationships/hyperlink" Target="https://yadi.sk/d/PesXY8LVivI5uQ" TargetMode="External"/><Relationship Id="rId1825" Type="http://schemas.openxmlformats.org/officeDocument/2006/relationships/hyperlink" Target="https://yadi.sk/d/CHolYi3f3Ndhjz" TargetMode="External"/><Relationship Id="rId3040" Type="http://schemas.openxmlformats.org/officeDocument/2006/relationships/hyperlink" Target="https://yadi.sk/d/8bI-cfFoDZsBww" TargetMode="External"/><Relationship Id="rId3278" Type="http://schemas.openxmlformats.org/officeDocument/2006/relationships/hyperlink" Target="https://yadi.sk/d/82H6onWa3Rq6k6" TargetMode="External"/><Relationship Id="rId3485" Type="http://schemas.openxmlformats.org/officeDocument/2006/relationships/hyperlink" Target="https://yadi.sk/d/6Yo8pQFsr9sV5A" TargetMode="External"/><Relationship Id="rId3692" Type="http://schemas.openxmlformats.org/officeDocument/2006/relationships/hyperlink" Target="https://yadi.sk/d/kZFGP8CUoaQsSg" TargetMode="External"/><Relationship Id="rId199" Type="http://schemas.openxmlformats.org/officeDocument/2006/relationships/hyperlink" Target="https://yadi.sk/d/hVT7T_vlw4x4s" TargetMode="External"/><Relationship Id="rId2087" Type="http://schemas.openxmlformats.org/officeDocument/2006/relationships/hyperlink" Target="https://yadi.sk/d/ZijfH3gL3TPEQu" TargetMode="External"/><Relationship Id="rId2294" Type="http://schemas.openxmlformats.org/officeDocument/2006/relationships/hyperlink" Target="https://yadi.sk/d/M4Il0fnrzSknMQ" TargetMode="External"/><Relationship Id="rId3138" Type="http://schemas.openxmlformats.org/officeDocument/2006/relationships/hyperlink" Target="https://yadi.sk/d/xDEzg3dHu1XIJw" TargetMode="External"/><Relationship Id="rId3345" Type="http://schemas.openxmlformats.org/officeDocument/2006/relationships/hyperlink" Target="https://yadi.sk/d/0k0pOW-cZ49nrA" TargetMode="External"/><Relationship Id="rId3552" Type="http://schemas.openxmlformats.org/officeDocument/2006/relationships/hyperlink" Target="https://yadi.sk/d/uW_5KoXAgTBMGA" TargetMode="External"/><Relationship Id="rId266" Type="http://schemas.openxmlformats.org/officeDocument/2006/relationships/hyperlink" Target="https://yadi.sk/d/Hf0JE3f_3GKzEE" TargetMode="External"/><Relationship Id="rId473" Type="http://schemas.openxmlformats.org/officeDocument/2006/relationships/hyperlink" Target="https://yadi.sk/i/1zZNkxOQewWtC" TargetMode="External"/><Relationship Id="rId680" Type="http://schemas.openxmlformats.org/officeDocument/2006/relationships/hyperlink" Target="https://yadi.sk/d/3h2iKZNmhY8VIA" TargetMode="External"/><Relationship Id="rId2154" Type="http://schemas.openxmlformats.org/officeDocument/2006/relationships/hyperlink" Target="https://yadi.sk/d/JF5jRbIS3NG5Ji" TargetMode="External"/><Relationship Id="rId2361" Type="http://schemas.openxmlformats.org/officeDocument/2006/relationships/hyperlink" Target="https://yadi.sk/d/MQu3oX3l3YYTjH" TargetMode="External"/><Relationship Id="rId2599" Type="http://schemas.openxmlformats.org/officeDocument/2006/relationships/hyperlink" Target="https://yadi.sk/d/CZv73e7hsDIQhw" TargetMode="External"/><Relationship Id="rId3205" Type="http://schemas.openxmlformats.org/officeDocument/2006/relationships/hyperlink" Target="https://yadi.sk/d/KnoBBsSTM2-Uzw" TargetMode="External"/><Relationship Id="rId3412" Type="http://schemas.openxmlformats.org/officeDocument/2006/relationships/hyperlink" Target="https://yadi.sk/d/hb-JXsffzpfT9" TargetMode="External"/><Relationship Id="rId126" Type="http://schemas.openxmlformats.org/officeDocument/2006/relationships/hyperlink" Target="https://yadi.sk/i/jW9JWABgewU5y" TargetMode="External"/><Relationship Id="rId333" Type="http://schemas.openxmlformats.org/officeDocument/2006/relationships/hyperlink" Target="https://yadi.sk/d/9FskPsBg3L83ro" TargetMode="External"/><Relationship Id="rId540" Type="http://schemas.openxmlformats.org/officeDocument/2006/relationships/hyperlink" Target="https://yadi.sk/d/S7hDdAMBrKaxHA" TargetMode="External"/><Relationship Id="rId778" Type="http://schemas.openxmlformats.org/officeDocument/2006/relationships/hyperlink" Target="https://yadi.sk/d/a8I7sYwzEvSR0A" TargetMode="External"/><Relationship Id="rId985" Type="http://schemas.openxmlformats.org/officeDocument/2006/relationships/hyperlink" Target="https://yadi.sk/d/ecTgEJwWyd6onw" TargetMode="External"/><Relationship Id="rId1170" Type="http://schemas.openxmlformats.org/officeDocument/2006/relationships/hyperlink" Target="https://yadi.sk/d/OqU7iEQ9ajzCwA" TargetMode="External"/><Relationship Id="rId2014" Type="http://schemas.openxmlformats.org/officeDocument/2006/relationships/hyperlink" Target="https://yadi.sk/d/ZtsA22w7OdLTcA" TargetMode="External"/><Relationship Id="rId2221" Type="http://schemas.openxmlformats.org/officeDocument/2006/relationships/hyperlink" Target="https://yadi.sk/d/51g2V5_r9vU6Vw" TargetMode="External"/><Relationship Id="rId2459" Type="http://schemas.openxmlformats.org/officeDocument/2006/relationships/hyperlink" Target="https://yadi.sk/d/MeDKWhokcoWtgA" TargetMode="External"/><Relationship Id="rId2666" Type="http://schemas.openxmlformats.org/officeDocument/2006/relationships/hyperlink" Target="https://yadi.sk/d/cTS6jseyOiBNlQ" TargetMode="External"/><Relationship Id="rId2873" Type="http://schemas.openxmlformats.org/officeDocument/2006/relationships/hyperlink" Target="https://yadi.sk/d/QSAs1oHlFJOKlQ" TargetMode="External"/><Relationship Id="rId3717" Type="http://schemas.openxmlformats.org/officeDocument/2006/relationships/hyperlink" Target="https://yadi.sk/d/EOop8AsSIo6EVw" TargetMode="External"/><Relationship Id="rId638" Type="http://schemas.openxmlformats.org/officeDocument/2006/relationships/hyperlink" Target="https://yadi.sk/d/ZAHZBnzdi1yRqQ" TargetMode="External"/><Relationship Id="rId845" Type="http://schemas.openxmlformats.org/officeDocument/2006/relationships/hyperlink" Target="https://yadi.sk/d/2ULUzu2y5JeeGQ" TargetMode="External"/><Relationship Id="rId1030" Type="http://schemas.openxmlformats.org/officeDocument/2006/relationships/hyperlink" Target="https://yadi.sk/d/dNvbwcJxtmnvi" TargetMode="External"/><Relationship Id="rId1268" Type="http://schemas.openxmlformats.org/officeDocument/2006/relationships/hyperlink" Target="https://yadi.sk/d/VnS-95_CImYVfQ" TargetMode="External"/><Relationship Id="rId1475" Type="http://schemas.openxmlformats.org/officeDocument/2006/relationships/hyperlink" Target="https://yadi.sk/d/cTS6jseyOiBNlQ" TargetMode="External"/><Relationship Id="rId1682" Type="http://schemas.openxmlformats.org/officeDocument/2006/relationships/hyperlink" Target="https://yadi.sk/d/lmZleyHl3Rq5Xk" TargetMode="External"/><Relationship Id="rId2319" Type="http://schemas.openxmlformats.org/officeDocument/2006/relationships/hyperlink" Target="https://yadi.sk/d/IAFdlLpr3Rq5wg" TargetMode="External"/><Relationship Id="rId2526" Type="http://schemas.openxmlformats.org/officeDocument/2006/relationships/hyperlink" Target="https://yadi.sk/d/3Z7r-I6C3Rq5Kf" TargetMode="External"/><Relationship Id="rId2733" Type="http://schemas.openxmlformats.org/officeDocument/2006/relationships/hyperlink" Target="https://yadi.sk/d/fgtw32Sm7IYrPg" TargetMode="External"/><Relationship Id="rId400" Type="http://schemas.openxmlformats.org/officeDocument/2006/relationships/hyperlink" Target="https://yadi.sk/d/sd4zek2qtmo5i" TargetMode="External"/><Relationship Id="rId705" Type="http://schemas.openxmlformats.org/officeDocument/2006/relationships/hyperlink" Target="https://yadi.sk/d/Ir13u_Bop0Tkbw" TargetMode="External"/><Relationship Id="rId1128" Type="http://schemas.openxmlformats.org/officeDocument/2006/relationships/hyperlink" Target="https://yadi.sk/i/JPpDM6A7ewV4u" TargetMode="External"/><Relationship Id="rId1335" Type="http://schemas.openxmlformats.org/officeDocument/2006/relationships/hyperlink" Target="https://yadi.sk/d/B9OtBCi-WIOcGA" TargetMode="External"/><Relationship Id="rId1542" Type="http://schemas.openxmlformats.org/officeDocument/2006/relationships/hyperlink" Target="https://yadi.sk/d/Uifa1gO6mh3ssg" TargetMode="External"/><Relationship Id="rId1987" Type="http://schemas.openxmlformats.org/officeDocument/2006/relationships/hyperlink" Target="https://yadi.sk/d/aB4LGToFL3idQw" TargetMode="External"/><Relationship Id="rId2940" Type="http://schemas.openxmlformats.org/officeDocument/2006/relationships/hyperlink" Target="https://yadi.sk/d/44Spag92hLCSvg" TargetMode="External"/><Relationship Id="rId912" Type="http://schemas.openxmlformats.org/officeDocument/2006/relationships/hyperlink" Target="https://yadi.sk/d/6q6k4bXPCdKMLw" TargetMode="External"/><Relationship Id="rId1847" Type="http://schemas.openxmlformats.org/officeDocument/2006/relationships/hyperlink" Target="https://yadi.sk/d/xDngZgHO3NYhUo" TargetMode="External"/><Relationship Id="rId2800" Type="http://schemas.openxmlformats.org/officeDocument/2006/relationships/hyperlink" Target="https://yadi.sk/d/wOXrMyXb3NJQLE" TargetMode="External"/><Relationship Id="rId41" Type="http://schemas.openxmlformats.org/officeDocument/2006/relationships/hyperlink" Target="https://yadi.sk/d/D6_SI7tRw3qNX" TargetMode="External"/><Relationship Id="rId1402" Type="http://schemas.openxmlformats.org/officeDocument/2006/relationships/hyperlink" Target="https://yadi.sk/d/Uifa1gO6mh3ssg" TargetMode="External"/><Relationship Id="rId1707" Type="http://schemas.openxmlformats.org/officeDocument/2006/relationships/hyperlink" Target="https://yadi.sk/d/qc5aOTh43NMxaD" TargetMode="External"/><Relationship Id="rId3062" Type="http://schemas.openxmlformats.org/officeDocument/2006/relationships/hyperlink" Target="https://yadi.sk/d/G5kpOTvaeSRYaw" TargetMode="External"/><Relationship Id="rId190" Type="http://schemas.openxmlformats.org/officeDocument/2006/relationships/hyperlink" Target="https://yadi.sk/d/wMiN3J40yqdNw" TargetMode="External"/><Relationship Id="rId288" Type="http://schemas.openxmlformats.org/officeDocument/2006/relationships/hyperlink" Target="https://yadi.sk/d/MIvdDnQstmoah" TargetMode="External"/><Relationship Id="rId1914" Type="http://schemas.openxmlformats.org/officeDocument/2006/relationships/hyperlink" Target="https://yadi.sk/d/_BgR6D9SqgCro" TargetMode="External"/><Relationship Id="rId3367" Type="http://schemas.openxmlformats.org/officeDocument/2006/relationships/hyperlink" Target="https://yadi.sk/d/4DyO5zX4Yjp90Q" TargetMode="External"/><Relationship Id="rId3574" Type="http://schemas.openxmlformats.org/officeDocument/2006/relationships/hyperlink" Target="https://yadi.sk/d/fhyIta0U2m55tw" TargetMode="External"/><Relationship Id="rId495" Type="http://schemas.openxmlformats.org/officeDocument/2006/relationships/hyperlink" Target="https://yadi.sk/d/mhMvjZ4H3YNXFz" TargetMode="External"/><Relationship Id="rId2176" Type="http://schemas.openxmlformats.org/officeDocument/2006/relationships/hyperlink" Target="https://yadi.sk/d/yuH0dgII3Rq5qc" TargetMode="External"/><Relationship Id="rId2383" Type="http://schemas.openxmlformats.org/officeDocument/2006/relationships/hyperlink" Target="https://yadi.sk/d/sRUKoMB1wOaYYw" TargetMode="External"/><Relationship Id="rId2590" Type="http://schemas.openxmlformats.org/officeDocument/2006/relationships/hyperlink" Target="https://yadi.sk/d/MLBq2DUqDXMaMg" TargetMode="External"/><Relationship Id="rId3227" Type="http://schemas.openxmlformats.org/officeDocument/2006/relationships/hyperlink" Target="https://yadi.sk/d/NYoazXvSusxciw" TargetMode="External"/><Relationship Id="rId3434" Type="http://schemas.openxmlformats.org/officeDocument/2006/relationships/hyperlink" Target="https://yadi.sk/d/EOop8AsSIo6EVw" TargetMode="External"/><Relationship Id="rId3641" Type="http://schemas.openxmlformats.org/officeDocument/2006/relationships/hyperlink" Target="https://yadi.sk/d/apaMLCYQTZBSvw" TargetMode="External"/><Relationship Id="rId148" Type="http://schemas.openxmlformats.org/officeDocument/2006/relationships/hyperlink" Target="https://yadi.sk/d/ah-WaGA-io2dd" TargetMode="External"/><Relationship Id="rId355" Type="http://schemas.openxmlformats.org/officeDocument/2006/relationships/hyperlink" Target="https://yadi.sk/d/SrxSFLg03NFsYo" TargetMode="External"/><Relationship Id="rId562" Type="http://schemas.openxmlformats.org/officeDocument/2006/relationships/hyperlink" Target="https://yadi.sk/d/Nya4gmbeCk0K3Q" TargetMode="External"/><Relationship Id="rId1192" Type="http://schemas.openxmlformats.org/officeDocument/2006/relationships/hyperlink" Target="https://yadi.sk/d/wN38sfwMSB3vVQ" TargetMode="External"/><Relationship Id="rId2036" Type="http://schemas.openxmlformats.org/officeDocument/2006/relationships/hyperlink" Target="https://yadi.sk/d/MuA7I9YCRphAcg" TargetMode="External"/><Relationship Id="rId2243" Type="http://schemas.openxmlformats.org/officeDocument/2006/relationships/hyperlink" Target="https://yadi.sk/d/UaZwCQ8_C6tfYQ" TargetMode="External"/><Relationship Id="rId2450" Type="http://schemas.openxmlformats.org/officeDocument/2006/relationships/hyperlink" Target="https://yadi.sk/d/_1gC0lym-KJygw" TargetMode="External"/><Relationship Id="rId2688" Type="http://schemas.openxmlformats.org/officeDocument/2006/relationships/hyperlink" Target="https://yadi.sk/d/6l99df3k3NNHsS" TargetMode="External"/><Relationship Id="rId2895" Type="http://schemas.openxmlformats.org/officeDocument/2006/relationships/hyperlink" Target="https://yadi.sk/d/uW_5KoXAgTBMGA" TargetMode="External"/><Relationship Id="rId3501" Type="http://schemas.openxmlformats.org/officeDocument/2006/relationships/hyperlink" Target="https://yadi.sk/d/LqOnqBH7SA7LIA" TargetMode="External"/><Relationship Id="rId215" Type="http://schemas.openxmlformats.org/officeDocument/2006/relationships/hyperlink" Target="https://yadi.sk/d/8kWK2S6NzzXZD" TargetMode="External"/><Relationship Id="rId422" Type="http://schemas.openxmlformats.org/officeDocument/2006/relationships/hyperlink" Target="https://yadi.sk/d/HW4fPMiz3Rq64N" TargetMode="External"/><Relationship Id="rId867" Type="http://schemas.openxmlformats.org/officeDocument/2006/relationships/hyperlink" Target="https://yadi.sk/d/1FeshGEF3YNWaD" TargetMode="External"/><Relationship Id="rId1052" Type="http://schemas.openxmlformats.org/officeDocument/2006/relationships/hyperlink" Target="https://yadi.sk/d/iv-MefZns0BM-g" TargetMode="External"/><Relationship Id="rId1497" Type="http://schemas.openxmlformats.org/officeDocument/2006/relationships/hyperlink" Target="https://yadi.sk/d/c-3O0mqG3NMyMF" TargetMode="External"/><Relationship Id="rId2103" Type="http://schemas.openxmlformats.org/officeDocument/2006/relationships/hyperlink" Target="https://yadi.sk/d/fsJEone33Rq5mb" TargetMode="External"/><Relationship Id="rId2310" Type="http://schemas.openxmlformats.org/officeDocument/2006/relationships/hyperlink" Target="https://yadi.sk/d/23uLdeR2zbRiOQ" TargetMode="External"/><Relationship Id="rId2548" Type="http://schemas.openxmlformats.org/officeDocument/2006/relationships/hyperlink" Target="https://yadi.sk/d/UnEhclhGqG6Dmg" TargetMode="External"/><Relationship Id="rId2755" Type="http://schemas.openxmlformats.org/officeDocument/2006/relationships/hyperlink" Target="https://yadi.sk/d/3Z7r-I6C3Rq5Kf" TargetMode="External"/><Relationship Id="rId2962" Type="http://schemas.openxmlformats.org/officeDocument/2006/relationships/hyperlink" Target="https://yadi.sk/d/_Cmr7S6rYkwxJA" TargetMode="External"/><Relationship Id="rId727" Type="http://schemas.openxmlformats.org/officeDocument/2006/relationships/hyperlink" Target="https://yadi.sk/d/6e2v2hGbR60pQw" TargetMode="External"/><Relationship Id="rId934" Type="http://schemas.openxmlformats.org/officeDocument/2006/relationships/hyperlink" Target="https://yadi.sk/d/2Jzl5Yhy046W2A" TargetMode="External"/><Relationship Id="rId1357" Type="http://schemas.openxmlformats.org/officeDocument/2006/relationships/hyperlink" Target="https://yadi.sk/d/3X5h57Gt1I9Meg" TargetMode="External"/><Relationship Id="rId1564" Type="http://schemas.openxmlformats.org/officeDocument/2006/relationships/hyperlink" Target="https://yadi.sk/d/dZ6ljug3qynRcg" TargetMode="External"/><Relationship Id="rId1771" Type="http://schemas.openxmlformats.org/officeDocument/2006/relationships/hyperlink" Target="https://yadi.sk/d/8XuXbFTW3NNHfS" TargetMode="External"/><Relationship Id="rId2408" Type="http://schemas.openxmlformats.org/officeDocument/2006/relationships/hyperlink" Target="https://yadi.sk/d/3ts_EYCZFzQmXw" TargetMode="External"/><Relationship Id="rId2615" Type="http://schemas.openxmlformats.org/officeDocument/2006/relationships/hyperlink" Target="https://yadi.sk/d/48Zd4x1e3PcDfF" TargetMode="External"/><Relationship Id="rId2822" Type="http://schemas.openxmlformats.org/officeDocument/2006/relationships/hyperlink" Target="https://yadi.sk/d/LKo0SynB3Rq6gK" TargetMode="External"/><Relationship Id="rId63" Type="http://schemas.openxmlformats.org/officeDocument/2006/relationships/hyperlink" Target="https://yadi.sk/i/ACeyJyWcewX2B" TargetMode="External"/><Relationship Id="rId1217" Type="http://schemas.openxmlformats.org/officeDocument/2006/relationships/hyperlink" Target="https://yadi.sk/d/4kTgHdYvmu9pEA" TargetMode="External"/><Relationship Id="rId1424" Type="http://schemas.openxmlformats.org/officeDocument/2006/relationships/hyperlink" Target="https://yadi.sk/d/4RjWV-tX3Rq5cv" TargetMode="External"/><Relationship Id="rId1631" Type="http://schemas.openxmlformats.org/officeDocument/2006/relationships/hyperlink" Target="https://yadi.sk/d/3Z7r-I6C3Rq5Kf" TargetMode="External"/><Relationship Id="rId1869" Type="http://schemas.openxmlformats.org/officeDocument/2006/relationships/hyperlink" Target="https://yadi.sk/d/4RjWV-tX3Rq5cv" TargetMode="External"/><Relationship Id="rId3084" Type="http://schemas.openxmlformats.org/officeDocument/2006/relationships/hyperlink" Target="https://yadi.sk/d/ubTzm5AnlFNkVg" TargetMode="External"/><Relationship Id="rId3291" Type="http://schemas.openxmlformats.org/officeDocument/2006/relationships/hyperlink" Target="https://yadi.sk/d/nLDUxGrg6-dw3g" TargetMode="External"/><Relationship Id="rId1729" Type="http://schemas.openxmlformats.org/officeDocument/2006/relationships/hyperlink" Target="https://yadi.sk/d/hXuyjgdG3Ie7Mw" TargetMode="External"/><Relationship Id="rId1936" Type="http://schemas.openxmlformats.org/officeDocument/2006/relationships/hyperlink" Target="https://yadi.sk/d/Riw8_tRN3NYhs9" TargetMode="External"/><Relationship Id="rId3389" Type="http://schemas.openxmlformats.org/officeDocument/2006/relationships/hyperlink" Target="https://yadi.sk/d/m8iSZviX76it8A" TargetMode="External"/><Relationship Id="rId3596" Type="http://schemas.openxmlformats.org/officeDocument/2006/relationships/hyperlink" Target="https://yadi.sk/d/fgtw32Sm7IYrPg" TargetMode="External"/><Relationship Id="rId2198" Type="http://schemas.openxmlformats.org/officeDocument/2006/relationships/hyperlink" Target="https://yadi.sk/d/5xeH1iqM3PcDdX" TargetMode="External"/><Relationship Id="rId3151" Type="http://schemas.openxmlformats.org/officeDocument/2006/relationships/hyperlink" Target="https://yadi.sk/i/6vxXgmjc-bQqMA" TargetMode="External"/><Relationship Id="rId3249" Type="http://schemas.openxmlformats.org/officeDocument/2006/relationships/hyperlink" Target="https://yadi.sk/d/56An3dbf3PcDh9" TargetMode="External"/><Relationship Id="rId3456" Type="http://schemas.openxmlformats.org/officeDocument/2006/relationships/hyperlink" Target="https://yadi.sk/d/QAupqLNG802SBw" TargetMode="External"/><Relationship Id="rId377" Type="http://schemas.openxmlformats.org/officeDocument/2006/relationships/hyperlink" Target="https://yadi.sk/d/4Gl7ndkA3NfLRQ" TargetMode="External"/><Relationship Id="rId584" Type="http://schemas.openxmlformats.org/officeDocument/2006/relationships/hyperlink" Target="https://yadi.sk/d/x7HutFnHVLswNQ" TargetMode="External"/><Relationship Id="rId2058" Type="http://schemas.openxmlformats.org/officeDocument/2006/relationships/hyperlink" Target="https://yadi.sk/d/mc9nkwX1i78afQ" TargetMode="External"/><Relationship Id="rId2265" Type="http://schemas.openxmlformats.org/officeDocument/2006/relationships/hyperlink" Target="https://yadi.sk/d/ircM8Jd3gdJD2A" TargetMode="External"/><Relationship Id="rId3011" Type="http://schemas.openxmlformats.org/officeDocument/2006/relationships/hyperlink" Target="https://yadi.sk/d/JfrRksz1vW5oMA" TargetMode="External"/><Relationship Id="rId3109" Type="http://schemas.openxmlformats.org/officeDocument/2006/relationships/hyperlink" Target="https://yadi.sk/d/SEZf2MRCiA94pA" TargetMode="External"/><Relationship Id="rId3663" Type="http://schemas.openxmlformats.org/officeDocument/2006/relationships/hyperlink" Target="https://yadi.sk/d/apaMLCYQTZBSvw" TargetMode="External"/><Relationship Id="rId5" Type="http://schemas.openxmlformats.org/officeDocument/2006/relationships/hyperlink" Target="https://yadi.sk/d/7LQ589vujuxFN" TargetMode="External"/><Relationship Id="rId237" Type="http://schemas.openxmlformats.org/officeDocument/2006/relationships/hyperlink" Target="https://yadi.sk/d/HrVm74SX38cQRe" TargetMode="External"/><Relationship Id="rId791" Type="http://schemas.openxmlformats.org/officeDocument/2006/relationships/hyperlink" Target="https://yadi.sk/d/PinRxKI2yjKph" TargetMode="External"/><Relationship Id="rId889" Type="http://schemas.openxmlformats.org/officeDocument/2006/relationships/hyperlink" Target="https://yadi.sk/d/39GvsuJKyqcSN" TargetMode="External"/><Relationship Id="rId1074" Type="http://schemas.openxmlformats.org/officeDocument/2006/relationships/hyperlink" Target="https://yadi.sk/d/VHvclvCQzzXk6" TargetMode="External"/><Relationship Id="rId2472" Type="http://schemas.openxmlformats.org/officeDocument/2006/relationships/hyperlink" Target="https://yadi.sk/d/yh-TgIDBsZLAwQ" TargetMode="External"/><Relationship Id="rId2777" Type="http://schemas.openxmlformats.org/officeDocument/2006/relationships/hyperlink" Target="https://yadi.sk/i/DsEHkQSaewXc5" TargetMode="External"/><Relationship Id="rId3316" Type="http://schemas.openxmlformats.org/officeDocument/2006/relationships/hyperlink" Target="https://yadi.sk/d/MAJ_qNB63NHeY8" TargetMode="External"/><Relationship Id="rId3523" Type="http://schemas.openxmlformats.org/officeDocument/2006/relationships/hyperlink" Target="https://yadi.sk/d/P96qIPiz3NMzCF" TargetMode="External"/><Relationship Id="rId3730" Type="http://schemas.openxmlformats.org/officeDocument/2006/relationships/hyperlink" Target="https://yadi.sk/d/EOop8AsSIo6EVw" TargetMode="External"/><Relationship Id="rId444" Type="http://schemas.openxmlformats.org/officeDocument/2006/relationships/hyperlink" Target="https://yadi.sk/i/xD96NFVT3S8HWF" TargetMode="External"/><Relationship Id="rId651" Type="http://schemas.openxmlformats.org/officeDocument/2006/relationships/hyperlink" Target="https://yadi.sk/d/OuZS85-RbgKGEg" TargetMode="External"/><Relationship Id="rId749" Type="http://schemas.openxmlformats.org/officeDocument/2006/relationships/hyperlink" Target="https://yadi.sk/d/JW9y8TcmLJo0qA" TargetMode="External"/><Relationship Id="rId1281" Type="http://schemas.openxmlformats.org/officeDocument/2006/relationships/hyperlink" Target="https://yadi.sk/d/FuUhcHqANd794Q" TargetMode="External"/><Relationship Id="rId1379" Type="http://schemas.openxmlformats.org/officeDocument/2006/relationships/hyperlink" Target="https://yadi.sk/d/XVJNaA4BZMlvzA" TargetMode="External"/><Relationship Id="rId1586" Type="http://schemas.openxmlformats.org/officeDocument/2006/relationships/hyperlink" Target="https://yadi.sk/d/9PGgStidFDafcg" TargetMode="External"/><Relationship Id="rId2125" Type="http://schemas.openxmlformats.org/officeDocument/2006/relationships/hyperlink" Target="https://yadi.sk/d/kCTManCe3NdiRk" TargetMode="External"/><Relationship Id="rId2332" Type="http://schemas.openxmlformats.org/officeDocument/2006/relationships/hyperlink" Target="https://yadi.sk/d/olJd1k3Z3Rq5zC" TargetMode="External"/><Relationship Id="rId2984" Type="http://schemas.openxmlformats.org/officeDocument/2006/relationships/hyperlink" Target="https://yadi.sk/d/c-3O0mqG3NMyMF" TargetMode="External"/><Relationship Id="rId304" Type="http://schemas.openxmlformats.org/officeDocument/2006/relationships/hyperlink" Target="https://yadi.sk/d/vtzb1GYb3J5hNV" TargetMode="External"/><Relationship Id="rId511" Type="http://schemas.openxmlformats.org/officeDocument/2006/relationships/hyperlink" Target="https://yadi.sk/d/lvtATQYi3Z2hSE" TargetMode="External"/><Relationship Id="rId609" Type="http://schemas.openxmlformats.org/officeDocument/2006/relationships/hyperlink" Target="https://yadi.sk/d/ih4rwNrajEMiM" TargetMode="External"/><Relationship Id="rId956" Type="http://schemas.openxmlformats.org/officeDocument/2006/relationships/hyperlink" Target="https://yadi.sk/d/T3aR2RnpgJn-Sw" TargetMode="External"/><Relationship Id="rId1141" Type="http://schemas.openxmlformats.org/officeDocument/2006/relationships/hyperlink" Target="https://yadi.sk/d/wMiORjOa-Fqg5g" TargetMode="External"/><Relationship Id="rId1239" Type="http://schemas.openxmlformats.org/officeDocument/2006/relationships/hyperlink" Target="https://yadi.sk/d/VZ0w0xMsXJPD9Q" TargetMode="External"/><Relationship Id="rId1793" Type="http://schemas.openxmlformats.org/officeDocument/2006/relationships/hyperlink" Target="https://yadi.sk/d/yuVZhA013NNHNK" TargetMode="External"/><Relationship Id="rId2637" Type="http://schemas.openxmlformats.org/officeDocument/2006/relationships/hyperlink" Target="https://yadi.sk/d/diIuqBIA3Rq6LW" TargetMode="External"/><Relationship Id="rId2844" Type="http://schemas.openxmlformats.org/officeDocument/2006/relationships/hyperlink" Target="https://yadi.sk/d/gptXWYwZ3NJNF8" TargetMode="External"/><Relationship Id="rId85" Type="http://schemas.openxmlformats.org/officeDocument/2006/relationships/hyperlink" Target="https://yadi.sk/i/18OLEjCtewY2v" TargetMode="External"/><Relationship Id="rId816" Type="http://schemas.openxmlformats.org/officeDocument/2006/relationships/hyperlink" Target="https://yadi.sk/d/vrAs-Ri6QAyIqw" TargetMode="External"/><Relationship Id="rId1001" Type="http://schemas.openxmlformats.org/officeDocument/2006/relationships/hyperlink" Target="https://yadi.sk/d/1FeshGEF3YNWaD" TargetMode="External"/><Relationship Id="rId1446" Type="http://schemas.openxmlformats.org/officeDocument/2006/relationships/hyperlink" Target="https://yadi.sk/d/ircM8Jd3gdJD2A" TargetMode="External"/><Relationship Id="rId1653" Type="http://schemas.openxmlformats.org/officeDocument/2006/relationships/hyperlink" Target="https://yadi.sk/d/Pjj06kDg1fZEEg" TargetMode="External"/><Relationship Id="rId1860" Type="http://schemas.openxmlformats.org/officeDocument/2006/relationships/hyperlink" Target="https://yadi.sk/d/4RjWV-tX3Rq5cv" TargetMode="External"/><Relationship Id="rId2704" Type="http://schemas.openxmlformats.org/officeDocument/2006/relationships/hyperlink" Target="https://yadi.sk/d/S2lmaYQjSwN3mg" TargetMode="External"/><Relationship Id="rId2911" Type="http://schemas.openxmlformats.org/officeDocument/2006/relationships/hyperlink" Target="https://yadi.sk/d/nnXy-rEobAlYZw" TargetMode="External"/><Relationship Id="rId1306" Type="http://schemas.openxmlformats.org/officeDocument/2006/relationships/hyperlink" Target="https://yadi.sk/i/nnmhLYOSLMuD8A" TargetMode="External"/><Relationship Id="rId1513" Type="http://schemas.openxmlformats.org/officeDocument/2006/relationships/hyperlink" Target="https://yadi.sk/d/KnoBBsSTM2-Uzw" TargetMode="External"/><Relationship Id="rId1720" Type="http://schemas.openxmlformats.org/officeDocument/2006/relationships/hyperlink" Target="https://yadi.sk/d/hXuyjgdG3Ie7Mw" TargetMode="External"/><Relationship Id="rId1958" Type="http://schemas.openxmlformats.org/officeDocument/2006/relationships/hyperlink" Target="https://yadi.sk/d/BnNuW-Mx3NYhe7" TargetMode="External"/><Relationship Id="rId3173" Type="http://schemas.openxmlformats.org/officeDocument/2006/relationships/hyperlink" Target="https://yadi.sk/d/o3C15Gjkx--Wwg" TargetMode="External"/><Relationship Id="rId3380" Type="http://schemas.openxmlformats.org/officeDocument/2006/relationships/hyperlink" Target="https://yadi.sk/d/4DyO5zX4Yjp90Q" TargetMode="External"/><Relationship Id="rId12" Type="http://schemas.openxmlformats.org/officeDocument/2006/relationships/hyperlink" Target="https://yadi.sk/d/AYK-kmz_tmp84" TargetMode="External"/><Relationship Id="rId1818" Type="http://schemas.openxmlformats.org/officeDocument/2006/relationships/hyperlink" Target="https://yadi.sk/d/CHolYi3f3Ndhjz" TargetMode="External"/><Relationship Id="rId3033" Type="http://schemas.openxmlformats.org/officeDocument/2006/relationships/hyperlink" Target="https://yadi.sk/d/8bI-cfFoDZsBww" TargetMode="External"/><Relationship Id="rId3240" Type="http://schemas.openxmlformats.org/officeDocument/2006/relationships/hyperlink" Target="https://yadi.sk/d/56An3dbf3PcDh9" TargetMode="External"/><Relationship Id="rId3478" Type="http://schemas.openxmlformats.org/officeDocument/2006/relationships/hyperlink" Target="https://yadi.sk/d/8bZQpQRCEsBpUA" TargetMode="External"/><Relationship Id="rId3685" Type="http://schemas.openxmlformats.org/officeDocument/2006/relationships/hyperlink" Target="https://yadi.sk/d/mYUYo_F0OToTLQ" TargetMode="External"/><Relationship Id="rId161" Type="http://schemas.openxmlformats.org/officeDocument/2006/relationships/hyperlink" Target="https://yadi.sk/i/B4GaSqFDewXYf" TargetMode="External"/><Relationship Id="rId399" Type="http://schemas.openxmlformats.org/officeDocument/2006/relationships/hyperlink" Target="https://yadi.sk/d/95OzR-v6tmpJY" TargetMode="External"/><Relationship Id="rId2287" Type="http://schemas.openxmlformats.org/officeDocument/2006/relationships/hyperlink" Target="https://yadi.sk/d/fhyIta0U2m55tw" TargetMode="External"/><Relationship Id="rId2494" Type="http://schemas.openxmlformats.org/officeDocument/2006/relationships/hyperlink" Target="https://yadi.sk/d/ETrARPWB7OVFAg" TargetMode="External"/><Relationship Id="rId3338" Type="http://schemas.openxmlformats.org/officeDocument/2006/relationships/hyperlink" Target="https://yadi.sk/d/0k0pOW-cZ49nrA" TargetMode="External"/><Relationship Id="rId3545" Type="http://schemas.openxmlformats.org/officeDocument/2006/relationships/hyperlink" Target="https://yadi.sk/d/Hi_AcOdS3NdjRG" TargetMode="External"/><Relationship Id="rId259" Type="http://schemas.openxmlformats.org/officeDocument/2006/relationships/hyperlink" Target="https://yadi.sk/d/jt4nbcRmyjMBT" TargetMode="External"/><Relationship Id="rId466" Type="http://schemas.openxmlformats.org/officeDocument/2006/relationships/hyperlink" Target="https://yadi.sk/d/h6pjEXMh3Ugw8h" TargetMode="External"/><Relationship Id="rId673" Type="http://schemas.openxmlformats.org/officeDocument/2006/relationships/hyperlink" Target="https://yadi.sk/d/wMiORjOa-Fqg5g" TargetMode="External"/><Relationship Id="rId880" Type="http://schemas.openxmlformats.org/officeDocument/2006/relationships/hyperlink" Target="https://yadi.sk/d/G8kY6umwzph3H" TargetMode="External"/><Relationship Id="rId1096" Type="http://schemas.openxmlformats.org/officeDocument/2006/relationships/hyperlink" Target="https://yadi.sk/d/UA4H1GCTxjw7Wg" TargetMode="External"/><Relationship Id="rId2147" Type="http://schemas.openxmlformats.org/officeDocument/2006/relationships/hyperlink" Target="https://yadi.sk/d/F0l-Ne7FvMWC7Q" TargetMode="External"/><Relationship Id="rId2354" Type="http://schemas.openxmlformats.org/officeDocument/2006/relationships/hyperlink" Target="https://yadi.sk/d/CHtzjySAic1NEg" TargetMode="External"/><Relationship Id="rId2561" Type="http://schemas.openxmlformats.org/officeDocument/2006/relationships/hyperlink" Target="https://yadi.sk/d/QLJ3kvV3PiSqCA" TargetMode="External"/><Relationship Id="rId2799" Type="http://schemas.openxmlformats.org/officeDocument/2006/relationships/hyperlink" Target="https://yadi.sk/d/wOXrMyXb3NJQLE" TargetMode="External"/><Relationship Id="rId3100" Type="http://schemas.openxmlformats.org/officeDocument/2006/relationships/hyperlink" Target="https://yadi.sk/d/SEZf2MRCiA94pA" TargetMode="External"/><Relationship Id="rId3405" Type="http://schemas.openxmlformats.org/officeDocument/2006/relationships/hyperlink" Target="https://yadi.sk/d/T3aR2RnpgJn-Sw" TargetMode="External"/><Relationship Id="rId119" Type="http://schemas.openxmlformats.org/officeDocument/2006/relationships/hyperlink" Target="https://yadi.sk/d/hhq3MFvYinyvz" TargetMode="External"/><Relationship Id="rId326" Type="http://schemas.openxmlformats.org/officeDocument/2006/relationships/hyperlink" Target="https://yadi.sk/d/tFBCyGZM3L5VnR" TargetMode="External"/><Relationship Id="rId533" Type="http://schemas.openxmlformats.org/officeDocument/2006/relationships/hyperlink" Target="https://yadi.sk/d/F3bJ5eoJ3Rq6cN" TargetMode="External"/><Relationship Id="rId978" Type="http://schemas.openxmlformats.org/officeDocument/2006/relationships/hyperlink" Target="https://yadi.sk/d/MAKe992DDk87YA" TargetMode="External"/><Relationship Id="rId1163" Type="http://schemas.openxmlformats.org/officeDocument/2006/relationships/hyperlink" Target="https://yadi.sk/d/DtOhpKRpydDMOw" TargetMode="External"/><Relationship Id="rId1370" Type="http://schemas.openxmlformats.org/officeDocument/2006/relationships/hyperlink" Target="https://yadi.sk/d/wHjj6QAbotm92g" TargetMode="External"/><Relationship Id="rId2007" Type="http://schemas.openxmlformats.org/officeDocument/2006/relationships/hyperlink" Target="https://yadi.sk/d/KtlCj-zIjdLV7w" TargetMode="External"/><Relationship Id="rId2214" Type="http://schemas.openxmlformats.org/officeDocument/2006/relationships/hyperlink" Target="https://yadi.sk/d/4DyO5zX4Yjp90Q" TargetMode="External"/><Relationship Id="rId2659" Type="http://schemas.openxmlformats.org/officeDocument/2006/relationships/hyperlink" Target="https://yadi.sk/d/cTS6jseyOiBNlQ" TargetMode="External"/><Relationship Id="rId2866" Type="http://schemas.openxmlformats.org/officeDocument/2006/relationships/hyperlink" Target="https://yadi.sk/d/QSAs1oHlFJOKlQ" TargetMode="External"/><Relationship Id="rId3612" Type="http://schemas.openxmlformats.org/officeDocument/2006/relationships/hyperlink" Target="https://yadi.sk/d/fgtw32Sm7IYrPg" TargetMode="External"/><Relationship Id="rId740" Type="http://schemas.openxmlformats.org/officeDocument/2006/relationships/hyperlink" Target="https://yadi.sk/d/2UIq_uKa3PcDcQ" TargetMode="External"/><Relationship Id="rId838" Type="http://schemas.openxmlformats.org/officeDocument/2006/relationships/hyperlink" Target="https://yadi.sk/d/h-_bTMHWlpVvCw" TargetMode="External"/><Relationship Id="rId1023" Type="http://schemas.openxmlformats.org/officeDocument/2006/relationships/hyperlink" Target="https://yadi.sk/d/s6MPxsMa8MxKyw" TargetMode="External"/><Relationship Id="rId1468" Type="http://schemas.openxmlformats.org/officeDocument/2006/relationships/hyperlink" Target="https://yadi.sk/d/QLJ3kvV3PiSqCA" TargetMode="External"/><Relationship Id="rId1675" Type="http://schemas.openxmlformats.org/officeDocument/2006/relationships/hyperlink" Target="https://yadi.sk/d/iaSkRPeF3Rq5PQ" TargetMode="External"/><Relationship Id="rId1882" Type="http://schemas.openxmlformats.org/officeDocument/2006/relationships/hyperlink" Target="https://yadi.sk/d/cR0mKh9y3Rq5eN" TargetMode="External"/><Relationship Id="rId2421" Type="http://schemas.openxmlformats.org/officeDocument/2006/relationships/hyperlink" Target="https://yadi.sk/d/UBmdy5i-3Rq69B" TargetMode="External"/><Relationship Id="rId2519" Type="http://schemas.openxmlformats.org/officeDocument/2006/relationships/hyperlink" Target="https://yadi.sk/d/3Z7r-I6C3Rq5Kf" TargetMode="External"/><Relationship Id="rId2726" Type="http://schemas.openxmlformats.org/officeDocument/2006/relationships/hyperlink" Target="https://yadi.sk/d/fgtw32Sm7IYrPg" TargetMode="External"/><Relationship Id="rId600" Type="http://schemas.openxmlformats.org/officeDocument/2006/relationships/hyperlink" Target="https://yadi.sk/d/JgNDq8BjZnP4eQ" TargetMode="External"/><Relationship Id="rId1230" Type="http://schemas.openxmlformats.org/officeDocument/2006/relationships/hyperlink" Target="https://yadi.sk/d/QNDPgPiBrpc30w" TargetMode="External"/><Relationship Id="rId1328" Type="http://schemas.openxmlformats.org/officeDocument/2006/relationships/hyperlink" Target="https://yadi.sk/d/n0ubhz5L3iJv8w" TargetMode="External"/><Relationship Id="rId1535" Type="http://schemas.openxmlformats.org/officeDocument/2006/relationships/hyperlink" Target="https://yadi.sk/d/4fYvN7oIwA6ATw" TargetMode="External"/><Relationship Id="rId2933" Type="http://schemas.openxmlformats.org/officeDocument/2006/relationships/hyperlink" Target="https://yadi.sk/d/44Spag92hLCSvg" TargetMode="External"/><Relationship Id="rId905" Type="http://schemas.openxmlformats.org/officeDocument/2006/relationships/hyperlink" Target="https://yadi.sk/d/xCQr13R13DoBKj" TargetMode="External"/><Relationship Id="rId1742" Type="http://schemas.openxmlformats.org/officeDocument/2006/relationships/hyperlink" Target="https://yadi.sk/d/F7ZeX2L5-HO7zQ" TargetMode="External"/><Relationship Id="rId3195" Type="http://schemas.openxmlformats.org/officeDocument/2006/relationships/hyperlink" Target="https://yadi.sk/d/OiZ8XPfAeVzEjQ" TargetMode="External"/><Relationship Id="rId34" Type="http://schemas.openxmlformats.org/officeDocument/2006/relationships/hyperlink" Target="https://yadi.sk/d/J4kh0HjmiwPW3" TargetMode="External"/><Relationship Id="rId1602" Type="http://schemas.openxmlformats.org/officeDocument/2006/relationships/hyperlink" Target="https://yadi.sk/d/R7AQV0Wq3NdjEq" TargetMode="External"/><Relationship Id="rId3055" Type="http://schemas.openxmlformats.org/officeDocument/2006/relationships/hyperlink" Target="https://yadi.sk/d/7e_u6k7iIn4QkA" TargetMode="External"/><Relationship Id="rId3262" Type="http://schemas.openxmlformats.org/officeDocument/2006/relationships/hyperlink" Target="https://yadi.sk/d/aGwb4Pi_3NJMv5" TargetMode="External"/><Relationship Id="rId183" Type="http://schemas.openxmlformats.org/officeDocument/2006/relationships/hyperlink" Target="https://yadi.sk/d/1nZmgl4UyjNRD" TargetMode="External"/><Relationship Id="rId390" Type="http://schemas.openxmlformats.org/officeDocument/2006/relationships/hyperlink" Target="https://yadi.sk/d/qQloHmJfqgDNt" TargetMode="External"/><Relationship Id="rId1907" Type="http://schemas.openxmlformats.org/officeDocument/2006/relationships/hyperlink" Target="https://yadi.sk/d/Gt0-U5IGwlrdvg" TargetMode="External"/><Relationship Id="rId2071" Type="http://schemas.openxmlformats.org/officeDocument/2006/relationships/hyperlink" Target="https://yadi.sk/d/dkjCkeAV3Ndhwb" TargetMode="External"/><Relationship Id="rId3122" Type="http://schemas.openxmlformats.org/officeDocument/2006/relationships/hyperlink" Target="https://yadi.sk/d/P96qIPiz3NMzCF" TargetMode="External"/><Relationship Id="rId3567" Type="http://schemas.openxmlformats.org/officeDocument/2006/relationships/hyperlink" Target="https://yadi.sk/d/fhyIta0U2m55tw" TargetMode="External"/><Relationship Id="rId250" Type="http://schemas.openxmlformats.org/officeDocument/2006/relationships/hyperlink" Target="https://yadi.sk/d/YOwUgIic3EoNhQ" TargetMode="External"/><Relationship Id="rId488" Type="http://schemas.openxmlformats.org/officeDocument/2006/relationships/hyperlink" Target="https://yadi.sk/d/6Jp5vNrg3YNWie" TargetMode="External"/><Relationship Id="rId695" Type="http://schemas.openxmlformats.org/officeDocument/2006/relationships/hyperlink" Target="https://yadi.sk/d/yBqQVCIN-gQxWQ" TargetMode="External"/><Relationship Id="rId2169" Type="http://schemas.openxmlformats.org/officeDocument/2006/relationships/hyperlink" Target="https://yadi.sk/d/yuH0dgII3Rq5qc" TargetMode="External"/><Relationship Id="rId2376" Type="http://schemas.openxmlformats.org/officeDocument/2006/relationships/hyperlink" Target="https://yadi.sk/d/sRUKoMB1wOaYYw" TargetMode="External"/><Relationship Id="rId2583" Type="http://schemas.openxmlformats.org/officeDocument/2006/relationships/hyperlink" Target="https://yadi.sk/d/MLBq2DUqDXMaMg" TargetMode="External"/><Relationship Id="rId2790" Type="http://schemas.openxmlformats.org/officeDocument/2006/relationships/hyperlink" Target="https://yadi.sk/d/apaMLCYQTZBSvw" TargetMode="External"/><Relationship Id="rId3427" Type="http://schemas.openxmlformats.org/officeDocument/2006/relationships/hyperlink" Target="https://yadi.sk/d/wO7XOraS3CSsaA" TargetMode="External"/><Relationship Id="rId3634" Type="http://schemas.openxmlformats.org/officeDocument/2006/relationships/hyperlink" Target="https://yadi.sk/d/apaMLCYQTZBSvw" TargetMode="External"/><Relationship Id="rId110" Type="http://schemas.openxmlformats.org/officeDocument/2006/relationships/hyperlink" Target="https://yadi.sk/i/EHLGMxkaewYus" TargetMode="External"/><Relationship Id="rId348" Type="http://schemas.openxmlformats.org/officeDocument/2006/relationships/hyperlink" Target="https://yadi.sk/i/d-PJI2rz3NFpZW" TargetMode="External"/><Relationship Id="rId555" Type="http://schemas.openxmlformats.org/officeDocument/2006/relationships/hyperlink" Target="https://yadi.sk/d/bBxO6pJ2AQsabQ" TargetMode="External"/><Relationship Id="rId762" Type="http://schemas.openxmlformats.org/officeDocument/2006/relationships/hyperlink" Target="https://yadi.sk/d/wFmDFFgZ6cw-0A" TargetMode="External"/><Relationship Id="rId1185" Type="http://schemas.openxmlformats.org/officeDocument/2006/relationships/hyperlink" Target="https://yadi.sk/d/gAO63hQDfJ7mfQ" TargetMode="External"/><Relationship Id="rId1392" Type="http://schemas.openxmlformats.org/officeDocument/2006/relationships/hyperlink" Target="https://yadi.sk/d/C8WzoYyYPIBmNw" TargetMode="External"/><Relationship Id="rId2029" Type="http://schemas.openxmlformats.org/officeDocument/2006/relationships/hyperlink" Target="https://yadi.sk/d/MuA7I9YCRphAcg" TargetMode="External"/><Relationship Id="rId2236" Type="http://schemas.openxmlformats.org/officeDocument/2006/relationships/hyperlink" Target="https://yadi.sk/d/UaZwCQ8_C6tfYQ" TargetMode="External"/><Relationship Id="rId2443" Type="http://schemas.openxmlformats.org/officeDocument/2006/relationships/hyperlink" Target="https://yadi.sk/d/_1gC0lym-KJygw" TargetMode="External"/><Relationship Id="rId2650" Type="http://schemas.openxmlformats.org/officeDocument/2006/relationships/hyperlink" Target="https://yadi.sk/d/RnTtN3ti3Rq6RE" TargetMode="External"/><Relationship Id="rId2888" Type="http://schemas.openxmlformats.org/officeDocument/2006/relationships/hyperlink" Target="https://yadi.sk/d/Hi_AcOdS3NdjRG" TargetMode="External"/><Relationship Id="rId3701" Type="http://schemas.openxmlformats.org/officeDocument/2006/relationships/hyperlink" Target="https://yadi.sk/d/EOop8AsSIo6EVw" TargetMode="External"/><Relationship Id="rId208" Type="http://schemas.openxmlformats.org/officeDocument/2006/relationships/hyperlink" Target="https://yadi.sk/d/bPKIr04IzzSmu" TargetMode="External"/><Relationship Id="rId415" Type="http://schemas.openxmlformats.org/officeDocument/2006/relationships/hyperlink" Target="https://yadi.sk/i/dKhnoeHP3QdZDv" TargetMode="External"/><Relationship Id="rId622" Type="http://schemas.openxmlformats.org/officeDocument/2006/relationships/hyperlink" Target="https://yadi.sk/d/Yby43MtbdGmLlg" TargetMode="External"/><Relationship Id="rId1045" Type="http://schemas.openxmlformats.org/officeDocument/2006/relationships/hyperlink" Target="https://yadi.sk/d/lzcrkF71ypQZHw" TargetMode="External"/><Relationship Id="rId1252" Type="http://schemas.openxmlformats.org/officeDocument/2006/relationships/hyperlink" Target="https://yadi.sk/d/aYwFRxKScWzQ2w" TargetMode="External"/><Relationship Id="rId1697" Type="http://schemas.openxmlformats.org/officeDocument/2006/relationships/hyperlink" Target="https://yadi.sk/d/lmZleyHl3Rq5Xk" TargetMode="External"/><Relationship Id="rId2303" Type="http://schemas.openxmlformats.org/officeDocument/2006/relationships/hyperlink" Target="https://yadi.sk/d/23uLdeR2zbRiOQ" TargetMode="External"/><Relationship Id="rId2510" Type="http://schemas.openxmlformats.org/officeDocument/2006/relationships/hyperlink" Target="https://yadi.sk/d/SCoW1Vhg3Rq6HL" TargetMode="External"/><Relationship Id="rId2748" Type="http://schemas.openxmlformats.org/officeDocument/2006/relationships/hyperlink" Target="https://yadi.sk/d/Pjj06kDg1fZEEg" TargetMode="External"/><Relationship Id="rId2955" Type="http://schemas.openxmlformats.org/officeDocument/2006/relationships/hyperlink" Target="https://yadi.sk/d/jc-0qHkh3Rq6iY" TargetMode="External"/><Relationship Id="rId927" Type="http://schemas.openxmlformats.org/officeDocument/2006/relationships/hyperlink" Target="https://yadi.sk/d/eEEuqAZ92VvYbA" TargetMode="External"/><Relationship Id="rId1112" Type="http://schemas.openxmlformats.org/officeDocument/2006/relationships/hyperlink" Target="https://yadi.sk/d/zA2_R2bc3NgSzR" TargetMode="External"/><Relationship Id="rId1557" Type="http://schemas.openxmlformats.org/officeDocument/2006/relationships/hyperlink" Target="https://yadi.sk/d/eSqee05Hltaumw" TargetMode="External"/><Relationship Id="rId1764" Type="http://schemas.openxmlformats.org/officeDocument/2006/relationships/hyperlink" Target="https://yadi.sk/d/8XuXbFTW3NNHfS" TargetMode="External"/><Relationship Id="rId1971" Type="http://schemas.openxmlformats.org/officeDocument/2006/relationships/hyperlink" Target="https://yadi.sk/d/BnNuW-Mx3NYhe7" TargetMode="External"/><Relationship Id="rId2608" Type="http://schemas.openxmlformats.org/officeDocument/2006/relationships/hyperlink" Target="https://yadi.sk/d/CZv73e7hsDIQhw" TargetMode="External"/><Relationship Id="rId2815" Type="http://schemas.openxmlformats.org/officeDocument/2006/relationships/hyperlink" Target="https://yadi.sk/d/uF-kBhhR3Rq6ea" TargetMode="External"/><Relationship Id="rId56" Type="http://schemas.openxmlformats.org/officeDocument/2006/relationships/hyperlink" Target="https://yadi.sk/i/cKdPsBWDewXGo" TargetMode="External"/><Relationship Id="rId1417" Type="http://schemas.openxmlformats.org/officeDocument/2006/relationships/hyperlink" Target="https://yadi.sk/d/8XuXbFTW3NNHfS" TargetMode="External"/><Relationship Id="rId1624" Type="http://schemas.openxmlformats.org/officeDocument/2006/relationships/hyperlink" Target="https://yadi.sk/d/3Z7r-I6C3Rq5Kf" TargetMode="External"/><Relationship Id="rId1831" Type="http://schemas.openxmlformats.org/officeDocument/2006/relationships/hyperlink" Target="https://yadi.sk/d/CHolYi3f3Ndhjz" TargetMode="External"/><Relationship Id="rId3077" Type="http://schemas.openxmlformats.org/officeDocument/2006/relationships/hyperlink" Target="https://yadi.sk/d/ubTzm5AnlFNkVg" TargetMode="External"/><Relationship Id="rId3284" Type="http://schemas.openxmlformats.org/officeDocument/2006/relationships/hyperlink" Target="https://yadi.sk/d/wp54ILkP3EoKwG" TargetMode="External"/><Relationship Id="rId1929" Type="http://schemas.openxmlformats.org/officeDocument/2006/relationships/hyperlink" Target="https://yadi.sk/d/E43PBMK_3Rq5ie" TargetMode="External"/><Relationship Id="rId2093" Type="http://schemas.openxmlformats.org/officeDocument/2006/relationships/hyperlink" Target="https://yadi.sk/d/fsJEone33Rq5mb" TargetMode="External"/><Relationship Id="rId3491" Type="http://schemas.openxmlformats.org/officeDocument/2006/relationships/hyperlink" Target="https://yadi.sk/d/B-FmK_KfP8mtCw" TargetMode="External"/><Relationship Id="rId3589" Type="http://schemas.openxmlformats.org/officeDocument/2006/relationships/hyperlink" Target="https://yadi.sk/d/Uifa1gO6mh3ssg" TargetMode="External"/><Relationship Id="rId2398" Type="http://schemas.openxmlformats.org/officeDocument/2006/relationships/hyperlink" Target="https://yadi.sk/d/fJyICbW9lNkZSw" TargetMode="External"/><Relationship Id="rId3144" Type="http://schemas.openxmlformats.org/officeDocument/2006/relationships/hyperlink" Target="https://yadi.sk/i/6vxXgmjc-bQqMA" TargetMode="External"/><Relationship Id="rId3351" Type="http://schemas.openxmlformats.org/officeDocument/2006/relationships/hyperlink" Target="https://yadi.sk/d/0k0pOW-cZ49nrA" TargetMode="External"/><Relationship Id="rId3449" Type="http://schemas.openxmlformats.org/officeDocument/2006/relationships/hyperlink" Target="https://yadi.sk/d/QAupqLNG802SBw" TargetMode="External"/><Relationship Id="rId272" Type="http://schemas.openxmlformats.org/officeDocument/2006/relationships/hyperlink" Target="https://yadi.sk/d/Ppg5R8rF3EoN2e" TargetMode="External"/><Relationship Id="rId577" Type="http://schemas.openxmlformats.org/officeDocument/2006/relationships/hyperlink" Target="https://yadi.sk/i/eX526ZQ8M2bSzw" TargetMode="External"/><Relationship Id="rId2160" Type="http://schemas.openxmlformats.org/officeDocument/2006/relationships/hyperlink" Target="https://yadi.sk/d/DktJzvtx38cQkh" TargetMode="External"/><Relationship Id="rId2258" Type="http://schemas.openxmlformats.org/officeDocument/2006/relationships/hyperlink" Target="https://disk.yandex.ru/d/TfOMmArFw7indQ" TargetMode="External"/><Relationship Id="rId3004" Type="http://schemas.openxmlformats.org/officeDocument/2006/relationships/hyperlink" Target="https://yadi.sk/d/JfrRksz1vW5oMA" TargetMode="External"/><Relationship Id="rId3211" Type="http://schemas.openxmlformats.org/officeDocument/2006/relationships/hyperlink" Target="https://yadi.sk/d/KnoBBsSTM2-Uzw" TargetMode="External"/><Relationship Id="rId3656" Type="http://schemas.openxmlformats.org/officeDocument/2006/relationships/hyperlink" Target="https://yadi.sk/d/apaMLCYQTZBSvw" TargetMode="External"/><Relationship Id="rId132" Type="http://schemas.openxmlformats.org/officeDocument/2006/relationships/hyperlink" Target="https://yadi.sk/d/kZLXVcbDrhUcG" TargetMode="External"/><Relationship Id="rId784" Type="http://schemas.openxmlformats.org/officeDocument/2006/relationships/hyperlink" Target="https://yadi.sk/d/r6wE7MPokrPhmA" TargetMode="External"/><Relationship Id="rId991" Type="http://schemas.openxmlformats.org/officeDocument/2006/relationships/hyperlink" Target="https://yadi.sk/d/N8oJjjDysgHu5Q" TargetMode="External"/><Relationship Id="rId1067" Type="http://schemas.openxmlformats.org/officeDocument/2006/relationships/hyperlink" Target="https://yadi.sk/d/XVJNaA4BZMlvzA" TargetMode="External"/><Relationship Id="rId2020" Type="http://schemas.openxmlformats.org/officeDocument/2006/relationships/hyperlink" Target="https://yadi.sk/d/ZtsA22w7OdLTcA" TargetMode="External"/><Relationship Id="rId2465" Type="http://schemas.openxmlformats.org/officeDocument/2006/relationships/hyperlink" Target="https://yadi.sk/d/MeDKWhokcoWtgA" TargetMode="External"/><Relationship Id="rId2672" Type="http://schemas.openxmlformats.org/officeDocument/2006/relationships/hyperlink" Target="https://yadi.sk/d/_3MLFclONP-LSA" TargetMode="External"/><Relationship Id="rId3309" Type="http://schemas.openxmlformats.org/officeDocument/2006/relationships/hyperlink" Target="https://yadi.sk/d/yh-TgIDBsZLAwQ" TargetMode="External"/><Relationship Id="rId3516" Type="http://schemas.openxmlformats.org/officeDocument/2006/relationships/hyperlink" Target="https://yadi.sk/d/UaZwCQ8_C6tfYQ" TargetMode="External"/><Relationship Id="rId3723" Type="http://schemas.openxmlformats.org/officeDocument/2006/relationships/hyperlink" Target="https://yadi.sk/d/EOop8AsSIo6EVw" TargetMode="External"/><Relationship Id="rId437" Type="http://schemas.openxmlformats.org/officeDocument/2006/relationships/hyperlink" Target="https://yadi.sk/d/ja3V9PpN3S8HTY" TargetMode="External"/><Relationship Id="rId644" Type="http://schemas.openxmlformats.org/officeDocument/2006/relationships/hyperlink" Target="https://yadi.sk/d/mx2hHB-El9nZAA" TargetMode="External"/><Relationship Id="rId851" Type="http://schemas.openxmlformats.org/officeDocument/2006/relationships/hyperlink" Target="https://yadi.sk/d/PP1EZqWYvwwO7g" TargetMode="External"/><Relationship Id="rId1274" Type="http://schemas.openxmlformats.org/officeDocument/2006/relationships/hyperlink" Target="https://yadi.sk/d/rI283vS70wk2Ig" TargetMode="External"/><Relationship Id="rId1481" Type="http://schemas.openxmlformats.org/officeDocument/2006/relationships/hyperlink" Target="https://yadi.sk/d/Pjj06kDg1fZEEg" TargetMode="External"/><Relationship Id="rId1579" Type="http://schemas.openxmlformats.org/officeDocument/2006/relationships/hyperlink" Target="https://yadi.sk/d/eSqee05Hltaumw" TargetMode="External"/><Relationship Id="rId2118" Type="http://schemas.openxmlformats.org/officeDocument/2006/relationships/hyperlink" Target="https://yadi.sk/d/ujD0LmjfUMDPLw" TargetMode="External"/><Relationship Id="rId2325" Type="http://schemas.openxmlformats.org/officeDocument/2006/relationships/hyperlink" Target="https://yadi.sk/d/IAFdlLpr3Rq5wg" TargetMode="External"/><Relationship Id="rId2532" Type="http://schemas.openxmlformats.org/officeDocument/2006/relationships/hyperlink" Target="https://yadi.sk/d/Pjj06kDg1fZEEg" TargetMode="External"/><Relationship Id="rId2977" Type="http://schemas.openxmlformats.org/officeDocument/2006/relationships/hyperlink" Target="https://yadi.sk/d/c-3O0mqG3NMyMF" TargetMode="External"/><Relationship Id="rId504" Type="http://schemas.openxmlformats.org/officeDocument/2006/relationships/hyperlink" Target="https://yadi.sk/d/AWqMX5H93YYTmd" TargetMode="External"/><Relationship Id="rId711" Type="http://schemas.openxmlformats.org/officeDocument/2006/relationships/hyperlink" Target="https://yadi.sk/d/kK3anowCQ0S-5Q" TargetMode="External"/><Relationship Id="rId949" Type="http://schemas.openxmlformats.org/officeDocument/2006/relationships/hyperlink" Target="https://yadi.sk/d/e2aRmqVLmL2OnA" TargetMode="External"/><Relationship Id="rId1134" Type="http://schemas.openxmlformats.org/officeDocument/2006/relationships/hyperlink" Target="https://yadi.sk/d/0NrgF4Yq-rKdjA" TargetMode="External"/><Relationship Id="rId1341" Type="http://schemas.openxmlformats.org/officeDocument/2006/relationships/hyperlink" Target="https://yadi.sk/d/71n1mq7JlbONtA" TargetMode="External"/><Relationship Id="rId1786" Type="http://schemas.openxmlformats.org/officeDocument/2006/relationships/hyperlink" Target="https://yadi.sk/d/L0YBTc7PTUIrTQ" TargetMode="External"/><Relationship Id="rId1993" Type="http://schemas.openxmlformats.org/officeDocument/2006/relationships/hyperlink" Target="https://yadi.sk/d/aB4LGToFL3idQw" TargetMode="External"/><Relationship Id="rId2837" Type="http://schemas.openxmlformats.org/officeDocument/2006/relationships/hyperlink" Target="https://yadi.sk/d/gptXWYwZ3NJNF8" TargetMode="External"/><Relationship Id="rId78" Type="http://schemas.openxmlformats.org/officeDocument/2006/relationships/hyperlink" Target="https://yadi.sk/i/Mqd2GFZtewZAX" TargetMode="External"/><Relationship Id="rId809" Type="http://schemas.openxmlformats.org/officeDocument/2006/relationships/hyperlink" Target="https://yadi.sk/d/-ECqrmhy3EoRLA" TargetMode="External"/><Relationship Id="rId1201" Type="http://schemas.openxmlformats.org/officeDocument/2006/relationships/hyperlink" Target="https://yadi.sk/d/T-N5-r4raWDeyw" TargetMode="External"/><Relationship Id="rId1439" Type="http://schemas.openxmlformats.org/officeDocument/2006/relationships/hyperlink" Target="https://yadi.sk/d/kCTManCe3NdiRk" TargetMode="External"/><Relationship Id="rId1646" Type="http://schemas.openxmlformats.org/officeDocument/2006/relationships/hyperlink" Target="https://yadi.sk/i/aX5CR-JtewXs4" TargetMode="External"/><Relationship Id="rId1853" Type="http://schemas.openxmlformats.org/officeDocument/2006/relationships/hyperlink" Target="https://yadi.sk/d/xDngZgHO3NYhUo" TargetMode="External"/><Relationship Id="rId2904" Type="http://schemas.openxmlformats.org/officeDocument/2006/relationships/hyperlink" Target="https://yadi.sk/d/nnXy-rEobAlYZw" TargetMode="External"/><Relationship Id="rId3099" Type="http://schemas.openxmlformats.org/officeDocument/2006/relationships/hyperlink" Target="https://yadi.sk/d/rl9x6K8q3NMzLE" TargetMode="External"/><Relationship Id="rId1506" Type="http://schemas.openxmlformats.org/officeDocument/2006/relationships/hyperlink" Target="https://yadi.sk/d/SEZf2MRCiA94pA" TargetMode="External"/><Relationship Id="rId1713" Type="http://schemas.openxmlformats.org/officeDocument/2006/relationships/hyperlink" Target="https://yadi.sk/d/qc5aOTh43NMxaD" TargetMode="External"/><Relationship Id="rId1920" Type="http://schemas.openxmlformats.org/officeDocument/2006/relationships/hyperlink" Target="https://yadi.sk/d/E43PBMK_3Rq5ie" TargetMode="External"/><Relationship Id="rId3166" Type="http://schemas.openxmlformats.org/officeDocument/2006/relationships/hyperlink" Target="https://yadi.sk/d/CG6hyQr7HqwSkg" TargetMode="External"/><Relationship Id="rId3373" Type="http://schemas.openxmlformats.org/officeDocument/2006/relationships/hyperlink" Target="https://yadi.sk/d/4DyO5zX4Yjp90Q" TargetMode="External"/><Relationship Id="rId3580" Type="http://schemas.openxmlformats.org/officeDocument/2006/relationships/hyperlink" Target="https://yadi.sk/d/Uifa1gO6mh3ssg" TargetMode="External"/><Relationship Id="rId294" Type="http://schemas.openxmlformats.org/officeDocument/2006/relationships/hyperlink" Target="https://yadi.sk/d/PU0vYkM93H4aJY" TargetMode="External"/><Relationship Id="rId2182" Type="http://schemas.openxmlformats.org/officeDocument/2006/relationships/hyperlink" Target="https://yadi.sk/d/00TbqApD3Ndj2f" TargetMode="External"/><Relationship Id="rId3026" Type="http://schemas.openxmlformats.org/officeDocument/2006/relationships/hyperlink" Target="https://yadi.sk/d/5xZZhESA3NMy7R" TargetMode="External"/><Relationship Id="rId3233" Type="http://schemas.openxmlformats.org/officeDocument/2006/relationships/hyperlink" Target="https://yadi.sk/d/NYoazXvSusxciw" TargetMode="External"/><Relationship Id="rId3678" Type="http://schemas.openxmlformats.org/officeDocument/2006/relationships/hyperlink" Target="https://yadi.sk/d/fgtw32Sm7IYrPg" TargetMode="External"/><Relationship Id="rId154" Type="http://schemas.openxmlformats.org/officeDocument/2006/relationships/hyperlink" Target="https://yadi.sk/d/CCpvIbCZtCSWZ" TargetMode="External"/><Relationship Id="rId361" Type="http://schemas.openxmlformats.org/officeDocument/2006/relationships/hyperlink" Target="https://yadi.sk/d/c_4G1kW43NG5gi" TargetMode="External"/><Relationship Id="rId599" Type="http://schemas.openxmlformats.org/officeDocument/2006/relationships/hyperlink" Target="https://yadi.sk/d/U0YVByrzVdq46w" TargetMode="External"/><Relationship Id="rId2042" Type="http://schemas.openxmlformats.org/officeDocument/2006/relationships/hyperlink" Target="https://yadi.sk/d/6-2KH5uZJvgtYA" TargetMode="External"/><Relationship Id="rId2487" Type="http://schemas.openxmlformats.org/officeDocument/2006/relationships/hyperlink" Target="https://yadi.sk/d/ETrARPWB7OVFAg" TargetMode="External"/><Relationship Id="rId2694" Type="http://schemas.openxmlformats.org/officeDocument/2006/relationships/hyperlink" Target="https://yadi.sk/d/6l99df3k3NNHsS" TargetMode="External"/><Relationship Id="rId3440" Type="http://schemas.openxmlformats.org/officeDocument/2006/relationships/hyperlink" Target="https://yadi.sk/d/EOop8AsSIo6EVw" TargetMode="External"/><Relationship Id="rId3538" Type="http://schemas.openxmlformats.org/officeDocument/2006/relationships/hyperlink" Target="https://yadi.sk/d/Hi_AcOdS3NdjRG" TargetMode="External"/><Relationship Id="rId459" Type="http://schemas.openxmlformats.org/officeDocument/2006/relationships/hyperlink" Target="https://yadi.sk/d/X6LFV0r43Ttzkb" TargetMode="External"/><Relationship Id="rId666" Type="http://schemas.openxmlformats.org/officeDocument/2006/relationships/hyperlink" Target="https://yadi.sk/d/eEEuqAZ92VvYbA" TargetMode="External"/><Relationship Id="rId873" Type="http://schemas.openxmlformats.org/officeDocument/2006/relationships/hyperlink" Target="https://yadi.sk/d/6W-psDDq3NgTAR" TargetMode="External"/><Relationship Id="rId1089" Type="http://schemas.openxmlformats.org/officeDocument/2006/relationships/hyperlink" Target="https://yadi.sk/d/sKE4OlbDaW-Q0Q" TargetMode="External"/><Relationship Id="rId1296" Type="http://schemas.openxmlformats.org/officeDocument/2006/relationships/hyperlink" Target="https://yadi.sk/d/d_t1Abx03GGGR9" TargetMode="External"/><Relationship Id="rId2347" Type="http://schemas.openxmlformats.org/officeDocument/2006/relationships/hyperlink" Target="https://yadi.sk/d/CHtzjySAic1NEg" TargetMode="External"/><Relationship Id="rId2554" Type="http://schemas.openxmlformats.org/officeDocument/2006/relationships/hyperlink" Target="https://yadi.sk/d/UnEhclhGqG6Dmg" TargetMode="External"/><Relationship Id="rId2999" Type="http://schemas.openxmlformats.org/officeDocument/2006/relationships/hyperlink" Target="https://yadi.sk/d/r1zhoXHR93bp7w" TargetMode="External"/><Relationship Id="rId3300" Type="http://schemas.openxmlformats.org/officeDocument/2006/relationships/hyperlink" Target="https://yadi.sk/d/yh-TgIDBsZLAwQ" TargetMode="External"/><Relationship Id="rId221" Type="http://schemas.openxmlformats.org/officeDocument/2006/relationships/hyperlink" Target="https://yadi.sk/d/c4eo3wvzzzTcF" TargetMode="External"/><Relationship Id="rId319" Type="http://schemas.openxmlformats.org/officeDocument/2006/relationships/hyperlink" Target="https://yadi.sk/d/gTZCQKy93JFARk" TargetMode="External"/><Relationship Id="rId526" Type="http://schemas.openxmlformats.org/officeDocument/2006/relationships/hyperlink" Target="https://yadi.sk/d/XhdVotGn3amgLo" TargetMode="External"/><Relationship Id="rId1156" Type="http://schemas.openxmlformats.org/officeDocument/2006/relationships/hyperlink" Target="https://yadi.sk/d/nMdY1qPtD8-FyQ" TargetMode="External"/><Relationship Id="rId1363" Type="http://schemas.openxmlformats.org/officeDocument/2006/relationships/hyperlink" Target="https://yadi.sk/d/NoN613j-qbNrQw" TargetMode="External"/><Relationship Id="rId2207" Type="http://schemas.openxmlformats.org/officeDocument/2006/relationships/hyperlink" Target="https://yadi.sk/d/4DyO5zX4Yjp90Q" TargetMode="External"/><Relationship Id="rId2761" Type="http://schemas.openxmlformats.org/officeDocument/2006/relationships/hyperlink" Target="https://yadi.sk/d/3Z7r-I6C3Rq5Kf" TargetMode="External"/><Relationship Id="rId2859" Type="http://schemas.openxmlformats.org/officeDocument/2006/relationships/hyperlink" Target="https://yadi.sk/d/A8ff1R7h_6ZfrA" TargetMode="External"/><Relationship Id="rId3605" Type="http://schemas.openxmlformats.org/officeDocument/2006/relationships/hyperlink" Target="https://yadi.sk/d/fgtw32Sm7IYrPg" TargetMode="External"/><Relationship Id="rId733" Type="http://schemas.openxmlformats.org/officeDocument/2006/relationships/hyperlink" Target="https://yadi.sk/d/8Y_stElFN_ZxDA" TargetMode="External"/><Relationship Id="rId940" Type="http://schemas.openxmlformats.org/officeDocument/2006/relationships/hyperlink" Target="https://yadi.sk/d/_H51TW5lu08kdg" TargetMode="External"/><Relationship Id="rId1016" Type="http://schemas.openxmlformats.org/officeDocument/2006/relationships/hyperlink" Target="https://yadi.sk/d/UjLbtgPXqoh2Ng" TargetMode="External"/><Relationship Id="rId1570" Type="http://schemas.openxmlformats.org/officeDocument/2006/relationships/hyperlink" Target="https://yadi.sk/d/4fYvN7oIwA6ATw" TargetMode="External"/><Relationship Id="rId1668" Type="http://schemas.openxmlformats.org/officeDocument/2006/relationships/hyperlink" Target="https://yadi.sk/d/iaSkRPeF3Rq5PQ" TargetMode="External"/><Relationship Id="rId1875" Type="http://schemas.openxmlformats.org/officeDocument/2006/relationships/hyperlink" Target="https://yadi.sk/d/cR0mKh9y3Rq5eN" TargetMode="External"/><Relationship Id="rId2414" Type="http://schemas.openxmlformats.org/officeDocument/2006/relationships/hyperlink" Target="https://yadi.sk/d/3ts_EYCZFzQmXw" TargetMode="External"/><Relationship Id="rId2621" Type="http://schemas.openxmlformats.org/officeDocument/2006/relationships/hyperlink" Target="https://yadi.sk/d/48Zd4x1e3PcDfF" TargetMode="External"/><Relationship Id="rId2719" Type="http://schemas.openxmlformats.org/officeDocument/2006/relationships/hyperlink" Target="https://yadi.sk/d/OK7B3RQp3Rq6WP" TargetMode="External"/><Relationship Id="rId800" Type="http://schemas.openxmlformats.org/officeDocument/2006/relationships/hyperlink" Target="https://yadi.sk/d/CGyF-dM6iGm_eg" TargetMode="External"/><Relationship Id="rId1223" Type="http://schemas.openxmlformats.org/officeDocument/2006/relationships/hyperlink" Target="https://yadi.sk/d/Lo7rteKDrE2p7w" TargetMode="External"/><Relationship Id="rId1430" Type="http://schemas.openxmlformats.org/officeDocument/2006/relationships/hyperlink" Target="https://yadi.sk/d/aB4LGToFL3idQw" TargetMode="External"/><Relationship Id="rId1528" Type="http://schemas.openxmlformats.org/officeDocument/2006/relationships/hyperlink" Target="https://yadi.sk/d/EFMPZejSBgniPw" TargetMode="External"/><Relationship Id="rId2926" Type="http://schemas.openxmlformats.org/officeDocument/2006/relationships/hyperlink" Target="https://yadi.sk/d/xDzzpLO9jSZMXA" TargetMode="External"/><Relationship Id="rId3090" Type="http://schemas.openxmlformats.org/officeDocument/2006/relationships/hyperlink" Target="https://yadi.sk/d/rl9x6K8q3NMzLE" TargetMode="External"/><Relationship Id="rId1735" Type="http://schemas.openxmlformats.org/officeDocument/2006/relationships/hyperlink" Target="https://yadi.sk/d/F7ZeX2L5-HO7zQ" TargetMode="External"/><Relationship Id="rId1942" Type="http://schemas.openxmlformats.org/officeDocument/2006/relationships/hyperlink" Target="https://yadi.sk/d/Riw8_tRN3NYhs9" TargetMode="External"/><Relationship Id="rId3188" Type="http://schemas.openxmlformats.org/officeDocument/2006/relationships/hyperlink" Target="https://yadi.sk/d/OiZ8XPfAeVzEjQ" TargetMode="External"/><Relationship Id="rId3395" Type="http://schemas.openxmlformats.org/officeDocument/2006/relationships/hyperlink" Target="https://yadi.sk/d/EDAgA3AFWoTQ2Q" TargetMode="External"/><Relationship Id="rId27" Type="http://schemas.openxmlformats.org/officeDocument/2006/relationships/hyperlink" Target="https://yadi.sk/i/MuxZVI_vewYa6" TargetMode="External"/><Relationship Id="rId1802" Type="http://schemas.openxmlformats.org/officeDocument/2006/relationships/hyperlink" Target="https://yadi.sk/d/yuVZhA013NNHNK" TargetMode="External"/><Relationship Id="rId3048" Type="http://schemas.openxmlformats.org/officeDocument/2006/relationships/hyperlink" Target="https://yadi.sk/d/7e_u6k7iIn4QkA" TargetMode="External"/><Relationship Id="rId3255" Type="http://schemas.openxmlformats.org/officeDocument/2006/relationships/hyperlink" Target="https://yadi.sk/d/aGwb4Pi_3NJMv5" TargetMode="External"/><Relationship Id="rId3462" Type="http://schemas.openxmlformats.org/officeDocument/2006/relationships/hyperlink" Target="https://yadi.sk/d/S49_-tZlzLsajA" TargetMode="External"/><Relationship Id="rId176" Type="http://schemas.openxmlformats.org/officeDocument/2006/relationships/hyperlink" Target="https://yadi.sk/d/cYFA-lYCySdJW" TargetMode="External"/><Relationship Id="rId383" Type="http://schemas.openxmlformats.org/officeDocument/2006/relationships/hyperlink" Target="https://yadi.sk/d/bsSo5Zb23NfP4M" TargetMode="External"/><Relationship Id="rId590" Type="http://schemas.openxmlformats.org/officeDocument/2006/relationships/hyperlink" Target="https://yadi.sk/d/vRlDxJKLRo-Q3Q" TargetMode="External"/><Relationship Id="rId2064" Type="http://schemas.openxmlformats.org/officeDocument/2006/relationships/hyperlink" Target="https://yadi.sk/d/mc9nkwX1i78afQ" TargetMode="External"/><Relationship Id="rId2271" Type="http://schemas.openxmlformats.org/officeDocument/2006/relationships/hyperlink" Target="https://yadi.sk/d/ircM8Jd3gdJD2A" TargetMode="External"/><Relationship Id="rId3115" Type="http://schemas.openxmlformats.org/officeDocument/2006/relationships/hyperlink" Target="https://yadi.sk/d/P96qIPiz3NMzCF" TargetMode="External"/><Relationship Id="rId3322" Type="http://schemas.openxmlformats.org/officeDocument/2006/relationships/hyperlink" Target="https://yadi.sk/d/MAJ_qNB63NHeY8" TargetMode="External"/><Relationship Id="rId243" Type="http://schemas.openxmlformats.org/officeDocument/2006/relationships/hyperlink" Target="https://yadi.sk/d/xCQr13R13DoBKj" TargetMode="External"/><Relationship Id="rId450" Type="http://schemas.openxmlformats.org/officeDocument/2006/relationships/hyperlink" Target="https://yadi.sk/d/wCHF52lv3S9P84" TargetMode="External"/><Relationship Id="rId688" Type="http://schemas.openxmlformats.org/officeDocument/2006/relationships/hyperlink" Target="https://yadi.sk/d/2Jzl5Yhy046W2A" TargetMode="External"/><Relationship Id="rId895" Type="http://schemas.openxmlformats.org/officeDocument/2006/relationships/hyperlink" Target="https://yadi.sk/d/MjoSrt9F38cQvb" TargetMode="External"/><Relationship Id="rId1080" Type="http://schemas.openxmlformats.org/officeDocument/2006/relationships/hyperlink" Target="https://yadi.sk/d/7Lw-iGvj3L5VkN" TargetMode="External"/><Relationship Id="rId2131" Type="http://schemas.openxmlformats.org/officeDocument/2006/relationships/hyperlink" Target="https://yadi.sk/d/kCTManCe3NdiRk" TargetMode="External"/><Relationship Id="rId2369" Type="http://schemas.openxmlformats.org/officeDocument/2006/relationships/hyperlink" Target="https://yadi.sk/d/dXzwnG533J5iJV" TargetMode="External"/><Relationship Id="rId2576" Type="http://schemas.openxmlformats.org/officeDocument/2006/relationships/hyperlink" Target="https://yadi.sk/d/rMN4-xIMfP7weQ" TargetMode="External"/><Relationship Id="rId2783" Type="http://schemas.openxmlformats.org/officeDocument/2006/relationships/hyperlink" Target="https://yadi.sk/d/apaMLCYQTZBSvw" TargetMode="External"/><Relationship Id="rId2990" Type="http://schemas.openxmlformats.org/officeDocument/2006/relationships/hyperlink" Target="https://yadi.sk/d/r1zhoXHR93bp7w" TargetMode="External"/><Relationship Id="rId3627" Type="http://schemas.openxmlformats.org/officeDocument/2006/relationships/hyperlink" Target="https://yadi.sk/d/apaMLCYQTZBSvw" TargetMode="External"/><Relationship Id="rId103" Type="http://schemas.openxmlformats.org/officeDocument/2006/relationships/hyperlink" Target="https://yadi.sk/d/J4kh0HjmiwPW3" TargetMode="External"/><Relationship Id="rId310" Type="http://schemas.openxmlformats.org/officeDocument/2006/relationships/hyperlink" Target="https://yadi.sk/d/xd38qyiz3J5ifF" TargetMode="External"/><Relationship Id="rId548" Type="http://schemas.openxmlformats.org/officeDocument/2006/relationships/hyperlink" Target="https://yadi.sk/d/3VBm7VlaRQPE4A" TargetMode="External"/><Relationship Id="rId755" Type="http://schemas.openxmlformats.org/officeDocument/2006/relationships/hyperlink" Target="https://yadi.sk/d/xeAYcPWgvUk2nw" TargetMode="External"/><Relationship Id="rId962" Type="http://schemas.openxmlformats.org/officeDocument/2006/relationships/hyperlink" Target="https://yadi.sk/d/71n1mq7JlbONtA" TargetMode="External"/><Relationship Id="rId1178" Type="http://schemas.openxmlformats.org/officeDocument/2006/relationships/hyperlink" Target="https://yadi.sk/d/HHR80aH8fS8gcA" TargetMode="External"/><Relationship Id="rId1385" Type="http://schemas.openxmlformats.org/officeDocument/2006/relationships/hyperlink" Target="https://yadi.sk/d/7CZ1o3tpm40Q5Q" TargetMode="External"/><Relationship Id="rId1592" Type="http://schemas.openxmlformats.org/officeDocument/2006/relationships/hyperlink" Target="https://yadi.sk/d/9PGgStidFDafcg" TargetMode="External"/><Relationship Id="rId2229" Type="http://schemas.openxmlformats.org/officeDocument/2006/relationships/hyperlink" Target="https://yadi.sk/d/51g2V5_r9vU6Vw" TargetMode="External"/><Relationship Id="rId2436" Type="http://schemas.openxmlformats.org/officeDocument/2006/relationships/hyperlink" Target="https://yadi.sk/d/ZT58AoBNu9LnKg" TargetMode="External"/><Relationship Id="rId2643" Type="http://schemas.openxmlformats.org/officeDocument/2006/relationships/hyperlink" Target="https://yadi.sk/d/RnTtN3ti3Rq6RE" TargetMode="External"/><Relationship Id="rId2850" Type="http://schemas.openxmlformats.org/officeDocument/2006/relationships/hyperlink" Target="https://yadi.sk/d/A8ff1R7h_6ZfrA" TargetMode="External"/><Relationship Id="rId91" Type="http://schemas.openxmlformats.org/officeDocument/2006/relationships/hyperlink" Target="https://yadi.sk/i/215XNSb1ewY4g" TargetMode="External"/><Relationship Id="rId408" Type="http://schemas.openxmlformats.org/officeDocument/2006/relationships/hyperlink" Target="https://yadi.sk/d/6QjyeaWZ3QQfdh" TargetMode="External"/><Relationship Id="rId615" Type="http://schemas.openxmlformats.org/officeDocument/2006/relationships/hyperlink" Target="https://yadi.sk/d/Lo7rteKDrE2p7w" TargetMode="External"/><Relationship Id="rId822" Type="http://schemas.openxmlformats.org/officeDocument/2006/relationships/hyperlink" Target="https://yadi.sk/d/OXu4p2l1ohkVsg" TargetMode="External"/><Relationship Id="rId1038" Type="http://schemas.openxmlformats.org/officeDocument/2006/relationships/hyperlink" Target="https://yadi.sk/d/xCQr13R13DoBKj" TargetMode="External"/><Relationship Id="rId1245" Type="http://schemas.openxmlformats.org/officeDocument/2006/relationships/hyperlink" Target="https://yadi.sk/d/nay4M1NLm5DIVA" TargetMode="External"/><Relationship Id="rId1452" Type="http://schemas.openxmlformats.org/officeDocument/2006/relationships/hyperlink" Target="https://yadi.sk/d/CHtzjySAic1NEg" TargetMode="External"/><Relationship Id="rId1897" Type="http://schemas.openxmlformats.org/officeDocument/2006/relationships/hyperlink" Target="https://yadi.sk/d/JQy4juWESpcP5Q" TargetMode="External"/><Relationship Id="rId2503" Type="http://schemas.openxmlformats.org/officeDocument/2006/relationships/hyperlink" Target="https://yadi.sk/d/SCoW1Vhg3Rq6HL" TargetMode="External"/><Relationship Id="rId2948" Type="http://schemas.openxmlformats.org/officeDocument/2006/relationships/hyperlink" Target="https://yadi.sk/d/jc-0qHkh3Rq6iY" TargetMode="External"/><Relationship Id="rId1105" Type="http://schemas.openxmlformats.org/officeDocument/2006/relationships/hyperlink" Target="https://yadi.sk/d/1w5haukHWJDJZg" TargetMode="External"/><Relationship Id="rId1312" Type="http://schemas.openxmlformats.org/officeDocument/2006/relationships/hyperlink" Target="https://yadi.sk/d/_sUrw9ju3KKL_g" TargetMode="External"/><Relationship Id="rId1757" Type="http://schemas.openxmlformats.org/officeDocument/2006/relationships/hyperlink" Target="https://yadi.sk/d/EOop8AsSIo6EVw" TargetMode="External"/><Relationship Id="rId1964" Type="http://schemas.openxmlformats.org/officeDocument/2006/relationships/hyperlink" Target="https://yadi.sk/d/BnNuW-Mx3NYhe7" TargetMode="External"/><Relationship Id="rId2710" Type="http://schemas.openxmlformats.org/officeDocument/2006/relationships/hyperlink" Target="https://yadi.sk/d/OK7B3RQp3Rq6WP" TargetMode="External"/><Relationship Id="rId2808" Type="http://schemas.openxmlformats.org/officeDocument/2006/relationships/hyperlink" Target="https://yadi.sk/d/uF-kBhhR3Rq6ea" TargetMode="External"/><Relationship Id="rId49" Type="http://schemas.openxmlformats.org/officeDocument/2006/relationships/hyperlink" Target="https://yadi.sk/i/BawA-wcBewX65" TargetMode="External"/><Relationship Id="rId1617" Type="http://schemas.openxmlformats.org/officeDocument/2006/relationships/hyperlink" Target="https://yadi.sk/d/PesXY8LVivI5uQ" TargetMode="External"/><Relationship Id="rId1824" Type="http://schemas.openxmlformats.org/officeDocument/2006/relationships/hyperlink" Target="https://yadi.sk/d/CHolYi3f3Ndhjz" TargetMode="External"/><Relationship Id="rId3277" Type="http://schemas.openxmlformats.org/officeDocument/2006/relationships/hyperlink" Target="https://yadi.sk/d/82H6onWa3Rq6k6" TargetMode="External"/><Relationship Id="rId198" Type="http://schemas.openxmlformats.org/officeDocument/2006/relationships/hyperlink" Target="https://yadi.sk/d/n_N5El99zLx3y" TargetMode="External"/><Relationship Id="rId2086" Type="http://schemas.openxmlformats.org/officeDocument/2006/relationships/hyperlink" Target="https://yadi.sk/d/ZijfH3gL3TPEQu" TargetMode="External"/><Relationship Id="rId3484" Type="http://schemas.openxmlformats.org/officeDocument/2006/relationships/hyperlink" Target="https://yadi.sk/d/6Yo8pQFsr9sV5A" TargetMode="External"/><Relationship Id="rId3691" Type="http://schemas.openxmlformats.org/officeDocument/2006/relationships/hyperlink" Target="https://yadi.sk/d/oLHKpidwde4lzA" TargetMode="External"/><Relationship Id="rId2293" Type="http://schemas.openxmlformats.org/officeDocument/2006/relationships/hyperlink" Target="https://yadi.sk/d/M4Il0fnrzSknMQ" TargetMode="External"/><Relationship Id="rId2598" Type="http://schemas.openxmlformats.org/officeDocument/2006/relationships/hyperlink" Target="https://yadi.sk/d/CZv73e7hsDIQhw" TargetMode="External"/><Relationship Id="rId3137" Type="http://schemas.openxmlformats.org/officeDocument/2006/relationships/hyperlink" Target="https://yadi.sk/d/xDEzg3dHu1XIJw" TargetMode="External"/><Relationship Id="rId3344" Type="http://schemas.openxmlformats.org/officeDocument/2006/relationships/hyperlink" Target="https://yadi.sk/d/0k0pOW-cZ49nrA" TargetMode="External"/><Relationship Id="rId3551" Type="http://schemas.openxmlformats.org/officeDocument/2006/relationships/hyperlink" Target="https://yadi.sk/d/uW_5KoXAgTBMGA" TargetMode="External"/><Relationship Id="rId265" Type="http://schemas.openxmlformats.org/officeDocument/2006/relationships/hyperlink" Target="https://yadi.sk/d/XsaoBSHM3GKz6d" TargetMode="External"/><Relationship Id="rId472" Type="http://schemas.openxmlformats.org/officeDocument/2006/relationships/hyperlink" Target="https://yadi.sk/d/fjQI6cWE3UgwhN" TargetMode="External"/><Relationship Id="rId2153" Type="http://schemas.openxmlformats.org/officeDocument/2006/relationships/hyperlink" Target="https://yadi.sk/d/JF5jRbIS3NG5Ji" TargetMode="External"/><Relationship Id="rId2360" Type="http://schemas.openxmlformats.org/officeDocument/2006/relationships/hyperlink" Target="https://yadi.sk/d/rv0scEkK3PcDeN" TargetMode="External"/><Relationship Id="rId3204" Type="http://schemas.openxmlformats.org/officeDocument/2006/relationships/hyperlink" Target="https://yadi.sk/d/KnoBBsSTM2-Uzw" TargetMode="External"/><Relationship Id="rId3411" Type="http://schemas.openxmlformats.org/officeDocument/2006/relationships/hyperlink" Target="https://yadi.sk/d/hb-JXsffzpfT9" TargetMode="External"/><Relationship Id="rId3649" Type="http://schemas.openxmlformats.org/officeDocument/2006/relationships/hyperlink" Target="https://yadi.sk/d/apaMLCYQTZBSvw" TargetMode="External"/><Relationship Id="rId125" Type="http://schemas.openxmlformats.org/officeDocument/2006/relationships/hyperlink" Target="https://yadi.sk/d/Sq5Z8enNjFSjN" TargetMode="External"/><Relationship Id="rId332" Type="http://schemas.openxmlformats.org/officeDocument/2006/relationships/hyperlink" Target="https://yadi.sk/d/BzvqjSZi3L83qd" TargetMode="External"/><Relationship Id="rId777" Type="http://schemas.openxmlformats.org/officeDocument/2006/relationships/hyperlink" Target="https://yadi.sk/d/vtzb1GYb3J5hNV" TargetMode="External"/><Relationship Id="rId984" Type="http://schemas.openxmlformats.org/officeDocument/2006/relationships/hyperlink" Target="https://yadi.sk/d/ecTgEJwWyd6onw" TargetMode="External"/><Relationship Id="rId2013" Type="http://schemas.openxmlformats.org/officeDocument/2006/relationships/hyperlink" Target="https://yadi.sk/d/ZtsA22w7OdLTcA" TargetMode="External"/><Relationship Id="rId2220" Type="http://schemas.openxmlformats.org/officeDocument/2006/relationships/hyperlink" Target="https://yadi.sk/d/51g2V5_r9vU6Vw" TargetMode="External"/><Relationship Id="rId2458" Type="http://schemas.openxmlformats.org/officeDocument/2006/relationships/hyperlink" Target="https://yadi.sk/d/MeDKWhokcoWtgA" TargetMode="External"/><Relationship Id="rId2665" Type="http://schemas.openxmlformats.org/officeDocument/2006/relationships/hyperlink" Target="https://yadi.sk/d/cTS6jseyOiBNlQ" TargetMode="External"/><Relationship Id="rId2872" Type="http://schemas.openxmlformats.org/officeDocument/2006/relationships/hyperlink" Target="https://yadi.sk/d/QSAs1oHlFJOKlQ" TargetMode="External"/><Relationship Id="rId3509" Type="http://schemas.openxmlformats.org/officeDocument/2006/relationships/hyperlink" Target="https://yadi.sk/d/UaZwCQ8_C6tfYQ" TargetMode="External"/><Relationship Id="rId3716" Type="http://schemas.openxmlformats.org/officeDocument/2006/relationships/hyperlink" Target="https://yadi.sk/d/EOop8AsSIo6EVw" TargetMode="External"/><Relationship Id="rId637" Type="http://schemas.openxmlformats.org/officeDocument/2006/relationships/hyperlink" Target="https://yadi.sk/d/Mnj6AlVD1OyNKA" TargetMode="External"/><Relationship Id="rId844" Type="http://schemas.openxmlformats.org/officeDocument/2006/relationships/hyperlink" Target="https://yadi.sk/d/PH7fO7wc3VhRig" TargetMode="External"/><Relationship Id="rId1267" Type="http://schemas.openxmlformats.org/officeDocument/2006/relationships/hyperlink" Target="https://yadi.sk/d/Fj1bjaiOdWs-BQ" TargetMode="External"/><Relationship Id="rId1474" Type="http://schemas.openxmlformats.org/officeDocument/2006/relationships/hyperlink" Target="https://yadi.sk/d/RnTtN3ti3Rq6RE" TargetMode="External"/><Relationship Id="rId1681" Type="http://schemas.openxmlformats.org/officeDocument/2006/relationships/hyperlink" Target="https://yadi.sk/d/lmZleyHl3Rq5Xk" TargetMode="External"/><Relationship Id="rId2318" Type="http://schemas.openxmlformats.org/officeDocument/2006/relationships/hyperlink" Target="https://yadi.sk/d/IAFdlLpr3Rq5wg" TargetMode="External"/><Relationship Id="rId2525" Type="http://schemas.openxmlformats.org/officeDocument/2006/relationships/hyperlink" Target="https://yadi.sk/d/3Z7r-I6C3Rq5Kf" TargetMode="External"/><Relationship Id="rId2732" Type="http://schemas.openxmlformats.org/officeDocument/2006/relationships/hyperlink" Target="https://yadi.sk/d/fgtw32Sm7IYrPg" TargetMode="External"/><Relationship Id="rId704" Type="http://schemas.openxmlformats.org/officeDocument/2006/relationships/hyperlink" Target="https://yadi.sk/d/h-_bTMHWlpVvCw" TargetMode="External"/><Relationship Id="rId911" Type="http://schemas.openxmlformats.org/officeDocument/2006/relationships/hyperlink" Target="https://yadi.sk/d/UjLbtgPXqoh2Ng" TargetMode="External"/><Relationship Id="rId1127" Type="http://schemas.openxmlformats.org/officeDocument/2006/relationships/hyperlink" Target="https://yadi.sk/d/KLYMyGGUFOWSJw" TargetMode="External"/><Relationship Id="rId1334" Type="http://schemas.openxmlformats.org/officeDocument/2006/relationships/hyperlink" Target="https://yadi.sk/d/D4GZuaJm6MqffQ" TargetMode="External"/><Relationship Id="rId1541" Type="http://schemas.openxmlformats.org/officeDocument/2006/relationships/hyperlink" Target="https://yadi.sk/d/4fYvN7oIwA6ATw" TargetMode="External"/><Relationship Id="rId1779" Type="http://schemas.openxmlformats.org/officeDocument/2006/relationships/hyperlink" Target="https://yadi.sk/d/L0YBTc7PTUIrTQ" TargetMode="External"/><Relationship Id="rId1986" Type="http://schemas.openxmlformats.org/officeDocument/2006/relationships/hyperlink" Target="https://yadi.sk/d/aB4LGToFL3idQw" TargetMode="External"/><Relationship Id="rId40" Type="http://schemas.openxmlformats.org/officeDocument/2006/relationships/hyperlink" Target="https://yadi.sk/d/2tgay9FPiob5e" TargetMode="External"/><Relationship Id="rId1401" Type="http://schemas.openxmlformats.org/officeDocument/2006/relationships/hyperlink" Target="https://disk.yandex.ru/d/TfOMmArFw7indQ" TargetMode="External"/><Relationship Id="rId1639" Type="http://schemas.openxmlformats.org/officeDocument/2006/relationships/hyperlink" Target="https://yadi.sk/d/de-LE59TL7Nm7w" TargetMode="External"/><Relationship Id="rId1846" Type="http://schemas.openxmlformats.org/officeDocument/2006/relationships/hyperlink" Target="https://yadi.sk/d/xDngZgHO3NYhUo" TargetMode="External"/><Relationship Id="rId3061" Type="http://schemas.openxmlformats.org/officeDocument/2006/relationships/hyperlink" Target="https://yadi.sk/d/G5kpOTvaeSRYaw" TargetMode="External"/><Relationship Id="rId3299" Type="http://schemas.openxmlformats.org/officeDocument/2006/relationships/hyperlink" Target="https://yadi.sk/d/yh-TgIDBsZLAwQ" TargetMode="External"/><Relationship Id="rId1706" Type="http://schemas.openxmlformats.org/officeDocument/2006/relationships/hyperlink" Target="https://yadi.sk/d/qc5aOTh43NMxaD" TargetMode="External"/><Relationship Id="rId1913" Type="http://schemas.openxmlformats.org/officeDocument/2006/relationships/hyperlink" Target="https://yadi.sk/d/pXGpPcUw3NG8wQ" TargetMode="External"/><Relationship Id="rId3159" Type="http://schemas.openxmlformats.org/officeDocument/2006/relationships/hyperlink" Target="https://yadi.sk/d/CG6hyQr7HqwSkg" TargetMode="External"/><Relationship Id="rId3366" Type="http://schemas.openxmlformats.org/officeDocument/2006/relationships/hyperlink" Target="https://yadi.sk/d/4DyO5zX4Yjp90Q" TargetMode="External"/><Relationship Id="rId3573" Type="http://schemas.openxmlformats.org/officeDocument/2006/relationships/hyperlink" Target="https://yadi.sk/d/fhyIta0U2m55tw" TargetMode="External"/><Relationship Id="rId287" Type="http://schemas.openxmlformats.org/officeDocument/2006/relationships/hyperlink" Target="https://yadi.sk/d/hb-JXsffzpfT9" TargetMode="External"/><Relationship Id="rId494" Type="http://schemas.openxmlformats.org/officeDocument/2006/relationships/hyperlink" Target="https://yadi.sk/d/jaIfCifU3YNXE2" TargetMode="External"/><Relationship Id="rId2175" Type="http://schemas.openxmlformats.org/officeDocument/2006/relationships/hyperlink" Target="https://yadi.sk/d/yuH0dgII3Rq5qc" TargetMode="External"/><Relationship Id="rId2382" Type="http://schemas.openxmlformats.org/officeDocument/2006/relationships/hyperlink" Target="https://yadi.sk/d/sRUKoMB1wOaYYw" TargetMode="External"/><Relationship Id="rId3019" Type="http://schemas.openxmlformats.org/officeDocument/2006/relationships/hyperlink" Target="https://yadi.sk/d/5xZZhESA3NMy7R" TargetMode="External"/><Relationship Id="rId3226" Type="http://schemas.openxmlformats.org/officeDocument/2006/relationships/hyperlink" Target="https://yadi.sk/d/NYoazXvSusxciw" TargetMode="External"/><Relationship Id="rId147" Type="http://schemas.openxmlformats.org/officeDocument/2006/relationships/hyperlink" Target="https://yadi.sk/i/h6u_pa7zewVp7" TargetMode="External"/><Relationship Id="rId354" Type="http://schemas.openxmlformats.org/officeDocument/2006/relationships/hyperlink" Target="https://yadi.sk/i/QUDVWFKI3NFsD9" TargetMode="External"/><Relationship Id="rId799" Type="http://schemas.openxmlformats.org/officeDocument/2006/relationships/hyperlink" Target="https://yadi.sk/d/CGyF-dM6iGm_eg" TargetMode="External"/><Relationship Id="rId1191" Type="http://schemas.openxmlformats.org/officeDocument/2006/relationships/hyperlink" Target="https://yadi.sk/d/y3PgqMqpU_jDng" TargetMode="External"/><Relationship Id="rId2035" Type="http://schemas.openxmlformats.org/officeDocument/2006/relationships/hyperlink" Target="https://yadi.sk/d/MuA7I9YCRphAcg" TargetMode="External"/><Relationship Id="rId2687" Type="http://schemas.openxmlformats.org/officeDocument/2006/relationships/hyperlink" Target="https://yadi.sk/d/6l99df3k3NNHsS" TargetMode="External"/><Relationship Id="rId2894" Type="http://schemas.openxmlformats.org/officeDocument/2006/relationships/hyperlink" Target="https://yadi.sk/d/uW_5KoXAgTBMGA" TargetMode="External"/><Relationship Id="rId3433" Type="http://schemas.openxmlformats.org/officeDocument/2006/relationships/hyperlink" Target="https://yadi.sk/d/EOop8AsSIo6EVw" TargetMode="External"/><Relationship Id="rId3640" Type="http://schemas.openxmlformats.org/officeDocument/2006/relationships/hyperlink" Target="https://yadi.sk/d/apaMLCYQTZBSvw" TargetMode="External"/><Relationship Id="rId3738" Type="http://schemas.openxmlformats.org/officeDocument/2006/relationships/printerSettings" Target="../printerSettings/printerSettings1.bin"/><Relationship Id="rId561" Type="http://schemas.openxmlformats.org/officeDocument/2006/relationships/hyperlink" Target="https://yadi.sk/d/pW5ujQNigRqUdA" TargetMode="External"/><Relationship Id="rId659" Type="http://schemas.openxmlformats.org/officeDocument/2006/relationships/hyperlink" Target="https://yadi.sk/d/Th--pAz6QRXziA" TargetMode="External"/><Relationship Id="rId866" Type="http://schemas.openxmlformats.org/officeDocument/2006/relationships/hyperlink" Target="https://yadi.sk/d/1FeshGEF3YNWaD" TargetMode="External"/><Relationship Id="rId1289" Type="http://schemas.openxmlformats.org/officeDocument/2006/relationships/hyperlink" Target="https://yadi.sk/d/1E85maYe38cSPz" TargetMode="External"/><Relationship Id="rId1496" Type="http://schemas.openxmlformats.org/officeDocument/2006/relationships/hyperlink" Target="https://yadi.sk/d/_Cmr7S6rYkwxJA" TargetMode="External"/><Relationship Id="rId2242" Type="http://schemas.openxmlformats.org/officeDocument/2006/relationships/hyperlink" Target="https://yadi.sk/d/UaZwCQ8_C6tfYQ" TargetMode="External"/><Relationship Id="rId2547" Type="http://schemas.openxmlformats.org/officeDocument/2006/relationships/hyperlink" Target="https://yadi.sk/d/UnEhclhGqG6Dmg" TargetMode="External"/><Relationship Id="rId3500" Type="http://schemas.openxmlformats.org/officeDocument/2006/relationships/hyperlink" Target="https://yadi.sk/d/WnwP1VqcszXg2Q" TargetMode="External"/><Relationship Id="rId214" Type="http://schemas.openxmlformats.org/officeDocument/2006/relationships/hyperlink" Target="https://yadi.sk/d/CHGc3o8czzXSL" TargetMode="External"/><Relationship Id="rId421" Type="http://schemas.openxmlformats.org/officeDocument/2006/relationships/hyperlink" Target="https://yadi.sk/d/VXD90-4b3Rq5U7" TargetMode="External"/><Relationship Id="rId519" Type="http://schemas.openxmlformats.org/officeDocument/2006/relationships/hyperlink" Target="https://yadi.sk/d/z4CVPOoA3amfdR" TargetMode="External"/><Relationship Id="rId1051" Type="http://schemas.openxmlformats.org/officeDocument/2006/relationships/hyperlink" Target="https://yadi.sk/d/wFDnvfljJZd3MQ" TargetMode="External"/><Relationship Id="rId1149" Type="http://schemas.openxmlformats.org/officeDocument/2006/relationships/hyperlink" Target="https://yadi.sk/d/WTZCSpt8Lpt-Kg" TargetMode="External"/><Relationship Id="rId1356" Type="http://schemas.openxmlformats.org/officeDocument/2006/relationships/hyperlink" Target="https://yadi.sk/d/kyE77DplRFNU0w" TargetMode="External"/><Relationship Id="rId2102" Type="http://schemas.openxmlformats.org/officeDocument/2006/relationships/hyperlink" Target="https://yadi.sk/d/fsJEone33Rq5mb" TargetMode="External"/><Relationship Id="rId2754" Type="http://schemas.openxmlformats.org/officeDocument/2006/relationships/hyperlink" Target="https://yadi.sk/d/3Z7r-I6C3Rq5Kf" TargetMode="External"/><Relationship Id="rId2961" Type="http://schemas.openxmlformats.org/officeDocument/2006/relationships/hyperlink" Target="https://yadi.sk/d/_Cmr7S6rYkwxJA" TargetMode="External"/><Relationship Id="rId726" Type="http://schemas.openxmlformats.org/officeDocument/2006/relationships/hyperlink" Target="https://yadi.sk/d/itB-zUu031yZpg" TargetMode="External"/><Relationship Id="rId933" Type="http://schemas.openxmlformats.org/officeDocument/2006/relationships/hyperlink" Target="https://yadi.sk/d/2tqstRit2d5AmA" TargetMode="External"/><Relationship Id="rId1009" Type="http://schemas.openxmlformats.org/officeDocument/2006/relationships/hyperlink" Target="https://yadi.sk/d/7YsvPayL3DoBnC" TargetMode="External"/><Relationship Id="rId1563" Type="http://schemas.openxmlformats.org/officeDocument/2006/relationships/hyperlink" Target="https://yadi.sk/d/Z-LOwfTmFOITYg" TargetMode="External"/><Relationship Id="rId1770" Type="http://schemas.openxmlformats.org/officeDocument/2006/relationships/hyperlink" Target="https://yadi.sk/d/8XuXbFTW3NNHfS" TargetMode="External"/><Relationship Id="rId1868" Type="http://schemas.openxmlformats.org/officeDocument/2006/relationships/hyperlink" Target="https://yadi.sk/d/4RjWV-tX3Rq5cv" TargetMode="External"/><Relationship Id="rId2407" Type="http://schemas.openxmlformats.org/officeDocument/2006/relationships/hyperlink" Target="https://yadi.sk/d/3ts_EYCZFzQmXw" TargetMode="External"/><Relationship Id="rId2614" Type="http://schemas.openxmlformats.org/officeDocument/2006/relationships/hyperlink" Target="https://yadi.sk/d/48Zd4x1e3PcDfF" TargetMode="External"/><Relationship Id="rId2821" Type="http://schemas.openxmlformats.org/officeDocument/2006/relationships/hyperlink" Target="https://yadi.sk/d/LKo0SynB3Rq6gK" TargetMode="External"/><Relationship Id="rId62" Type="http://schemas.openxmlformats.org/officeDocument/2006/relationships/hyperlink" Target="https://yadi.sk/i/d6Q0d05zewWte" TargetMode="External"/><Relationship Id="rId1216" Type="http://schemas.openxmlformats.org/officeDocument/2006/relationships/hyperlink" Target="https://yadi.sk/d/xV4xB8wYutESdg" TargetMode="External"/><Relationship Id="rId1423" Type="http://schemas.openxmlformats.org/officeDocument/2006/relationships/hyperlink" Target="https://yadi.sk/d/xDngZgHO3NYhUo" TargetMode="External"/><Relationship Id="rId1630" Type="http://schemas.openxmlformats.org/officeDocument/2006/relationships/hyperlink" Target="https://yadi.sk/d/3Z7r-I6C3Rq5Kf" TargetMode="External"/><Relationship Id="rId2919" Type="http://schemas.openxmlformats.org/officeDocument/2006/relationships/hyperlink" Target="https://yadi.sk/d/xDzzpLO9jSZMXA" TargetMode="External"/><Relationship Id="rId3083" Type="http://schemas.openxmlformats.org/officeDocument/2006/relationships/hyperlink" Target="https://yadi.sk/d/ubTzm5AnlFNkVg" TargetMode="External"/><Relationship Id="rId3290" Type="http://schemas.openxmlformats.org/officeDocument/2006/relationships/hyperlink" Target="https://yadi.sk/d/CVklBiRI2tZo9Q" TargetMode="External"/><Relationship Id="rId1728" Type="http://schemas.openxmlformats.org/officeDocument/2006/relationships/hyperlink" Target="https://yadi.sk/d/hXuyjgdG3Ie7Mw" TargetMode="External"/><Relationship Id="rId1935" Type="http://schemas.openxmlformats.org/officeDocument/2006/relationships/hyperlink" Target="https://yadi.sk/d/Riw8_tRN3NYhs9" TargetMode="External"/><Relationship Id="rId3150" Type="http://schemas.openxmlformats.org/officeDocument/2006/relationships/hyperlink" Target="https://yadi.sk/i/6vxXgmjc-bQqMA" TargetMode="External"/><Relationship Id="rId3388" Type="http://schemas.openxmlformats.org/officeDocument/2006/relationships/hyperlink" Target="https://yadi.sk/d/m8iSZviX76it8A" TargetMode="External"/><Relationship Id="rId3595" Type="http://schemas.openxmlformats.org/officeDocument/2006/relationships/hyperlink" Target="https://yadi.sk/d/fgtw32Sm7IYrPg" TargetMode="External"/><Relationship Id="rId2197" Type="http://schemas.openxmlformats.org/officeDocument/2006/relationships/hyperlink" Target="https://yadi.sk/d/5xeH1iqM3PcDdX" TargetMode="External"/><Relationship Id="rId3010" Type="http://schemas.openxmlformats.org/officeDocument/2006/relationships/hyperlink" Target="https://yadi.sk/d/JfrRksz1vW5oMA" TargetMode="External"/><Relationship Id="rId3248" Type="http://schemas.openxmlformats.org/officeDocument/2006/relationships/hyperlink" Target="https://yadi.sk/d/56An3dbf3PcDh9" TargetMode="External"/><Relationship Id="rId3455" Type="http://schemas.openxmlformats.org/officeDocument/2006/relationships/hyperlink" Target="https://yadi.sk/d/QAupqLNG802SBw" TargetMode="External"/><Relationship Id="rId3662" Type="http://schemas.openxmlformats.org/officeDocument/2006/relationships/hyperlink" Target="https://yadi.sk/d/apaMLCYQTZBSvw" TargetMode="External"/><Relationship Id="rId169" Type="http://schemas.openxmlformats.org/officeDocument/2006/relationships/hyperlink" Target="https://yadi.sk/d/IMFMlfhzsC8tV" TargetMode="External"/><Relationship Id="rId376" Type="http://schemas.openxmlformats.org/officeDocument/2006/relationships/hyperlink" Target="https://yadi.sk/d/8-gqlMH3tCQ7L" TargetMode="External"/><Relationship Id="rId583" Type="http://schemas.openxmlformats.org/officeDocument/2006/relationships/hyperlink" Target="https://yadi.sk/d/x7HutFnHVLswNQ" TargetMode="External"/><Relationship Id="rId790" Type="http://schemas.openxmlformats.org/officeDocument/2006/relationships/hyperlink" Target="https://yadi.sk/d/G8X0uaayihIV3w" TargetMode="External"/><Relationship Id="rId2057" Type="http://schemas.openxmlformats.org/officeDocument/2006/relationships/hyperlink" Target="https://yadi.sk/d/mc9nkwX1i78afQ" TargetMode="External"/><Relationship Id="rId2264" Type="http://schemas.openxmlformats.org/officeDocument/2006/relationships/hyperlink" Target="https://yadi.sk/d/ircM8Jd3gdJD2A" TargetMode="External"/><Relationship Id="rId2471" Type="http://schemas.openxmlformats.org/officeDocument/2006/relationships/hyperlink" Target="https://yadi.sk/d/yh-TgIDBsZLAwQ" TargetMode="External"/><Relationship Id="rId3108" Type="http://schemas.openxmlformats.org/officeDocument/2006/relationships/hyperlink" Target="https://yadi.sk/d/SEZf2MRCiA94pA" TargetMode="External"/><Relationship Id="rId3315" Type="http://schemas.openxmlformats.org/officeDocument/2006/relationships/hyperlink" Target="https://yadi.sk/d/MAJ_qNB63NHeY8" TargetMode="External"/><Relationship Id="rId3522" Type="http://schemas.openxmlformats.org/officeDocument/2006/relationships/hyperlink" Target="https://yadi.sk/d/P96qIPiz3NMzCF" TargetMode="External"/><Relationship Id="rId4" Type="http://schemas.openxmlformats.org/officeDocument/2006/relationships/hyperlink" Target="https://yadi.sk/i/_VCLEIENewJmf" TargetMode="External"/><Relationship Id="rId236" Type="http://schemas.openxmlformats.org/officeDocument/2006/relationships/hyperlink" Target="https://yadi.sk/d/xBNoEScf38cP9X" TargetMode="External"/><Relationship Id="rId443" Type="http://schemas.openxmlformats.org/officeDocument/2006/relationships/hyperlink" Target="https://yadi.sk/i/b3Ci6uJ03S8HVz" TargetMode="External"/><Relationship Id="rId650" Type="http://schemas.openxmlformats.org/officeDocument/2006/relationships/hyperlink" Target="https://yadi.sk/d/YB_oo361nKO0mw" TargetMode="External"/><Relationship Id="rId888" Type="http://schemas.openxmlformats.org/officeDocument/2006/relationships/hyperlink" Target="https://yadi.sk/d/vRU3ZJss3J5iGk" TargetMode="External"/><Relationship Id="rId1073" Type="http://schemas.openxmlformats.org/officeDocument/2006/relationships/hyperlink" Target="https://yadi.sk/d/rX30hDoHzzSBm" TargetMode="External"/><Relationship Id="rId1280" Type="http://schemas.openxmlformats.org/officeDocument/2006/relationships/hyperlink" Target="https://yadi.sk/d/ddoVPDN4IYiVFQ" TargetMode="External"/><Relationship Id="rId2124" Type="http://schemas.openxmlformats.org/officeDocument/2006/relationships/hyperlink" Target="https://yadi.sk/d/kCTManCe3NdiRk" TargetMode="External"/><Relationship Id="rId2331" Type="http://schemas.openxmlformats.org/officeDocument/2006/relationships/hyperlink" Target="https://yadi.sk/d/olJd1k3Z3Rq5zC" TargetMode="External"/><Relationship Id="rId2569" Type="http://schemas.openxmlformats.org/officeDocument/2006/relationships/hyperlink" Target="https://yadi.sk/d/rMN4-xIMfP7weQ" TargetMode="External"/><Relationship Id="rId2776" Type="http://schemas.openxmlformats.org/officeDocument/2006/relationships/hyperlink" Target="https://yadi.sk/d/KMqylLy9tkHbF" TargetMode="External"/><Relationship Id="rId2983" Type="http://schemas.openxmlformats.org/officeDocument/2006/relationships/hyperlink" Target="https://yadi.sk/d/c-3O0mqG3NMyMF" TargetMode="External"/><Relationship Id="rId303" Type="http://schemas.openxmlformats.org/officeDocument/2006/relationships/hyperlink" Target="https://yadi.sk/d/BRF9hJu-3J3vb7" TargetMode="External"/><Relationship Id="rId748" Type="http://schemas.openxmlformats.org/officeDocument/2006/relationships/hyperlink" Target="https://yadi.sk/d/OXu4p2l1ohkVsg" TargetMode="External"/><Relationship Id="rId955" Type="http://schemas.openxmlformats.org/officeDocument/2006/relationships/hyperlink" Target="https://yadi.sk/d/ERN89qBYPS-wmg" TargetMode="External"/><Relationship Id="rId1140" Type="http://schemas.openxmlformats.org/officeDocument/2006/relationships/hyperlink" Target="https://yadi.sk/d/wMiORjOa-Fqg5g" TargetMode="External"/><Relationship Id="rId1378" Type="http://schemas.openxmlformats.org/officeDocument/2006/relationships/hyperlink" Target="https://yadi.sk/d/-YebvlOapeO0jA" TargetMode="External"/><Relationship Id="rId1585" Type="http://schemas.openxmlformats.org/officeDocument/2006/relationships/hyperlink" Target="https://yadi.sk/d/9PGgStidFDafcg" TargetMode="External"/><Relationship Id="rId1792" Type="http://schemas.openxmlformats.org/officeDocument/2006/relationships/hyperlink" Target="https://yadi.sk/d/yuVZhA013NNHNK" TargetMode="External"/><Relationship Id="rId2429" Type="http://schemas.openxmlformats.org/officeDocument/2006/relationships/hyperlink" Target="https://yadi.sk/d/ZT58AoBNu9LnKg" TargetMode="External"/><Relationship Id="rId2636" Type="http://schemas.openxmlformats.org/officeDocument/2006/relationships/hyperlink" Target="https://yadi.sk/d/diIuqBIA3Rq6LW" TargetMode="External"/><Relationship Id="rId2843" Type="http://schemas.openxmlformats.org/officeDocument/2006/relationships/hyperlink" Target="https://yadi.sk/d/gptXWYwZ3NJNF8" TargetMode="External"/><Relationship Id="rId84" Type="http://schemas.openxmlformats.org/officeDocument/2006/relationships/hyperlink" Target="https://yadi.sk/i/uUw9ZIn0ewZBJ" TargetMode="External"/><Relationship Id="rId510" Type="http://schemas.openxmlformats.org/officeDocument/2006/relationships/hyperlink" Target="https://yadi.sk/d/0Yt0X8MU3YYTxe" TargetMode="External"/><Relationship Id="rId608" Type="http://schemas.openxmlformats.org/officeDocument/2006/relationships/hyperlink" Target="https://yadi.sk/d/ZXmMpf-QtCRia" TargetMode="External"/><Relationship Id="rId815" Type="http://schemas.openxmlformats.org/officeDocument/2006/relationships/hyperlink" Target="https://yadi.sk/d/vrAs-Ri6QAyIqw" TargetMode="External"/><Relationship Id="rId1238" Type="http://schemas.openxmlformats.org/officeDocument/2006/relationships/hyperlink" Target="https://yadi.sk/i/1h_smcVFa8FjMA" TargetMode="External"/><Relationship Id="rId1445" Type="http://schemas.openxmlformats.org/officeDocument/2006/relationships/hyperlink" Target="https://yadi.sk/d/UaZwCQ8_C6tfYQ" TargetMode="External"/><Relationship Id="rId1652" Type="http://schemas.openxmlformats.org/officeDocument/2006/relationships/hyperlink" Target="https://yadi.sk/d/Pjj06kDg1fZEEg" TargetMode="External"/><Relationship Id="rId1000" Type="http://schemas.openxmlformats.org/officeDocument/2006/relationships/hyperlink" Target="https://yadi.sk/d/MjoSrt9F38cQvb" TargetMode="External"/><Relationship Id="rId1305" Type="http://schemas.openxmlformats.org/officeDocument/2006/relationships/hyperlink" Target="https://yadi.sk/d/95bwjYX5io2tA" TargetMode="External"/><Relationship Id="rId1957" Type="http://schemas.openxmlformats.org/officeDocument/2006/relationships/hyperlink" Target="https://yadi.sk/d/EdNvvamosnrWqw" TargetMode="External"/><Relationship Id="rId2703" Type="http://schemas.openxmlformats.org/officeDocument/2006/relationships/hyperlink" Target="https://yadi.sk/d/S2lmaYQjSwN3mg" TargetMode="External"/><Relationship Id="rId2910" Type="http://schemas.openxmlformats.org/officeDocument/2006/relationships/hyperlink" Target="https://yadi.sk/d/nnXy-rEobAlYZw" TargetMode="External"/><Relationship Id="rId1512" Type="http://schemas.openxmlformats.org/officeDocument/2006/relationships/hyperlink" Target="https://yadi.sk/d/OiZ8XPfAeVzEjQ" TargetMode="External"/><Relationship Id="rId1817" Type="http://schemas.openxmlformats.org/officeDocument/2006/relationships/hyperlink" Target="https://yadi.sk/d/yuVZhA013NNHNK" TargetMode="External"/><Relationship Id="rId3172" Type="http://schemas.openxmlformats.org/officeDocument/2006/relationships/hyperlink" Target="https://yadi.sk/d/o3C15Gjkx--Wwg" TargetMode="External"/><Relationship Id="rId11" Type="http://schemas.openxmlformats.org/officeDocument/2006/relationships/hyperlink" Target="https://yadi.sk/d/OShunL1BtmonB" TargetMode="External"/><Relationship Id="rId398" Type="http://schemas.openxmlformats.org/officeDocument/2006/relationships/hyperlink" Target="https://yadi.sk/d/vrIFJLD832HJvw" TargetMode="External"/><Relationship Id="rId2079" Type="http://schemas.openxmlformats.org/officeDocument/2006/relationships/hyperlink" Target="https://yadi.sk/d/ZijfH3gL3TPEQu" TargetMode="External"/><Relationship Id="rId3032" Type="http://schemas.openxmlformats.org/officeDocument/2006/relationships/hyperlink" Target="https://yadi.sk/d/8bI-cfFoDZsBww" TargetMode="External"/><Relationship Id="rId3477" Type="http://schemas.openxmlformats.org/officeDocument/2006/relationships/hyperlink" Target="https://yadi.sk/d/7VoD0qK1pAGB0g" TargetMode="External"/><Relationship Id="rId3684" Type="http://schemas.openxmlformats.org/officeDocument/2006/relationships/hyperlink" Target="https://yadi.sk/d/mYUYo_F0OToTLQ" TargetMode="External"/><Relationship Id="rId160" Type="http://schemas.openxmlformats.org/officeDocument/2006/relationships/hyperlink" Target="https://yadi.sk/i/BK1XnondewXWZ" TargetMode="External"/><Relationship Id="rId2286" Type="http://schemas.openxmlformats.org/officeDocument/2006/relationships/hyperlink" Target="https://yadi.sk/d/fhyIta0U2m55tw" TargetMode="External"/><Relationship Id="rId2493" Type="http://schemas.openxmlformats.org/officeDocument/2006/relationships/hyperlink" Target="https://yadi.sk/d/ETrARPWB7OVFAg" TargetMode="External"/><Relationship Id="rId3337" Type="http://schemas.openxmlformats.org/officeDocument/2006/relationships/hyperlink" Target="https://yadi.sk/d/Qoxr2zYZ3Rq6m9" TargetMode="External"/><Relationship Id="rId3544" Type="http://schemas.openxmlformats.org/officeDocument/2006/relationships/hyperlink" Target="https://yadi.sk/d/Hi_AcOdS3NdjRG" TargetMode="External"/><Relationship Id="rId258" Type="http://schemas.openxmlformats.org/officeDocument/2006/relationships/hyperlink" Target="https://yadi.sk/d/VHDnoD0_3FsKq9" TargetMode="External"/><Relationship Id="rId465" Type="http://schemas.openxmlformats.org/officeDocument/2006/relationships/hyperlink" Target="https://yadi.sk/d/X2Tu7bpW3Ugw7n" TargetMode="External"/><Relationship Id="rId672" Type="http://schemas.openxmlformats.org/officeDocument/2006/relationships/hyperlink" Target="https://yadi.sk/d/wMiORjOa-Fqg5g" TargetMode="External"/><Relationship Id="rId1095" Type="http://schemas.openxmlformats.org/officeDocument/2006/relationships/hyperlink" Target="https://yadi.sk/d/MIvdDnQstmoah" TargetMode="External"/><Relationship Id="rId2146" Type="http://schemas.openxmlformats.org/officeDocument/2006/relationships/hyperlink" Target="https://yadi.sk/d/F0l-Ne7FvMWC7Q" TargetMode="External"/><Relationship Id="rId2353" Type="http://schemas.openxmlformats.org/officeDocument/2006/relationships/hyperlink" Target="https://yadi.sk/d/CHtzjySAic1NEg" TargetMode="External"/><Relationship Id="rId2560" Type="http://schemas.openxmlformats.org/officeDocument/2006/relationships/hyperlink" Target="https://yadi.sk/d/QLJ3kvV3PiSqCA" TargetMode="External"/><Relationship Id="rId2798" Type="http://schemas.openxmlformats.org/officeDocument/2006/relationships/hyperlink" Target="https://yadi.sk/d/wOXrMyXb3NJQLE" TargetMode="External"/><Relationship Id="rId3404" Type="http://schemas.openxmlformats.org/officeDocument/2006/relationships/hyperlink" Target="https://yadi.sk/d/T3aR2RnpgJn-Sw" TargetMode="External"/><Relationship Id="rId3611" Type="http://schemas.openxmlformats.org/officeDocument/2006/relationships/hyperlink" Target="https://yadi.sk/d/fgtw32Sm7IYrPg" TargetMode="External"/><Relationship Id="rId118" Type="http://schemas.openxmlformats.org/officeDocument/2006/relationships/hyperlink" Target="https://yadi.sk/i/9wEvJq2iewTsL" TargetMode="External"/><Relationship Id="rId325" Type="http://schemas.openxmlformats.org/officeDocument/2006/relationships/hyperlink" Target="https://yadi.sk/d/ziO8Icjv3L5Vmc" TargetMode="External"/><Relationship Id="rId532" Type="http://schemas.openxmlformats.org/officeDocument/2006/relationships/hyperlink" Target="https://yadi.sk/d/HrVm74SX38cQRe" TargetMode="External"/><Relationship Id="rId977" Type="http://schemas.openxmlformats.org/officeDocument/2006/relationships/hyperlink" Target="https://yadi.sk/d/Nwmu_yJd8Fd65A" TargetMode="External"/><Relationship Id="rId1162" Type="http://schemas.openxmlformats.org/officeDocument/2006/relationships/hyperlink" Target="https://yadi.sk/d/7XuJ-xGG8-FDAQ" TargetMode="External"/><Relationship Id="rId2006" Type="http://schemas.openxmlformats.org/officeDocument/2006/relationships/hyperlink" Target="https://yadi.sk/d/KtlCj-zIjdLV7w" TargetMode="External"/><Relationship Id="rId2213" Type="http://schemas.openxmlformats.org/officeDocument/2006/relationships/hyperlink" Target="https://yadi.sk/d/4DyO5zX4Yjp90Q" TargetMode="External"/><Relationship Id="rId2420" Type="http://schemas.openxmlformats.org/officeDocument/2006/relationships/hyperlink" Target="https://yadi.sk/d/UBmdy5i-3Rq69B" TargetMode="External"/><Relationship Id="rId2658" Type="http://schemas.openxmlformats.org/officeDocument/2006/relationships/hyperlink" Target="https://yadi.sk/d/cTS6jseyOiBNlQ" TargetMode="External"/><Relationship Id="rId2865" Type="http://schemas.openxmlformats.org/officeDocument/2006/relationships/hyperlink" Target="https://yadi.sk/d/QSAs1oHlFJOKlQ" TargetMode="External"/><Relationship Id="rId3709" Type="http://schemas.openxmlformats.org/officeDocument/2006/relationships/hyperlink" Target="https://yadi.sk/d/EOop8AsSIo6EVw" TargetMode="External"/><Relationship Id="rId837" Type="http://schemas.openxmlformats.org/officeDocument/2006/relationships/hyperlink" Target="https://yadi.sk/d/3h2iKZNmhY8VIA" TargetMode="External"/><Relationship Id="rId1022" Type="http://schemas.openxmlformats.org/officeDocument/2006/relationships/hyperlink" Target="https://yadi.sk/d/wFmDFFgZ6cw-0A" TargetMode="External"/><Relationship Id="rId1467" Type="http://schemas.openxmlformats.org/officeDocument/2006/relationships/hyperlink" Target="https://yadi.sk/d/UnEhclhGqG6Dmg" TargetMode="External"/><Relationship Id="rId1674" Type="http://schemas.openxmlformats.org/officeDocument/2006/relationships/hyperlink" Target="https://yadi.sk/d/iaSkRPeF3Rq5PQ" TargetMode="External"/><Relationship Id="rId1881" Type="http://schemas.openxmlformats.org/officeDocument/2006/relationships/hyperlink" Target="https://yadi.sk/d/cR0mKh9y3Rq5eN" TargetMode="External"/><Relationship Id="rId2518" Type="http://schemas.openxmlformats.org/officeDocument/2006/relationships/hyperlink" Target="https://yadi.sk/d/3Z7r-I6C3Rq5Kf" TargetMode="External"/><Relationship Id="rId2725" Type="http://schemas.openxmlformats.org/officeDocument/2006/relationships/hyperlink" Target="https://yadi.sk/d/fgtw32Sm7IYrPg" TargetMode="External"/><Relationship Id="rId2932" Type="http://schemas.openxmlformats.org/officeDocument/2006/relationships/hyperlink" Target="https://yadi.sk/d/44Spag92hLCSvg" TargetMode="External"/><Relationship Id="rId904" Type="http://schemas.openxmlformats.org/officeDocument/2006/relationships/hyperlink" Target="https://yadi.sk/d/lbC30-IvFKSjDw" TargetMode="External"/><Relationship Id="rId1327" Type="http://schemas.openxmlformats.org/officeDocument/2006/relationships/hyperlink" Target="https://yadi.sk/d/UKK5vNrAeGitiA" TargetMode="External"/><Relationship Id="rId1534" Type="http://schemas.openxmlformats.org/officeDocument/2006/relationships/hyperlink" Target="https://yadi.sk/d/4fYvN7oIwA6ATw" TargetMode="External"/><Relationship Id="rId1741" Type="http://schemas.openxmlformats.org/officeDocument/2006/relationships/hyperlink" Target="https://yadi.sk/d/F7ZeX2L5-HO7zQ" TargetMode="External"/><Relationship Id="rId1979" Type="http://schemas.openxmlformats.org/officeDocument/2006/relationships/hyperlink" Target="https://yadi.sk/d/95OzR-v6tmpJY" TargetMode="External"/><Relationship Id="rId3194" Type="http://schemas.openxmlformats.org/officeDocument/2006/relationships/hyperlink" Target="https://yadi.sk/d/OiZ8XPfAeVzEjQ" TargetMode="External"/><Relationship Id="rId33" Type="http://schemas.openxmlformats.org/officeDocument/2006/relationships/hyperlink" Target="https://yadi.sk/d/dW8kVsaYtCRtL" TargetMode="External"/><Relationship Id="rId1601" Type="http://schemas.openxmlformats.org/officeDocument/2006/relationships/hyperlink" Target="https://yadi.sk/d/R7AQV0Wq3NdjEq" TargetMode="External"/><Relationship Id="rId1839" Type="http://schemas.openxmlformats.org/officeDocument/2006/relationships/hyperlink" Target="https://yadi.sk/d/QAupqLNG802SBw" TargetMode="External"/><Relationship Id="rId3054" Type="http://schemas.openxmlformats.org/officeDocument/2006/relationships/hyperlink" Target="https://yadi.sk/d/7e_u6k7iIn4QkA" TargetMode="External"/><Relationship Id="rId3499" Type="http://schemas.openxmlformats.org/officeDocument/2006/relationships/hyperlink" Target="https://yadi.sk/d/iqxfZ9bur87XlQ" TargetMode="External"/><Relationship Id="rId182" Type="http://schemas.openxmlformats.org/officeDocument/2006/relationships/hyperlink" Target="https://yadi.sk/d/KhBcIZF6yjNA6" TargetMode="External"/><Relationship Id="rId1906" Type="http://schemas.openxmlformats.org/officeDocument/2006/relationships/hyperlink" Target="https://yadi.sk/d/Gt0-U5IGwlrdvg" TargetMode="External"/><Relationship Id="rId3261" Type="http://schemas.openxmlformats.org/officeDocument/2006/relationships/hyperlink" Target="https://yadi.sk/d/aGwb4Pi_3NJMv5" TargetMode="External"/><Relationship Id="rId3359" Type="http://schemas.openxmlformats.org/officeDocument/2006/relationships/hyperlink" Target="https://yadi.sk/d/F9BsdbJH-1PBEw" TargetMode="External"/><Relationship Id="rId3566" Type="http://schemas.openxmlformats.org/officeDocument/2006/relationships/hyperlink" Target="https://yadi.sk/d/fhyIta0U2m55tw" TargetMode="External"/><Relationship Id="rId487" Type="http://schemas.openxmlformats.org/officeDocument/2006/relationships/hyperlink" Target="https://yadi.sk/d/1FeshGEF3YNWaD" TargetMode="External"/><Relationship Id="rId694" Type="http://schemas.openxmlformats.org/officeDocument/2006/relationships/hyperlink" Target="https://yadi.sk/d/yBqQVCIN-gQxWQ" TargetMode="External"/><Relationship Id="rId2070" Type="http://schemas.openxmlformats.org/officeDocument/2006/relationships/hyperlink" Target="https://yadi.sk/d/dkjCkeAV3Ndhwb" TargetMode="External"/><Relationship Id="rId2168" Type="http://schemas.openxmlformats.org/officeDocument/2006/relationships/hyperlink" Target="https://yadi.sk/d/yuH0dgII3Rq5qc" TargetMode="External"/><Relationship Id="rId2375" Type="http://schemas.openxmlformats.org/officeDocument/2006/relationships/hyperlink" Target="https://yadi.sk/d/sRUKoMB1wOaYYw" TargetMode="External"/><Relationship Id="rId3121" Type="http://schemas.openxmlformats.org/officeDocument/2006/relationships/hyperlink" Target="https://yadi.sk/d/P96qIPiz3NMzCF" TargetMode="External"/><Relationship Id="rId3219" Type="http://schemas.openxmlformats.org/officeDocument/2006/relationships/hyperlink" Target="https://yadi.sk/d/8eoPR0OD3PcDg6" TargetMode="External"/><Relationship Id="rId347" Type="http://schemas.openxmlformats.org/officeDocument/2006/relationships/hyperlink" Target="https://yadi.sk/i/ry5uUL8o3NFpTg" TargetMode="External"/><Relationship Id="rId999" Type="http://schemas.openxmlformats.org/officeDocument/2006/relationships/hyperlink" Target="https://yadi.sk/d/vRU3ZJss3J5iGk" TargetMode="External"/><Relationship Id="rId1184" Type="http://schemas.openxmlformats.org/officeDocument/2006/relationships/hyperlink" Target="https://yadi.sk/d/gAO63hQDfJ7mfQ" TargetMode="External"/><Relationship Id="rId2028" Type="http://schemas.openxmlformats.org/officeDocument/2006/relationships/hyperlink" Target="https://yadi.sk/d/MuA7I9YCRphAcg" TargetMode="External"/><Relationship Id="rId2582" Type="http://schemas.openxmlformats.org/officeDocument/2006/relationships/hyperlink" Target="https://yadi.sk/d/rMN4-xIMfP7weQ" TargetMode="External"/><Relationship Id="rId2887" Type="http://schemas.openxmlformats.org/officeDocument/2006/relationships/hyperlink" Target="https://yadi.sk/d/Hi_AcOdS3NdjRG" TargetMode="External"/><Relationship Id="rId3426" Type="http://schemas.openxmlformats.org/officeDocument/2006/relationships/hyperlink" Target="https://yadi.sk/d/sKE4OlbDaW-Q0Q" TargetMode="External"/><Relationship Id="rId3633" Type="http://schemas.openxmlformats.org/officeDocument/2006/relationships/hyperlink" Target="https://yadi.sk/d/apaMLCYQTZBSvw" TargetMode="External"/><Relationship Id="rId554" Type="http://schemas.openxmlformats.org/officeDocument/2006/relationships/hyperlink" Target="https://yadi.sk/d/o5WyhgCOjtYfjw" TargetMode="External"/><Relationship Id="rId761" Type="http://schemas.openxmlformats.org/officeDocument/2006/relationships/hyperlink" Target="https://yadi.sk/d/gmYwGtbAqBMpOA" TargetMode="External"/><Relationship Id="rId859" Type="http://schemas.openxmlformats.org/officeDocument/2006/relationships/hyperlink" Target="https://yadi.sk/d/9ZzzoDYFw3tmo" TargetMode="External"/><Relationship Id="rId1391" Type="http://schemas.openxmlformats.org/officeDocument/2006/relationships/hyperlink" Target="https://yadi.sk/d/HQh5zqVyrsf87Q" TargetMode="External"/><Relationship Id="rId1489" Type="http://schemas.openxmlformats.org/officeDocument/2006/relationships/hyperlink" Target="https://yadi.sk/d/QSAs1oHlFJOKlQ" TargetMode="External"/><Relationship Id="rId1696" Type="http://schemas.openxmlformats.org/officeDocument/2006/relationships/hyperlink" Target="https://yadi.sk/d/lmZleyHl3Rq5Xk" TargetMode="External"/><Relationship Id="rId2235" Type="http://schemas.openxmlformats.org/officeDocument/2006/relationships/hyperlink" Target="https://yadi.sk/d/UaZwCQ8_C6tfYQ" TargetMode="External"/><Relationship Id="rId2442" Type="http://schemas.openxmlformats.org/officeDocument/2006/relationships/hyperlink" Target="https://yadi.sk/d/ZT58AoBNu9LnKg" TargetMode="External"/><Relationship Id="rId3700" Type="http://schemas.openxmlformats.org/officeDocument/2006/relationships/hyperlink" Target="https://yadi.sk/d/EOop8AsSIo6EVw" TargetMode="External"/><Relationship Id="rId207" Type="http://schemas.openxmlformats.org/officeDocument/2006/relationships/hyperlink" Target="https://yadi.sk/d/-MQyc62XzzSgs" TargetMode="External"/><Relationship Id="rId414" Type="http://schemas.openxmlformats.org/officeDocument/2006/relationships/hyperlink" Target="https://yadi.sk/i/aTs92uKU3QdZAy" TargetMode="External"/><Relationship Id="rId621" Type="http://schemas.openxmlformats.org/officeDocument/2006/relationships/hyperlink" Target="https://yadi.sk/d/WXY4gFhiq3cDLA" TargetMode="External"/><Relationship Id="rId1044" Type="http://schemas.openxmlformats.org/officeDocument/2006/relationships/hyperlink" Target="https://yadi.sk/d/6Jp5vNrg3YNWie" TargetMode="External"/><Relationship Id="rId1251" Type="http://schemas.openxmlformats.org/officeDocument/2006/relationships/hyperlink" Target="https://yadi.sk/d/6gAHRAGGtkHds" TargetMode="External"/><Relationship Id="rId1349" Type="http://schemas.openxmlformats.org/officeDocument/2006/relationships/hyperlink" Target="https://yadi.sk/d/hH1UQeFPMg3MDA" TargetMode="External"/><Relationship Id="rId2302" Type="http://schemas.openxmlformats.org/officeDocument/2006/relationships/hyperlink" Target="https://yadi.sk/d/M4Il0fnrzSknMQ" TargetMode="External"/><Relationship Id="rId2747" Type="http://schemas.openxmlformats.org/officeDocument/2006/relationships/hyperlink" Target="https://yadi.sk/d/Pjj06kDg1fZEEg" TargetMode="External"/><Relationship Id="rId2954" Type="http://schemas.openxmlformats.org/officeDocument/2006/relationships/hyperlink" Target="https://yadi.sk/d/jc-0qHkh3Rq6iY" TargetMode="External"/><Relationship Id="rId719" Type="http://schemas.openxmlformats.org/officeDocument/2006/relationships/hyperlink" Target="https://yadi.sk/d/IMOkI6OQioabm" TargetMode="External"/><Relationship Id="rId926" Type="http://schemas.openxmlformats.org/officeDocument/2006/relationships/hyperlink" Target="https://yadi.sk/d/3e0NRegJ38cGHQ" TargetMode="External"/><Relationship Id="rId1111" Type="http://schemas.openxmlformats.org/officeDocument/2006/relationships/hyperlink" Target="https://yadi.sk/d/zA2_R2bc3NgSzR" TargetMode="External"/><Relationship Id="rId1556" Type="http://schemas.openxmlformats.org/officeDocument/2006/relationships/hyperlink" Target="https://yadi.sk/d/eSqee05Hltaumw" TargetMode="External"/><Relationship Id="rId1763" Type="http://schemas.openxmlformats.org/officeDocument/2006/relationships/hyperlink" Target="https://yadi.sk/d/8XuXbFTW3NNHfS" TargetMode="External"/><Relationship Id="rId1970" Type="http://schemas.openxmlformats.org/officeDocument/2006/relationships/hyperlink" Target="https://yadi.sk/d/BnNuW-Mx3NYhe7" TargetMode="External"/><Relationship Id="rId2607" Type="http://schemas.openxmlformats.org/officeDocument/2006/relationships/hyperlink" Target="https://yadi.sk/d/CZv73e7hsDIQhw" TargetMode="External"/><Relationship Id="rId2814" Type="http://schemas.openxmlformats.org/officeDocument/2006/relationships/hyperlink" Target="https://yadi.sk/d/uF-kBhhR3Rq6ea" TargetMode="External"/><Relationship Id="rId55" Type="http://schemas.openxmlformats.org/officeDocument/2006/relationships/hyperlink" Target="https://yadi.sk/i/NsBBcHz3ewXFU" TargetMode="External"/><Relationship Id="rId1209" Type="http://schemas.openxmlformats.org/officeDocument/2006/relationships/hyperlink" Target="https://yadi.sk/d/lob0wNDK3DoBcp" TargetMode="External"/><Relationship Id="rId1416" Type="http://schemas.openxmlformats.org/officeDocument/2006/relationships/hyperlink" Target="https://yadi.sk/d/EOop8AsSIo6EVw" TargetMode="External"/><Relationship Id="rId1623" Type="http://schemas.openxmlformats.org/officeDocument/2006/relationships/hyperlink" Target="https://yadi.sk/d/3Z7r-I6C3Rq5Kf" TargetMode="External"/><Relationship Id="rId1830" Type="http://schemas.openxmlformats.org/officeDocument/2006/relationships/hyperlink" Target="https://yadi.sk/d/CHolYi3f3Ndhjz" TargetMode="External"/><Relationship Id="rId3076" Type="http://schemas.openxmlformats.org/officeDocument/2006/relationships/hyperlink" Target="https://yadi.sk/d/ubTzm5AnlFNkVg" TargetMode="External"/><Relationship Id="rId3283" Type="http://schemas.openxmlformats.org/officeDocument/2006/relationships/hyperlink" Target="https://yadi.sk/d/MAJ_qNB63NHeY8" TargetMode="External"/><Relationship Id="rId3490" Type="http://schemas.openxmlformats.org/officeDocument/2006/relationships/hyperlink" Target="https://yadi.sk/d/cwf2riDUdxUJ-A" TargetMode="External"/><Relationship Id="rId1928" Type="http://schemas.openxmlformats.org/officeDocument/2006/relationships/hyperlink" Target="https://yadi.sk/d/E43PBMK_3Rq5ie" TargetMode="External"/><Relationship Id="rId2092" Type="http://schemas.openxmlformats.org/officeDocument/2006/relationships/hyperlink" Target="https://yadi.sk/d/ZijfH3gL3TPEQu" TargetMode="External"/><Relationship Id="rId3143" Type="http://schemas.openxmlformats.org/officeDocument/2006/relationships/hyperlink" Target="https://yadi.sk/i/6vxXgmjc-bQqMA" TargetMode="External"/><Relationship Id="rId3350" Type="http://schemas.openxmlformats.org/officeDocument/2006/relationships/hyperlink" Target="https://yadi.sk/d/0k0pOW-cZ49nrA" TargetMode="External"/><Relationship Id="rId3588" Type="http://schemas.openxmlformats.org/officeDocument/2006/relationships/hyperlink" Target="https://yadi.sk/d/Uifa1gO6mh3ssg" TargetMode="External"/><Relationship Id="rId271" Type="http://schemas.openxmlformats.org/officeDocument/2006/relationships/hyperlink" Target="https://yadi.sk/d/rU4aVF3rzpfhn" TargetMode="External"/><Relationship Id="rId2397" Type="http://schemas.openxmlformats.org/officeDocument/2006/relationships/hyperlink" Target="https://yadi.sk/d/fJyICbW9lNkZSw" TargetMode="External"/><Relationship Id="rId3003" Type="http://schemas.openxmlformats.org/officeDocument/2006/relationships/hyperlink" Target="https://yadi.sk/d/JfrRksz1vW5oMA" TargetMode="External"/><Relationship Id="rId3448" Type="http://schemas.openxmlformats.org/officeDocument/2006/relationships/hyperlink" Target="https://yadi.sk/d/QAupqLNG802SBw" TargetMode="External"/><Relationship Id="rId3655" Type="http://schemas.openxmlformats.org/officeDocument/2006/relationships/hyperlink" Target="https://yadi.sk/d/apaMLCYQTZBSvw" TargetMode="External"/><Relationship Id="rId131" Type="http://schemas.openxmlformats.org/officeDocument/2006/relationships/hyperlink" Target="https://yadi.sk/d/tYqrdOWBqgDTM" TargetMode="External"/><Relationship Id="rId369" Type="http://schemas.openxmlformats.org/officeDocument/2006/relationships/hyperlink" Target="https://yadi.sk/d/2rqVbQhy3NG9Em" TargetMode="External"/><Relationship Id="rId576" Type="http://schemas.openxmlformats.org/officeDocument/2006/relationships/hyperlink" Target="https://yadi.sk/i/eX526ZQ8M2bSzw" TargetMode="External"/><Relationship Id="rId783" Type="http://schemas.openxmlformats.org/officeDocument/2006/relationships/hyperlink" Target="https://yadi.sk/d/NPrjg0JCncIH3w" TargetMode="External"/><Relationship Id="rId990" Type="http://schemas.openxmlformats.org/officeDocument/2006/relationships/hyperlink" Target="https://yadi.sk/d/N8oJjjDysgHu5Q" TargetMode="External"/><Relationship Id="rId2257" Type="http://schemas.openxmlformats.org/officeDocument/2006/relationships/hyperlink" Target="https://disk.yandex.ru/d/TfOMmArFw7indQ" TargetMode="External"/><Relationship Id="rId2464" Type="http://schemas.openxmlformats.org/officeDocument/2006/relationships/hyperlink" Target="https://yadi.sk/d/MeDKWhokcoWtgA" TargetMode="External"/><Relationship Id="rId2671" Type="http://schemas.openxmlformats.org/officeDocument/2006/relationships/hyperlink" Target="https://yadi.sk/d/_3MLFclONP-LSA" TargetMode="External"/><Relationship Id="rId3210" Type="http://schemas.openxmlformats.org/officeDocument/2006/relationships/hyperlink" Target="https://yadi.sk/d/KnoBBsSTM2-Uzw" TargetMode="External"/><Relationship Id="rId3308" Type="http://schemas.openxmlformats.org/officeDocument/2006/relationships/hyperlink" Target="https://yadi.sk/d/yh-TgIDBsZLAwQ" TargetMode="External"/><Relationship Id="rId3515" Type="http://schemas.openxmlformats.org/officeDocument/2006/relationships/hyperlink" Target="https://yadi.sk/d/UaZwCQ8_C6tfYQ" TargetMode="External"/><Relationship Id="rId229" Type="http://schemas.openxmlformats.org/officeDocument/2006/relationships/hyperlink" Target="https://yadi.sk/d/jxpJEhjb37WLH5" TargetMode="External"/><Relationship Id="rId436" Type="http://schemas.openxmlformats.org/officeDocument/2006/relationships/hyperlink" Target="https://yadi.sk/d/s0zIjDKo3S8HT8" TargetMode="External"/><Relationship Id="rId643" Type="http://schemas.openxmlformats.org/officeDocument/2006/relationships/hyperlink" Target="https://yadi.sk/d/En1BknvKr28fTA" TargetMode="External"/><Relationship Id="rId1066" Type="http://schemas.openxmlformats.org/officeDocument/2006/relationships/hyperlink" Target="https://yadi.sk/d/IuR8Sr4Ro7kvZQ" TargetMode="External"/><Relationship Id="rId1273" Type="http://schemas.openxmlformats.org/officeDocument/2006/relationships/hyperlink" Target="https://yadi.sk/d/rI283vS70wk2Ig" TargetMode="External"/><Relationship Id="rId1480" Type="http://schemas.openxmlformats.org/officeDocument/2006/relationships/hyperlink" Target="https://yadi.sk/d/fgtw32Sm7IYrPg" TargetMode="External"/><Relationship Id="rId2117" Type="http://schemas.openxmlformats.org/officeDocument/2006/relationships/hyperlink" Target="https://yadi.sk/d/ujD0LmjfUMDPLw" TargetMode="External"/><Relationship Id="rId2324" Type="http://schemas.openxmlformats.org/officeDocument/2006/relationships/hyperlink" Target="https://yadi.sk/d/IAFdlLpr3Rq5wg" TargetMode="External"/><Relationship Id="rId2769" Type="http://schemas.openxmlformats.org/officeDocument/2006/relationships/hyperlink" Target="https://yadi.sk/d/GrE76ibcWPhtBg" TargetMode="External"/><Relationship Id="rId2976" Type="http://schemas.openxmlformats.org/officeDocument/2006/relationships/hyperlink" Target="https://yadi.sk/d/c-3O0mqG3NMyMF" TargetMode="External"/><Relationship Id="rId3722" Type="http://schemas.openxmlformats.org/officeDocument/2006/relationships/hyperlink" Target="https://yadi.sk/d/EOop8AsSIo6EVw" TargetMode="External"/><Relationship Id="rId850" Type="http://schemas.openxmlformats.org/officeDocument/2006/relationships/hyperlink" Target="https://yadi.sk/d/XSqXS13HEL1k-A" TargetMode="External"/><Relationship Id="rId948" Type="http://schemas.openxmlformats.org/officeDocument/2006/relationships/hyperlink" Target="https://yadi.sk/d/e2aRmqVLmL2OnA" TargetMode="External"/><Relationship Id="rId1133" Type="http://schemas.openxmlformats.org/officeDocument/2006/relationships/hyperlink" Target="https://yadi.sk/d/WTZCSpt8Lpt-Kg" TargetMode="External"/><Relationship Id="rId1578" Type="http://schemas.openxmlformats.org/officeDocument/2006/relationships/hyperlink" Target="https://yadi.sk/d/eSqee05Hltaumw" TargetMode="External"/><Relationship Id="rId1785" Type="http://schemas.openxmlformats.org/officeDocument/2006/relationships/hyperlink" Target="https://yadi.sk/d/L0YBTc7PTUIrTQ" TargetMode="External"/><Relationship Id="rId1992" Type="http://schemas.openxmlformats.org/officeDocument/2006/relationships/hyperlink" Target="https://yadi.sk/d/aB4LGToFL3idQw" TargetMode="External"/><Relationship Id="rId2531" Type="http://schemas.openxmlformats.org/officeDocument/2006/relationships/hyperlink" Target="https://yadi.sk/d/Pjj06kDg1fZEEg" TargetMode="External"/><Relationship Id="rId2629" Type="http://schemas.openxmlformats.org/officeDocument/2006/relationships/hyperlink" Target="https://yadi.sk/d/diIuqBIA3Rq6LW" TargetMode="External"/><Relationship Id="rId2836" Type="http://schemas.openxmlformats.org/officeDocument/2006/relationships/hyperlink" Target="https://yadi.sk/d/gptXWYwZ3NJNF8" TargetMode="External"/><Relationship Id="rId77" Type="http://schemas.openxmlformats.org/officeDocument/2006/relationships/hyperlink" Target="https://yadi.sk/i/bSt4vKwkewZ9v" TargetMode="External"/><Relationship Id="rId503" Type="http://schemas.openxmlformats.org/officeDocument/2006/relationships/hyperlink" Target="https://yadi.sk/d/2-A2dXG93YYTgd" TargetMode="External"/><Relationship Id="rId710" Type="http://schemas.openxmlformats.org/officeDocument/2006/relationships/hyperlink" Target="https://yadi.sk/d/G9-nNn4_7Il0gg" TargetMode="External"/><Relationship Id="rId808" Type="http://schemas.openxmlformats.org/officeDocument/2006/relationships/hyperlink" Target="https://yadi.sk/d/xBNoEScf38cP9X" TargetMode="External"/><Relationship Id="rId1340" Type="http://schemas.openxmlformats.org/officeDocument/2006/relationships/hyperlink" Target="https://yadi.sk/d/71n1mq7JlbONtA" TargetMode="External"/><Relationship Id="rId1438" Type="http://schemas.openxmlformats.org/officeDocument/2006/relationships/hyperlink" Target="https://yadi.sk/d/ujD0LmjfUMDPLw" TargetMode="External"/><Relationship Id="rId1645" Type="http://schemas.openxmlformats.org/officeDocument/2006/relationships/hyperlink" Target="https://yadi.sk/d/DaJPVCM5io24n" TargetMode="External"/><Relationship Id="rId3098" Type="http://schemas.openxmlformats.org/officeDocument/2006/relationships/hyperlink" Target="https://yadi.sk/d/rl9x6K8q3NMzLE" TargetMode="External"/><Relationship Id="rId1200" Type="http://schemas.openxmlformats.org/officeDocument/2006/relationships/hyperlink" Target="https://yadi.sk/d/BuFj9XKsAotjLg" TargetMode="External"/><Relationship Id="rId1852" Type="http://schemas.openxmlformats.org/officeDocument/2006/relationships/hyperlink" Target="https://yadi.sk/d/xDngZgHO3NYhUo" TargetMode="External"/><Relationship Id="rId2903" Type="http://schemas.openxmlformats.org/officeDocument/2006/relationships/hyperlink" Target="https://yadi.sk/d/uW_5KoXAgTBMGA" TargetMode="External"/><Relationship Id="rId1505" Type="http://schemas.openxmlformats.org/officeDocument/2006/relationships/hyperlink" Target="https://yadi.sk/d/rl9x6K8q3NMzLE" TargetMode="External"/><Relationship Id="rId1712" Type="http://schemas.openxmlformats.org/officeDocument/2006/relationships/hyperlink" Target="https://yadi.sk/d/qc5aOTh43NMxaD" TargetMode="External"/><Relationship Id="rId3165" Type="http://schemas.openxmlformats.org/officeDocument/2006/relationships/hyperlink" Target="https://yadi.sk/d/CG6hyQr7HqwSkg" TargetMode="External"/><Relationship Id="rId3372" Type="http://schemas.openxmlformats.org/officeDocument/2006/relationships/hyperlink" Target="https://yadi.sk/d/4DyO5zX4Yjp90Q" TargetMode="External"/><Relationship Id="rId293" Type="http://schemas.openxmlformats.org/officeDocument/2006/relationships/hyperlink" Target="https://yadi.sk/d/JOHqpLQ1tmorP" TargetMode="External"/><Relationship Id="rId2181" Type="http://schemas.openxmlformats.org/officeDocument/2006/relationships/hyperlink" Target="https://yadi.sk/d/00TbqApD3Ndj2f" TargetMode="External"/><Relationship Id="rId3025" Type="http://schemas.openxmlformats.org/officeDocument/2006/relationships/hyperlink" Target="https://yadi.sk/d/5xZZhESA3NMy7R" TargetMode="External"/><Relationship Id="rId3232" Type="http://schemas.openxmlformats.org/officeDocument/2006/relationships/hyperlink" Target="https://yadi.sk/d/NYoazXvSusxciw" TargetMode="External"/><Relationship Id="rId3677" Type="http://schemas.openxmlformats.org/officeDocument/2006/relationships/hyperlink" Target="https://yadi.sk/d/fgtw32Sm7IYrPg" TargetMode="External"/><Relationship Id="rId153" Type="http://schemas.openxmlformats.org/officeDocument/2006/relationships/hyperlink" Target="https://yadi.sk/d/bIjH1Vflj227n" TargetMode="External"/><Relationship Id="rId360" Type="http://schemas.openxmlformats.org/officeDocument/2006/relationships/hyperlink" Target="https://yadi.sk/d/9USjhJRY3NG55f" TargetMode="External"/><Relationship Id="rId598" Type="http://schemas.openxmlformats.org/officeDocument/2006/relationships/hyperlink" Target="https://yadi.sk/d/K-iMcbWSh2qi1g" TargetMode="External"/><Relationship Id="rId2041" Type="http://schemas.openxmlformats.org/officeDocument/2006/relationships/hyperlink" Target="https://yadi.sk/d/6-2KH5uZJvgtYA" TargetMode="External"/><Relationship Id="rId2279" Type="http://schemas.openxmlformats.org/officeDocument/2006/relationships/hyperlink" Target="https://yadi.sk/d/fhyIta0U2m55tw" TargetMode="External"/><Relationship Id="rId2486" Type="http://schemas.openxmlformats.org/officeDocument/2006/relationships/hyperlink" Target="https://yadi.sk/d/ETrARPWB7OVFAg" TargetMode="External"/><Relationship Id="rId2693" Type="http://schemas.openxmlformats.org/officeDocument/2006/relationships/hyperlink" Target="https://yadi.sk/d/6l99df3k3NNHsS" TargetMode="External"/><Relationship Id="rId3537" Type="http://schemas.openxmlformats.org/officeDocument/2006/relationships/hyperlink" Target="https://yadi.sk/d/Hi_AcOdS3NdjRG" TargetMode="External"/><Relationship Id="rId220" Type="http://schemas.openxmlformats.org/officeDocument/2006/relationships/hyperlink" Target="https://yadi.sk/d/sd4zek2qtmo5i" TargetMode="External"/><Relationship Id="rId458" Type="http://schemas.openxmlformats.org/officeDocument/2006/relationships/hyperlink" Target="https://yadi.sk/d/-ECqrmhy3EoRLA" TargetMode="External"/><Relationship Id="rId665" Type="http://schemas.openxmlformats.org/officeDocument/2006/relationships/hyperlink" Target="https://yadi.sk/d/OtOR3YRA3L83yb" TargetMode="External"/><Relationship Id="rId872" Type="http://schemas.openxmlformats.org/officeDocument/2006/relationships/hyperlink" Target="https://yadi.sk/d/vCZcf1FZyjLCF" TargetMode="External"/><Relationship Id="rId1088" Type="http://schemas.openxmlformats.org/officeDocument/2006/relationships/hyperlink" Target="https://yadi.sk/d/AYK-kmz_tmp84" TargetMode="External"/><Relationship Id="rId1295" Type="http://schemas.openxmlformats.org/officeDocument/2006/relationships/hyperlink" Target="https://yadi.sk/d/d_t1Abx03GGGR9" TargetMode="External"/><Relationship Id="rId2139" Type="http://schemas.openxmlformats.org/officeDocument/2006/relationships/hyperlink" Target="https://yadi.sk/d/F0l-Ne7FvMWC7Q" TargetMode="External"/><Relationship Id="rId2346" Type="http://schemas.openxmlformats.org/officeDocument/2006/relationships/hyperlink" Target="https://yadi.sk/d/CHtzjySAic1NEg" TargetMode="External"/><Relationship Id="rId2553" Type="http://schemas.openxmlformats.org/officeDocument/2006/relationships/hyperlink" Target="https://yadi.sk/d/UnEhclhGqG6Dmg" TargetMode="External"/><Relationship Id="rId2760" Type="http://schemas.openxmlformats.org/officeDocument/2006/relationships/hyperlink" Target="https://yadi.sk/d/3Z7r-I6C3Rq5Kf" TargetMode="External"/><Relationship Id="rId2998" Type="http://schemas.openxmlformats.org/officeDocument/2006/relationships/hyperlink" Target="https://yadi.sk/d/r1zhoXHR93bp7w" TargetMode="External"/><Relationship Id="rId3604" Type="http://schemas.openxmlformats.org/officeDocument/2006/relationships/hyperlink" Target="https://yadi.sk/d/fgtw32Sm7IYrPg" TargetMode="External"/><Relationship Id="rId318" Type="http://schemas.openxmlformats.org/officeDocument/2006/relationships/hyperlink" Target="https://yadi.sk/d/OpWuSWyc3JZ8Ph" TargetMode="External"/><Relationship Id="rId525" Type="http://schemas.openxmlformats.org/officeDocument/2006/relationships/hyperlink" Target="https://yadi.sk/d/oR7v1DNe3amgKK" TargetMode="External"/><Relationship Id="rId732" Type="http://schemas.openxmlformats.org/officeDocument/2006/relationships/hyperlink" Target="https://yadi.sk/d/k-wVY4DnFnuCzw" TargetMode="External"/><Relationship Id="rId1155" Type="http://schemas.openxmlformats.org/officeDocument/2006/relationships/hyperlink" Target="https://yadi.sk/d/jIbnUwYZ-wdDgQ" TargetMode="External"/><Relationship Id="rId1362" Type="http://schemas.openxmlformats.org/officeDocument/2006/relationships/hyperlink" Target="https://yadi.sk/d/jm_TGsvIxpCzmQ" TargetMode="External"/><Relationship Id="rId2206" Type="http://schemas.openxmlformats.org/officeDocument/2006/relationships/hyperlink" Target="https://yadi.sk/d/4DyO5zX4Yjp90Q" TargetMode="External"/><Relationship Id="rId2413" Type="http://schemas.openxmlformats.org/officeDocument/2006/relationships/hyperlink" Target="https://yadi.sk/d/3ts_EYCZFzQmXw" TargetMode="External"/><Relationship Id="rId2620" Type="http://schemas.openxmlformats.org/officeDocument/2006/relationships/hyperlink" Target="https://yadi.sk/d/48Zd4x1e3PcDfF" TargetMode="External"/><Relationship Id="rId2858" Type="http://schemas.openxmlformats.org/officeDocument/2006/relationships/hyperlink" Target="https://yadi.sk/d/A8ff1R7h_6ZfrA" TargetMode="External"/><Relationship Id="rId99" Type="http://schemas.openxmlformats.org/officeDocument/2006/relationships/hyperlink" Target="https://yadi.sk/i/XGee7pjlewXeq" TargetMode="External"/><Relationship Id="rId1015" Type="http://schemas.openxmlformats.org/officeDocument/2006/relationships/hyperlink" Target="https://yadi.sk/d/y5jz-OW2yjLZn" TargetMode="External"/><Relationship Id="rId1222" Type="http://schemas.openxmlformats.org/officeDocument/2006/relationships/hyperlink" Target="https://yadi.sk/d/o_05tsMV3YYTrU" TargetMode="External"/><Relationship Id="rId1667" Type="http://schemas.openxmlformats.org/officeDocument/2006/relationships/hyperlink" Target="https://yadi.sk/d/iaSkRPeF3Rq5PQ" TargetMode="External"/><Relationship Id="rId1874" Type="http://schemas.openxmlformats.org/officeDocument/2006/relationships/hyperlink" Target="https://yadi.sk/d/cR0mKh9y3Rq5eN" TargetMode="External"/><Relationship Id="rId2718" Type="http://schemas.openxmlformats.org/officeDocument/2006/relationships/hyperlink" Target="https://yadi.sk/d/OK7B3RQp3Rq6WP" TargetMode="External"/><Relationship Id="rId2925" Type="http://schemas.openxmlformats.org/officeDocument/2006/relationships/hyperlink" Target="https://yadi.sk/d/xDzzpLO9jSZMXA" TargetMode="External"/><Relationship Id="rId1527" Type="http://schemas.openxmlformats.org/officeDocument/2006/relationships/hyperlink" Target="https://yadi.sk/d/y7Wv0y8UHHGJag" TargetMode="External"/><Relationship Id="rId1734" Type="http://schemas.openxmlformats.org/officeDocument/2006/relationships/hyperlink" Target="https://yadi.sk/d/F7ZeX2L5-HO7zQ" TargetMode="External"/><Relationship Id="rId1941" Type="http://schemas.openxmlformats.org/officeDocument/2006/relationships/hyperlink" Target="https://yadi.sk/d/Riw8_tRN3NYhs9" TargetMode="External"/><Relationship Id="rId3187" Type="http://schemas.openxmlformats.org/officeDocument/2006/relationships/hyperlink" Target="https://yadi.sk/d/OiZ8XPfAeVzEjQ" TargetMode="External"/><Relationship Id="rId3394" Type="http://schemas.openxmlformats.org/officeDocument/2006/relationships/hyperlink" Target="https://yadi.sk/d/CB4F9PkWmt9p3w" TargetMode="External"/><Relationship Id="rId26" Type="http://schemas.openxmlformats.org/officeDocument/2006/relationships/hyperlink" Target="https://yadi.sk/d/Fr-h2HWytCRF7" TargetMode="External"/><Relationship Id="rId3047" Type="http://schemas.openxmlformats.org/officeDocument/2006/relationships/hyperlink" Target="https://yadi.sk/d/7e_u6k7iIn4QkA" TargetMode="External"/><Relationship Id="rId3699" Type="http://schemas.openxmlformats.org/officeDocument/2006/relationships/hyperlink" Target="https://yadi.sk/d/EOop8AsSIo6EVw" TargetMode="External"/><Relationship Id="rId175" Type="http://schemas.openxmlformats.org/officeDocument/2006/relationships/hyperlink" Target="https://yadi.sk/d/TL3-ny16xbhXv" TargetMode="External"/><Relationship Id="rId1801" Type="http://schemas.openxmlformats.org/officeDocument/2006/relationships/hyperlink" Target="https://yadi.sk/d/yuVZhA013NNHNK" TargetMode="External"/><Relationship Id="rId3254" Type="http://schemas.openxmlformats.org/officeDocument/2006/relationships/hyperlink" Target="https://yadi.sk/d/aGwb4Pi_3NJMv5" TargetMode="External"/><Relationship Id="rId3461" Type="http://schemas.openxmlformats.org/officeDocument/2006/relationships/hyperlink" Target="https://yadi.sk/d/KYbhZAr1WoB49A" TargetMode="External"/><Relationship Id="rId3559" Type="http://schemas.openxmlformats.org/officeDocument/2006/relationships/hyperlink" Target="https://yadi.sk/d/uW_5KoXAgTBMGA" TargetMode="External"/><Relationship Id="rId382" Type="http://schemas.openxmlformats.org/officeDocument/2006/relationships/hyperlink" Target="https://yadi.sk/d/Nr0IZY8O3NfNou" TargetMode="External"/><Relationship Id="rId687" Type="http://schemas.openxmlformats.org/officeDocument/2006/relationships/hyperlink" Target="https://yadi.sk/d/-7T5bnUz3NgTMi" TargetMode="External"/><Relationship Id="rId2063" Type="http://schemas.openxmlformats.org/officeDocument/2006/relationships/hyperlink" Target="https://yadi.sk/d/mc9nkwX1i78afQ" TargetMode="External"/><Relationship Id="rId2270" Type="http://schemas.openxmlformats.org/officeDocument/2006/relationships/hyperlink" Target="https://yadi.sk/d/ircM8Jd3gdJD2A" TargetMode="External"/><Relationship Id="rId2368" Type="http://schemas.openxmlformats.org/officeDocument/2006/relationships/hyperlink" Target="https://yadi.sk/d/V6k5b7BwqgCyx" TargetMode="External"/><Relationship Id="rId3114" Type="http://schemas.openxmlformats.org/officeDocument/2006/relationships/hyperlink" Target="https://yadi.sk/d/P96qIPiz3NMzCF" TargetMode="External"/><Relationship Id="rId3321" Type="http://schemas.openxmlformats.org/officeDocument/2006/relationships/hyperlink" Target="https://yadi.sk/d/MAJ_qNB63NHeY8" TargetMode="External"/><Relationship Id="rId242" Type="http://schemas.openxmlformats.org/officeDocument/2006/relationships/hyperlink" Target="https://yadi.sk/d/2Tnf6lU33AKE2W" TargetMode="External"/><Relationship Id="rId894" Type="http://schemas.openxmlformats.org/officeDocument/2006/relationships/hyperlink" Target="https://yadi.sk/d/oVCh5sZy3G8usX" TargetMode="External"/><Relationship Id="rId1177" Type="http://schemas.openxmlformats.org/officeDocument/2006/relationships/hyperlink" Target="https://yadi.sk/d/wAMCBsnBfFR2tg" TargetMode="External"/><Relationship Id="rId2130" Type="http://schemas.openxmlformats.org/officeDocument/2006/relationships/hyperlink" Target="https://yadi.sk/d/kCTManCe3NdiRk" TargetMode="External"/><Relationship Id="rId2575" Type="http://schemas.openxmlformats.org/officeDocument/2006/relationships/hyperlink" Target="https://yadi.sk/d/rMN4-xIMfP7weQ" TargetMode="External"/><Relationship Id="rId2782" Type="http://schemas.openxmlformats.org/officeDocument/2006/relationships/hyperlink" Target="https://yadi.sk/d/apaMLCYQTZBSvw" TargetMode="External"/><Relationship Id="rId3419" Type="http://schemas.openxmlformats.org/officeDocument/2006/relationships/hyperlink" Target="https://yadi.sk/d/PMUASAyV38cPMs" TargetMode="External"/><Relationship Id="rId3626" Type="http://schemas.openxmlformats.org/officeDocument/2006/relationships/hyperlink" Target="https://yadi.sk/d/apaMLCYQTZBSvw" TargetMode="External"/><Relationship Id="rId102" Type="http://schemas.openxmlformats.org/officeDocument/2006/relationships/hyperlink" Target="https://yadi.sk/d/fTJ8ullysUVgU" TargetMode="External"/><Relationship Id="rId547" Type="http://schemas.openxmlformats.org/officeDocument/2006/relationships/hyperlink" Target="https://yadi.sk/d/mHBXdhlr_oSGUg" TargetMode="External"/><Relationship Id="rId754" Type="http://schemas.openxmlformats.org/officeDocument/2006/relationships/hyperlink" Target="https://yadi.sk/d/CGyF-dM6iGm_eg" TargetMode="External"/><Relationship Id="rId961" Type="http://schemas.openxmlformats.org/officeDocument/2006/relationships/hyperlink" Target="https://yadi.sk/d/RV6jyOziIoCpPw" TargetMode="External"/><Relationship Id="rId1384" Type="http://schemas.openxmlformats.org/officeDocument/2006/relationships/hyperlink" Target="https://yadi.sk/d/OqU7iEQ9ajzCwA" TargetMode="External"/><Relationship Id="rId1591" Type="http://schemas.openxmlformats.org/officeDocument/2006/relationships/hyperlink" Target="https://yadi.sk/d/9PGgStidFDafcg" TargetMode="External"/><Relationship Id="rId1689" Type="http://schemas.openxmlformats.org/officeDocument/2006/relationships/hyperlink" Target="https://yadi.sk/d/lmZleyHl3Rq5Xk" TargetMode="External"/><Relationship Id="rId2228" Type="http://schemas.openxmlformats.org/officeDocument/2006/relationships/hyperlink" Target="https://yadi.sk/d/51g2V5_r9vU6Vw" TargetMode="External"/><Relationship Id="rId2435" Type="http://schemas.openxmlformats.org/officeDocument/2006/relationships/hyperlink" Target="https://yadi.sk/d/ZT58AoBNu9LnKg" TargetMode="External"/><Relationship Id="rId2642" Type="http://schemas.openxmlformats.org/officeDocument/2006/relationships/hyperlink" Target="https://yadi.sk/d/RnTtN3ti3Rq6RE" TargetMode="External"/><Relationship Id="rId90" Type="http://schemas.openxmlformats.org/officeDocument/2006/relationships/hyperlink" Target="https://yadi.sk/d/ptvLRamUtkmQp" TargetMode="External"/><Relationship Id="rId407" Type="http://schemas.openxmlformats.org/officeDocument/2006/relationships/hyperlink" Target="https://yadi.sk/d/2HHRNIq53QQfc2" TargetMode="External"/><Relationship Id="rId614" Type="http://schemas.openxmlformats.org/officeDocument/2006/relationships/hyperlink" Target="https://yadi.sk/d/klPbSpruXLLzAg" TargetMode="External"/><Relationship Id="rId821" Type="http://schemas.openxmlformats.org/officeDocument/2006/relationships/hyperlink" Target="https://yadi.sk/d/OXu4p2l1ohkVsg" TargetMode="External"/><Relationship Id="rId1037" Type="http://schemas.openxmlformats.org/officeDocument/2006/relationships/hyperlink" Target="https://yadi.sk/d/5aQvQJluy3dggw" TargetMode="External"/><Relationship Id="rId1244" Type="http://schemas.openxmlformats.org/officeDocument/2006/relationships/hyperlink" Target="https://yadi.sk/d/iybbaDVQBXAABA" TargetMode="External"/><Relationship Id="rId1451" Type="http://schemas.openxmlformats.org/officeDocument/2006/relationships/hyperlink" Target="https://yadi.sk/d/olJd1k3Z3Rq5zC" TargetMode="External"/><Relationship Id="rId1896" Type="http://schemas.openxmlformats.org/officeDocument/2006/relationships/hyperlink" Target="https://yadi.sk/d/JQy4juWESpcP5Q" TargetMode="External"/><Relationship Id="rId2502" Type="http://schemas.openxmlformats.org/officeDocument/2006/relationships/hyperlink" Target="https://yadi.sk/d/SCoW1Vhg3Rq6HL" TargetMode="External"/><Relationship Id="rId2947" Type="http://schemas.openxmlformats.org/officeDocument/2006/relationships/hyperlink" Target="https://yadi.sk/d/jc-0qHkh3Rq6iY" TargetMode="External"/><Relationship Id="rId919" Type="http://schemas.openxmlformats.org/officeDocument/2006/relationships/hyperlink" Target="https://yadi.sk/d/hUwtAhg_HYp31w" TargetMode="External"/><Relationship Id="rId1104" Type="http://schemas.openxmlformats.org/officeDocument/2006/relationships/hyperlink" Target="https://yadi.sk/d/iz23F8Ft3L5Vpp" TargetMode="External"/><Relationship Id="rId1311" Type="http://schemas.openxmlformats.org/officeDocument/2006/relationships/hyperlink" Target="https://yadi.sk/d/m_U_xjbT5u-BLQ" TargetMode="External"/><Relationship Id="rId1549" Type="http://schemas.openxmlformats.org/officeDocument/2006/relationships/hyperlink" Target="https://yadi.sk/d/Uifa1gO6mh3ssg" TargetMode="External"/><Relationship Id="rId1756" Type="http://schemas.openxmlformats.org/officeDocument/2006/relationships/hyperlink" Target="https://yadi.sk/d/EOop8AsSIo6EVw" TargetMode="External"/><Relationship Id="rId1963" Type="http://schemas.openxmlformats.org/officeDocument/2006/relationships/hyperlink" Target="https://yadi.sk/d/BnNuW-Mx3NYhe7" TargetMode="External"/><Relationship Id="rId2807" Type="http://schemas.openxmlformats.org/officeDocument/2006/relationships/hyperlink" Target="https://yadi.sk/d/uF-kBhhR3Rq6ea" TargetMode="External"/><Relationship Id="rId48" Type="http://schemas.openxmlformats.org/officeDocument/2006/relationships/hyperlink" Target="https://yadi.sk/d/tCHDWmNSkwpJE" TargetMode="External"/><Relationship Id="rId1409" Type="http://schemas.openxmlformats.org/officeDocument/2006/relationships/hyperlink" Target="https://yadi.sk/d/Pjj06kDg1fZEEg" TargetMode="External"/><Relationship Id="rId1616" Type="http://schemas.openxmlformats.org/officeDocument/2006/relationships/hyperlink" Target="https://yadi.sk/d/PesXY8LVivI5uQ" TargetMode="External"/><Relationship Id="rId1823" Type="http://schemas.openxmlformats.org/officeDocument/2006/relationships/hyperlink" Target="https://yadi.sk/d/CHolYi3f3Ndhjz" TargetMode="External"/><Relationship Id="rId3069" Type="http://schemas.openxmlformats.org/officeDocument/2006/relationships/hyperlink" Target="https://yadi.sk/d/G5kpOTvaeSRYaw" TargetMode="External"/><Relationship Id="rId3276" Type="http://schemas.openxmlformats.org/officeDocument/2006/relationships/hyperlink" Target="https://yadi.sk/d/82H6onWa3Rq6k6" TargetMode="External"/><Relationship Id="rId3483" Type="http://schemas.openxmlformats.org/officeDocument/2006/relationships/hyperlink" Target="https://yadi.sk/d/6Yo8pQFsr9sV5A" TargetMode="External"/><Relationship Id="rId3690" Type="http://schemas.openxmlformats.org/officeDocument/2006/relationships/hyperlink" Target="https://yadi.sk/d/kzswL31-xRihMQ" TargetMode="External"/><Relationship Id="rId197" Type="http://schemas.openxmlformats.org/officeDocument/2006/relationships/hyperlink" Target="https://yadi.sk/d/QpcOzWqSzLwiT" TargetMode="External"/><Relationship Id="rId2085" Type="http://schemas.openxmlformats.org/officeDocument/2006/relationships/hyperlink" Target="https://yadi.sk/d/ZijfH3gL3TPEQu" TargetMode="External"/><Relationship Id="rId2292" Type="http://schemas.openxmlformats.org/officeDocument/2006/relationships/hyperlink" Target="https://yadi.sk/d/M4Il0fnrzSknMQ" TargetMode="External"/><Relationship Id="rId3136" Type="http://schemas.openxmlformats.org/officeDocument/2006/relationships/hyperlink" Target="https://yadi.sk/d/xDEzg3dHu1XIJw" TargetMode="External"/><Relationship Id="rId3343" Type="http://schemas.openxmlformats.org/officeDocument/2006/relationships/hyperlink" Target="https://yadi.sk/d/0k0pOW-cZ49nrA" TargetMode="External"/><Relationship Id="rId264" Type="http://schemas.openxmlformats.org/officeDocument/2006/relationships/hyperlink" Target="https://yadi.sk/d/8Aj3Tucs3GKyut" TargetMode="External"/><Relationship Id="rId471" Type="http://schemas.openxmlformats.org/officeDocument/2006/relationships/hyperlink" Target="https://yadi.sk/d/MUgAPfFP3UgwHC" TargetMode="External"/><Relationship Id="rId2152" Type="http://schemas.openxmlformats.org/officeDocument/2006/relationships/hyperlink" Target="https://yadi.sk/d/JF5jRbIS3NG5Ji" TargetMode="External"/><Relationship Id="rId2597" Type="http://schemas.openxmlformats.org/officeDocument/2006/relationships/hyperlink" Target="https://yadi.sk/d/CZv73e7hsDIQhw" TargetMode="External"/><Relationship Id="rId3550" Type="http://schemas.openxmlformats.org/officeDocument/2006/relationships/hyperlink" Target="https://yadi.sk/d/uW_5KoXAgTBMGA" TargetMode="External"/><Relationship Id="rId3648" Type="http://schemas.openxmlformats.org/officeDocument/2006/relationships/hyperlink" Target="https://yadi.sk/d/apaMLCYQTZBSvw" TargetMode="External"/><Relationship Id="rId124" Type="http://schemas.openxmlformats.org/officeDocument/2006/relationships/hyperlink" Target="https://yadi.sk/d/ih4rwNrajEMiM" TargetMode="External"/><Relationship Id="rId569" Type="http://schemas.openxmlformats.org/officeDocument/2006/relationships/hyperlink" Target="https://yadi.sk/d/ao_WqpRu1uvZKg" TargetMode="External"/><Relationship Id="rId776" Type="http://schemas.openxmlformats.org/officeDocument/2006/relationships/hyperlink" Target="https://yadi.sk/d/vtzb1GYb3J5hNV" TargetMode="External"/><Relationship Id="rId983" Type="http://schemas.openxmlformats.org/officeDocument/2006/relationships/hyperlink" Target="https://yadi.sk/d/ecTgEJwWyd6onw" TargetMode="External"/><Relationship Id="rId1199" Type="http://schemas.openxmlformats.org/officeDocument/2006/relationships/hyperlink" Target="https://yadi.sk/d/DuUodmHS3QQfZn" TargetMode="External"/><Relationship Id="rId2457" Type="http://schemas.openxmlformats.org/officeDocument/2006/relationships/hyperlink" Target="https://yadi.sk/d/MeDKWhokcoWtgA" TargetMode="External"/><Relationship Id="rId2664" Type="http://schemas.openxmlformats.org/officeDocument/2006/relationships/hyperlink" Target="https://yadi.sk/d/cTS6jseyOiBNlQ" TargetMode="External"/><Relationship Id="rId3203" Type="http://schemas.openxmlformats.org/officeDocument/2006/relationships/hyperlink" Target="https://yadi.sk/d/KnoBBsSTM2-Uzw" TargetMode="External"/><Relationship Id="rId3410" Type="http://schemas.openxmlformats.org/officeDocument/2006/relationships/hyperlink" Target="https://yadi.sk/d/hb-JXsffzpfT9" TargetMode="External"/><Relationship Id="rId3508" Type="http://schemas.openxmlformats.org/officeDocument/2006/relationships/hyperlink" Target="https://yadi.sk/d/UaZwCQ8_C6tfYQ" TargetMode="External"/><Relationship Id="rId331" Type="http://schemas.openxmlformats.org/officeDocument/2006/relationships/hyperlink" Target="https://yadi.sk/d/V0Bn9uAE3L83nN" TargetMode="External"/><Relationship Id="rId429" Type="http://schemas.openxmlformats.org/officeDocument/2006/relationships/hyperlink" Target="https://yadi.sk/d/LGBdOiDyqgCnH" TargetMode="External"/><Relationship Id="rId636" Type="http://schemas.openxmlformats.org/officeDocument/2006/relationships/hyperlink" Target="https://yadi.sk/d/cFUgrAMfWwOpsA" TargetMode="External"/><Relationship Id="rId1059" Type="http://schemas.openxmlformats.org/officeDocument/2006/relationships/hyperlink" Target="https://yadi.sk/d/d0BEHL7oPqmyAg" TargetMode="External"/><Relationship Id="rId1266" Type="http://schemas.openxmlformats.org/officeDocument/2006/relationships/hyperlink" Target="https://yadi.sk/d/pQ9aOvezlVlspQ" TargetMode="External"/><Relationship Id="rId1473" Type="http://schemas.openxmlformats.org/officeDocument/2006/relationships/hyperlink" Target="https://yadi.sk/d/diIuqBIA3Rq6LW" TargetMode="External"/><Relationship Id="rId2012" Type="http://schemas.openxmlformats.org/officeDocument/2006/relationships/hyperlink" Target="https://yadi.sk/d/ZtsA22w7OdLTcA" TargetMode="External"/><Relationship Id="rId2317" Type="http://schemas.openxmlformats.org/officeDocument/2006/relationships/hyperlink" Target="https://yadi.sk/d/IAFdlLpr3Rq5wg" TargetMode="External"/><Relationship Id="rId2871" Type="http://schemas.openxmlformats.org/officeDocument/2006/relationships/hyperlink" Target="https://yadi.sk/d/QSAs1oHlFJOKlQ" TargetMode="External"/><Relationship Id="rId2969" Type="http://schemas.openxmlformats.org/officeDocument/2006/relationships/hyperlink" Target="https://yadi.sk/d/_Cmr7S6rYkwxJA" TargetMode="External"/><Relationship Id="rId3715" Type="http://schemas.openxmlformats.org/officeDocument/2006/relationships/hyperlink" Target="https://yadi.sk/d/EOop8AsSIo6EVw" TargetMode="External"/><Relationship Id="rId843" Type="http://schemas.openxmlformats.org/officeDocument/2006/relationships/hyperlink" Target="https://yadi.sk/d/S7hDdAMBrKaxHA" TargetMode="External"/><Relationship Id="rId1126" Type="http://schemas.openxmlformats.org/officeDocument/2006/relationships/hyperlink" Target="https://yadi.sk/d/-2bavpxBwPQNIQ" TargetMode="External"/><Relationship Id="rId1680" Type="http://schemas.openxmlformats.org/officeDocument/2006/relationships/hyperlink" Target="https://yadi.sk/d/lmZleyHl3Rq5Xk" TargetMode="External"/><Relationship Id="rId1778" Type="http://schemas.openxmlformats.org/officeDocument/2006/relationships/hyperlink" Target="https://yadi.sk/d/L0YBTc7PTUIrTQ" TargetMode="External"/><Relationship Id="rId1985" Type="http://schemas.openxmlformats.org/officeDocument/2006/relationships/hyperlink" Target="https://yadi.sk/d/aB4LGToFL3idQw" TargetMode="External"/><Relationship Id="rId2524" Type="http://schemas.openxmlformats.org/officeDocument/2006/relationships/hyperlink" Target="https://yadi.sk/d/3Z7r-I6C3Rq5Kf" TargetMode="External"/><Relationship Id="rId2731" Type="http://schemas.openxmlformats.org/officeDocument/2006/relationships/hyperlink" Target="https://yadi.sk/d/fgtw32Sm7IYrPg" TargetMode="External"/><Relationship Id="rId2829" Type="http://schemas.openxmlformats.org/officeDocument/2006/relationships/hyperlink" Target="https://yadi.sk/d/LKo0SynB3Rq6gK" TargetMode="External"/><Relationship Id="rId703" Type="http://schemas.openxmlformats.org/officeDocument/2006/relationships/hyperlink" Target="https://yadi.sk/d/kK3anowCQ0S-5Q" TargetMode="External"/><Relationship Id="rId910" Type="http://schemas.openxmlformats.org/officeDocument/2006/relationships/hyperlink" Target="https://yadi.sk/d/UjLbtgPXqoh2Ng" TargetMode="External"/><Relationship Id="rId1333" Type="http://schemas.openxmlformats.org/officeDocument/2006/relationships/hyperlink" Target="https://yadi.sk/d/KnCybaFcEykW3A" TargetMode="External"/><Relationship Id="rId1540" Type="http://schemas.openxmlformats.org/officeDocument/2006/relationships/hyperlink" Target="https://yadi.sk/d/4fYvN7oIwA6ATw" TargetMode="External"/><Relationship Id="rId1638" Type="http://schemas.openxmlformats.org/officeDocument/2006/relationships/hyperlink" Target="https://yadi.sk/d/YjHbkMgwcY-I3A" TargetMode="External"/><Relationship Id="rId1400" Type="http://schemas.openxmlformats.org/officeDocument/2006/relationships/hyperlink" Target="https://yadi.sk/d/PeuRwW2tx4MlHQ" TargetMode="External"/><Relationship Id="rId1845" Type="http://schemas.openxmlformats.org/officeDocument/2006/relationships/hyperlink" Target="https://yadi.sk/d/QAupqLNG802SBw" TargetMode="External"/><Relationship Id="rId3060" Type="http://schemas.openxmlformats.org/officeDocument/2006/relationships/hyperlink" Target="https://yadi.sk/d/G5kpOTvaeSRYaw" TargetMode="External"/><Relationship Id="rId3298" Type="http://schemas.openxmlformats.org/officeDocument/2006/relationships/hyperlink" Target="https://yadi.sk/d/yh-TgIDBsZLAwQ" TargetMode="External"/><Relationship Id="rId1705" Type="http://schemas.openxmlformats.org/officeDocument/2006/relationships/hyperlink" Target="https://yadi.sk/d/lmZleyHl3Rq5Xk" TargetMode="External"/><Relationship Id="rId1912" Type="http://schemas.openxmlformats.org/officeDocument/2006/relationships/hyperlink" Target="https://yadi.sk/d/GfuiLyke3YNWur" TargetMode="External"/><Relationship Id="rId3158" Type="http://schemas.openxmlformats.org/officeDocument/2006/relationships/hyperlink" Target="https://yadi.sk/d/CG6hyQr7HqwSkg" TargetMode="External"/><Relationship Id="rId3365" Type="http://schemas.openxmlformats.org/officeDocument/2006/relationships/hyperlink" Target="https://yadi.sk/d/F9BsdbJH-1PBEw" TargetMode="External"/><Relationship Id="rId3572" Type="http://schemas.openxmlformats.org/officeDocument/2006/relationships/hyperlink" Target="https://yadi.sk/d/fhyIta0U2m55tw" TargetMode="External"/><Relationship Id="rId286" Type="http://schemas.openxmlformats.org/officeDocument/2006/relationships/hyperlink" Target="https://yadi.sk/d/K2haYaWu38kLiB" TargetMode="External"/><Relationship Id="rId493" Type="http://schemas.openxmlformats.org/officeDocument/2006/relationships/hyperlink" Target="https://yadi.sk/d/atv8ZReo3YNX9P" TargetMode="External"/><Relationship Id="rId2174" Type="http://schemas.openxmlformats.org/officeDocument/2006/relationships/hyperlink" Target="https://yadi.sk/d/yuH0dgII3Rq5qc" TargetMode="External"/><Relationship Id="rId2381" Type="http://schemas.openxmlformats.org/officeDocument/2006/relationships/hyperlink" Target="https://yadi.sk/d/sRUKoMB1wOaYYw" TargetMode="External"/><Relationship Id="rId3018" Type="http://schemas.openxmlformats.org/officeDocument/2006/relationships/hyperlink" Target="https://yadi.sk/d/5xZZhESA3NMy7R" TargetMode="External"/><Relationship Id="rId3225" Type="http://schemas.openxmlformats.org/officeDocument/2006/relationships/hyperlink" Target="https://yadi.sk/d/8eoPR0OD3PcDg6" TargetMode="External"/><Relationship Id="rId3432" Type="http://schemas.openxmlformats.org/officeDocument/2006/relationships/hyperlink" Target="https://yadi.sk/d/EOop8AsSIo6EVw" TargetMode="External"/><Relationship Id="rId146" Type="http://schemas.openxmlformats.org/officeDocument/2006/relationships/hyperlink" Target="https://yadi.sk/d/petSYB-8rwUJs" TargetMode="External"/><Relationship Id="rId353" Type="http://schemas.openxmlformats.org/officeDocument/2006/relationships/hyperlink" Target="https://yadi.sk/d/3Sykh1Xq3NFrnM" TargetMode="External"/><Relationship Id="rId560" Type="http://schemas.openxmlformats.org/officeDocument/2006/relationships/hyperlink" Target="https://yadi.sk/d/aUZZIFJJM9EimQ" TargetMode="External"/><Relationship Id="rId798" Type="http://schemas.openxmlformats.org/officeDocument/2006/relationships/hyperlink" Target="https://yadi.sk/d/xeAYcPWgvUk2nw" TargetMode="External"/><Relationship Id="rId1190" Type="http://schemas.openxmlformats.org/officeDocument/2006/relationships/hyperlink" Target="https://yadi.sk/d/y3PgqMqpU_jDng" TargetMode="External"/><Relationship Id="rId2034" Type="http://schemas.openxmlformats.org/officeDocument/2006/relationships/hyperlink" Target="https://yadi.sk/d/MuA7I9YCRphAcg" TargetMode="External"/><Relationship Id="rId2241" Type="http://schemas.openxmlformats.org/officeDocument/2006/relationships/hyperlink" Target="https://yadi.sk/d/UaZwCQ8_C6tfYQ" TargetMode="External"/><Relationship Id="rId2479" Type="http://schemas.openxmlformats.org/officeDocument/2006/relationships/hyperlink" Target="https://yadi.sk/d/yh-TgIDBsZLAwQ" TargetMode="External"/><Relationship Id="rId2686" Type="http://schemas.openxmlformats.org/officeDocument/2006/relationships/hyperlink" Target="https://yadi.sk/d/6l99df3k3NNHsS" TargetMode="External"/><Relationship Id="rId2893" Type="http://schemas.openxmlformats.org/officeDocument/2006/relationships/hyperlink" Target="https://yadi.sk/d/uW_5KoXAgTBMGA" TargetMode="External"/><Relationship Id="rId3737" Type="http://schemas.openxmlformats.org/officeDocument/2006/relationships/hyperlink" Target="https://yadi.sk/d/EOop8AsSIo6EVw" TargetMode="External"/><Relationship Id="rId213" Type="http://schemas.openxmlformats.org/officeDocument/2006/relationships/hyperlink" Target="https://yadi.sk/d/sOgD1Dq9zzXKe" TargetMode="External"/><Relationship Id="rId420" Type="http://schemas.openxmlformats.org/officeDocument/2006/relationships/hyperlink" Target="https://yadi.sk/d/nvWLaV0b3Rq5S6" TargetMode="External"/><Relationship Id="rId658" Type="http://schemas.openxmlformats.org/officeDocument/2006/relationships/hyperlink" Target="https://yadi.sk/d/Th--pAz6QRXziA" TargetMode="External"/><Relationship Id="rId865" Type="http://schemas.openxmlformats.org/officeDocument/2006/relationships/hyperlink" Target="https://yadi.sk/d/jAtkm6qZzzVxT" TargetMode="External"/><Relationship Id="rId1050" Type="http://schemas.openxmlformats.org/officeDocument/2006/relationships/hyperlink" Target="https://yadi.sk/d/OShunL1BtmonB" TargetMode="External"/><Relationship Id="rId1288" Type="http://schemas.openxmlformats.org/officeDocument/2006/relationships/hyperlink" Target="https://yadi.sk/d/X0HmRB6jxUaWbw" TargetMode="External"/><Relationship Id="rId1495" Type="http://schemas.openxmlformats.org/officeDocument/2006/relationships/hyperlink" Target="https://yadi.sk/d/jc-0qHkh3Rq6iY" TargetMode="External"/><Relationship Id="rId2101" Type="http://schemas.openxmlformats.org/officeDocument/2006/relationships/hyperlink" Target="https://yadi.sk/d/fsJEone33Rq5mb" TargetMode="External"/><Relationship Id="rId2339" Type="http://schemas.openxmlformats.org/officeDocument/2006/relationships/hyperlink" Target="https://yadi.sk/d/olJd1k3Z3Rq5zC" TargetMode="External"/><Relationship Id="rId2546" Type="http://schemas.openxmlformats.org/officeDocument/2006/relationships/hyperlink" Target="https://yadi.sk/d/UnEhclhGqG6Dmg" TargetMode="External"/><Relationship Id="rId2753" Type="http://schemas.openxmlformats.org/officeDocument/2006/relationships/hyperlink" Target="https://yadi.sk/d/3Z7r-I6C3Rq5Kf" TargetMode="External"/><Relationship Id="rId2960" Type="http://schemas.openxmlformats.org/officeDocument/2006/relationships/hyperlink" Target="https://yadi.sk/d/_Cmr7S6rYkwxJA" TargetMode="External"/><Relationship Id="rId518" Type="http://schemas.openxmlformats.org/officeDocument/2006/relationships/hyperlink" Target="https://yadi.sk/d/fDzz7dtH3QQfRU" TargetMode="External"/><Relationship Id="rId725" Type="http://schemas.openxmlformats.org/officeDocument/2006/relationships/hyperlink" Target="https://yadi.sk/d/NltDwHPo6IcYLw" TargetMode="External"/><Relationship Id="rId932" Type="http://schemas.openxmlformats.org/officeDocument/2006/relationships/hyperlink" Target="https://yadi.sk/d/g3kyHZIAewSBkg" TargetMode="External"/><Relationship Id="rId1148" Type="http://schemas.openxmlformats.org/officeDocument/2006/relationships/hyperlink" Target="https://yadi.sk/d/WTZCSpt8Lpt-Kg" TargetMode="External"/><Relationship Id="rId1355" Type="http://schemas.openxmlformats.org/officeDocument/2006/relationships/hyperlink" Target="https://yadi.sk/d/xrhu3toFzuSfcA" TargetMode="External"/><Relationship Id="rId1562" Type="http://schemas.openxmlformats.org/officeDocument/2006/relationships/hyperlink" Target="https://yadi.sk/d/eSqee05Hltaumw" TargetMode="External"/><Relationship Id="rId2406" Type="http://schemas.openxmlformats.org/officeDocument/2006/relationships/hyperlink" Target="https://yadi.sk/d/3ts_EYCZFzQmXw" TargetMode="External"/><Relationship Id="rId2613" Type="http://schemas.openxmlformats.org/officeDocument/2006/relationships/hyperlink" Target="https://yadi.sk/d/48Zd4x1e3PcDfF" TargetMode="External"/><Relationship Id="rId1008" Type="http://schemas.openxmlformats.org/officeDocument/2006/relationships/hyperlink" Target="https://yadi.sk/d/d_t1Abx03GGGR9" TargetMode="External"/><Relationship Id="rId1215" Type="http://schemas.openxmlformats.org/officeDocument/2006/relationships/hyperlink" Target="https://yadi.sk/d/5kzT31mVvD5aYg" TargetMode="External"/><Relationship Id="rId1422" Type="http://schemas.openxmlformats.org/officeDocument/2006/relationships/hyperlink" Target="https://yadi.sk/d/QAupqLNG802SBw" TargetMode="External"/><Relationship Id="rId1867" Type="http://schemas.openxmlformats.org/officeDocument/2006/relationships/hyperlink" Target="https://yadi.sk/d/4RjWV-tX3Rq5cv" TargetMode="External"/><Relationship Id="rId2820" Type="http://schemas.openxmlformats.org/officeDocument/2006/relationships/hyperlink" Target="https://yadi.sk/d/LKo0SynB3Rq6gK" TargetMode="External"/><Relationship Id="rId2918" Type="http://schemas.openxmlformats.org/officeDocument/2006/relationships/hyperlink" Target="https://yadi.sk/d/xDzzpLO9jSZMXA" TargetMode="External"/><Relationship Id="rId61" Type="http://schemas.openxmlformats.org/officeDocument/2006/relationships/hyperlink" Target="https://yadi.sk/i/nOCBwnl7ewWsZ" TargetMode="External"/><Relationship Id="rId1727" Type="http://schemas.openxmlformats.org/officeDocument/2006/relationships/hyperlink" Target="https://yadi.sk/d/hXuyjgdG3Ie7Mw" TargetMode="External"/><Relationship Id="rId1934" Type="http://schemas.openxmlformats.org/officeDocument/2006/relationships/hyperlink" Target="https://yadi.sk/d/Riw8_tRN3NYhs9" TargetMode="External"/><Relationship Id="rId3082" Type="http://schemas.openxmlformats.org/officeDocument/2006/relationships/hyperlink" Target="https://yadi.sk/d/ubTzm5AnlFNkVg" TargetMode="External"/><Relationship Id="rId3387" Type="http://schemas.openxmlformats.org/officeDocument/2006/relationships/hyperlink" Target="https://yadi.sk/d/svbWUzYZU57ZeA" TargetMode="External"/><Relationship Id="rId19" Type="http://schemas.openxmlformats.org/officeDocument/2006/relationships/hyperlink" Target="https://yadi.sk/d/GHMlmS5htCQey" TargetMode="External"/><Relationship Id="rId2196" Type="http://schemas.openxmlformats.org/officeDocument/2006/relationships/hyperlink" Target="https://yadi.sk/d/5xeH1iqM3PcDdX" TargetMode="External"/><Relationship Id="rId3594" Type="http://schemas.openxmlformats.org/officeDocument/2006/relationships/hyperlink" Target="https://yadi.sk/d/fgtw32Sm7IYrPg" TargetMode="External"/><Relationship Id="rId168" Type="http://schemas.openxmlformats.org/officeDocument/2006/relationships/hyperlink" Target="https://yadi.sk/i/zMcNotmpewYzW" TargetMode="External"/><Relationship Id="rId3247" Type="http://schemas.openxmlformats.org/officeDocument/2006/relationships/hyperlink" Target="https://yadi.sk/d/56An3dbf3PcDh9" TargetMode="External"/><Relationship Id="rId3454" Type="http://schemas.openxmlformats.org/officeDocument/2006/relationships/hyperlink" Target="https://yadi.sk/d/QAupqLNG802SBw" TargetMode="External"/><Relationship Id="rId3661" Type="http://schemas.openxmlformats.org/officeDocument/2006/relationships/hyperlink" Target="https://yadi.sk/d/apaMLCYQTZBSvw" TargetMode="External"/><Relationship Id="rId375" Type="http://schemas.openxmlformats.org/officeDocument/2006/relationships/hyperlink" Target="https://yadi.sk/d/xdcf06D23NfL9R" TargetMode="External"/><Relationship Id="rId582" Type="http://schemas.openxmlformats.org/officeDocument/2006/relationships/hyperlink" Target="https://yadi.sk/d/67tl1AioCWiHGw" TargetMode="External"/><Relationship Id="rId2056" Type="http://schemas.openxmlformats.org/officeDocument/2006/relationships/hyperlink" Target="https://yadi.sk/d/mc9nkwX1i78afQ" TargetMode="External"/><Relationship Id="rId2263" Type="http://schemas.openxmlformats.org/officeDocument/2006/relationships/hyperlink" Target="https://yadi.sk/d/ircM8Jd3gdJD2A" TargetMode="External"/><Relationship Id="rId2470" Type="http://schemas.openxmlformats.org/officeDocument/2006/relationships/hyperlink" Target="https://yadi.sk/d/MeDKWhokcoWtgA" TargetMode="External"/><Relationship Id="rId3107" Type="http://schemas.openxmlformats.org/officeDocument/2006/relationships/hyperlink" Target="https://yadi.sk/d/SEZf2MRCiA94pA" TargetMode="External"/><Relationship Id="rId3314" Type="http://schemas.openxmlformats.org/officeDocument/2006/relationships/hyperlink" Target="https://yadi.sk/d/MAJ_qNB63NHeY8" TargetMode="External"/><Relationship Id="rId3521" Type="http://schemas.openxmlformats.org/officeDocument/2006/relationships/hyperlink" Target="https://yadi.sk/d/P96qIPiz3NMzCF" TargetMode="External"/><Relationship Id="rId3" Type="http://schemas.openxmlformats.org/officeDocument/2006/relationships/hyperlink" Target="https://yadi.sk/i/z_xGxWIiewJVD" TargetMode="External"/><Relationship Id="rId235" Type="http://schemas.openxmlformats.org/officeDocument/2006/relationships/hyperlink" Target="https://yadi.sk/d/dpg0Iey-38cF4L" TargetMode="External"/><Relationship Id="rId442" Type="http://schemas.openxmlformats.org/officeDocument/2006/relationships/hyperlink" Target="https://yadi.sk/i/H1UwM-jz3S8HVN" TargetMode="External"/><Relationship Id="rId887" Type="http://schemas.openxmlformats.org/officeDocument/2006/relationships/hyperlink" Target="https://yadi.sk/d/ttFSEQc73EoQDy" TargetMode="External"/><Relationship Id="rId1072" Type="http://schemas.openxmlformats.org/officeDocument/2006/relationships/hyperlink" Target="https://yadi.sk/d/rX30hDoHzzSBm" TargetMode="External"/><Relationship Id="rId2123" Type="http://schemas.openxmlformats.org/officeDocument/2006/relationships/hyperlink" Target="https://yadi.sk/d/kCTManCe3NdiRk" TargetMode="External"/><Relationship Id="rId2330" Type="http://schemas.openxmlformats.org/officeDocument/2006/relationships/hyperlink" Target="https://yadi.sk/d/IAFdlLpr3Rq5wg" TargetMode="External"/><Relationship Id="rId2568" Type="http://schemas.openxmlformats.org/officeDocument/2006/relationships/hyperlink" Target="https://yadi.sk/d/QLJ3kvV3PiSqCA" TargetMode="External"/><Relationship Id="rId2775" Type="http://schemas.openxmlformats.org/officeDocument/2006/relationships/hyperlink" Target="https://yadi.sk/d/PP-6IrLPx9yBK" TargetMode="External"/><Relationship Id="rId2982" Type="http://schemas.openxmlformats.org/officeDocument/2006/relationships/hyperlink" Target="https://yadi.sk/d/c-3O0mqG3NMyMF" TargetMode="External"/><Relationship Id="rId3619" Type="http://schemas.openxmlformats.org/officeDocument/2006/relationships/hyperlink" Target="https://yadi.sk/d/fgtw32Sm7IYrPg" TargetMode="External"/><Relationship Id="rId302" Type="http://schemas.openxmlformats.org/officeDocument/2006/relationships/hyperlink" Target="https://yadi.sk/d/qhXMLEZR3J3uwL" TargetMode="External"/><Relationship Id="rId747" Type="http://schemas.openxmlformats.org/officeDocument/2006/relationships/hyperlink" Target="https://yadi.sk/d/s6MPxsMa8MxKyw" TargetMode="External"/><Relationship Id="rId954" Type="http://schemas.openxmlformats.org/officeDocument/2006/relationships/hyperlink" Target="https://yadi.sk/d/ERN89qBYPS-wmg" TargetMode="External"/><Relationship Id="rId1377" Type="http://schemas.openxmlformats.org/officeDocument/2006/relationships/hyperlink" Target="https://yadi.sk/d/1-Wfb4paR5g-3g" TargetMode="External"/><Relationship Id="rId1584" Type="http://schemas.openxmlformats.org/officeDocument/2006/relationships/hyperlink" Target="https://yadi.sk/d/9PGgStidFDafcg" TargetMode="External"/><Relationship Id="rId1791" Type="http://schemas.openxmlformats.org/officeDocument/2006/relationships/hyperlink" Target="https://yadi.sk/d/yuVZhA013NNHNK" TargetMode="External"/><Relationship Id="rId2428" Type="http://schemas.openxmlformats.org/officeDocument/2006/relationships/hyperlink" Target="https://yadi.sk/d/UBmdy5i-3Rq69B" TargetMode="External"/><Relationship Id="rId2635" Type="http://schemas.openxmlformats.org/officeDocument/2006/relationships/hyperlink" Target="https://yadi.sk/d/diIuqBIA3Rq6LW" TargetMode="External"/><Relationship Id="rId2842" Type="http://schemas.openxmlformats.org/officeDocument/2006/relationships/hyperlink" Target="https://yadi.sk/d/gptXWYwZ3NJNF8" TargetMode="External"/><Relationship Id="rId83" Type="http://schemas.openxmlformats.org/officeDocument/2006/relationships/hyperlink" Target="https://yadi.sk/d/8IhvplT9w3oM4" TargetMode="External"/><Relationship Id="rId607" Type="http://schemas.openxmlformats.org/officeDocument/2006/relationships/hyperlink" Target="https://yadi.sk/d/mPgRN_HvoncrwA" TargetMode="External"/><Relationship Id="rId814" Type="http://schemas.openxmlformats.org/officeDocument/2006/relationships/hyperlink" Target="https://yadi.sk/d/t7dv-x6EGRz49Q" TargetMode="External"/><Relationship Id="rId1237" Type="http://schemas.openxmlformats.org/officeDocument/2006/relationships/hyperlink" Target="https://yadi.sk/i/TiqBFm_HrMoq4g" TargetMode="External"/><Relationship Id="rId1444" Type="http://schemas.openxmlformats.org/officeDocument/2006/relationships/hyperlink" Target="https://yadi.sk/d/51g2V5_r9vU6Vw" TargetMode="External"/><Relationship Id="rId1651" Type="http://schemas.openxmlformats.org/officeDocument/2006/relationships/hyperlink" Target="https://yadi.sk/d/Pjj06kDg1fZEEg" TargetMode="External"/><Relationship Id="rId1889" Type="http://schemas.openxmlformats.org/officeDocument/2006/relationships/hyperlink" Target="https://yadi.sk/d/JQy4juWESpcP5Q" TargetMode="External"/><Relationship Id="rId2702" Type="http://schemas.openxmlformats.org/officeDocument/2006/relationships/hyperlink" Target="https://yadi.sk/d/S2lmaYQjSwN3mg" TargetMode="External"/><Relationship Id="rId1304" Type="http://schemas.openxmlformats.org/officeDocument/2006/relationships/hyperlink" Target="https://yadi.sk/d/NS_LpHprqqOmCQ" TargetMode="External"/><Relationship Id="rId1511" Type="http://schemas.openxmlformats.org/officeDocument/2006/relationships/hyperlink" Target="https://yadi.sk/d/o3C15Gjkx--Wwg" TargetMode="External"/><Relationship Id="rId1749" Type="http://schemas.openxmlformats.org/officeDocument/2006/relationships/hyperlink" Target="https://yadi.sk/d/EOop8AsSIo6EVw" TargetMode="External"/><Relationship Id="rId1956" Type="http://schemas.openxmlformats.org/officeDocument/2006/relationships/hyperlink" Target="https://yadi.sk/d/EdNvvamosnrWqw" TargetMode="External"/><Relationship Id="rId3171" Type="http://schemas.openxmlformats.org/officeDocument/2006/relationships/hyperlink" Target="https://yadi.sk/d/o3C15Gjkx--Wwg" TargetMode="External"/><Relationship Id="rId1609" Type="http://schemas.openxmlformats.org/officeDocument/2006/relationships/hyperlink" Target="https://yadi.sk/d/PesXY8LVivI5uQ" TargetMode="External"/><Relationship Id="rId1816" Type="http://schemas.openxmlformats.org/officeDocument/2006/relationships/hyperlink" Target="https://yadi.sk/d/k8wnZkE3WrN81g" TargetMode="External"/><Relationship Id="rId3269" Type="http://schemas.openxmlformats.org/officeDocument/2006/relationships/hyperlink" Target="https://yadi.sk/d/82H6onWa3Rq6k6" TargetMode="External"/><Relationship Id="rId3476" Type="http://schemas.openxmlformats.org/officeDocument/2006/relationships/hyperlink" Target="https://yadi.sk/d/7VoD0qK1pAGB0g" TargetMode="External"/><Relationship Id="rId3683" Type="http://schemas.openxmlformats.org/officeDocument/2006/relationships/hyperlink" Target="https://yadi.sk/d/VmQuQiIcOoAGqA" TargetMode="External"/><Relationship Id="rId10" Type="http://schemas.openxmlformats.org/officeDocument/2006/relationships/hyperlink" Target="https://yadi.sk/d/23UsbvWhtmoeH" TargetMode="External"/><Relationship Id="rId397" Type="http://schemas.openxmlformats.org/officeDocument/2006/relationships/hyperlink" Target="https://yadi.sk/d/3bkqKO9B3PcEYf" TargetMode="External"/><Relationship Id="rId2078" Type="http://schemas.openxmlformats.org/officeDocument/2006/relationships/hyperlink" Target="https://yadi.sk/d/dkjCkeAV3Ndhwb" TargetMode="External"/><Relationship Id="rId2285" Type="http://schemas.openxmlformats.org/officeDocument/2006/relationships/hyperlink" Target="https://yadi.sk/d/fhyIta0U2m55tw" TargetMode="External"/><Relationship Id="rId2492" Type="http://schemas.openxmlformats.org/officeDocument/2006/relationships/hyperlink" Target="https://yadi.sk/d/ETrARPWB7OVFAg" TargetMode="External"/><Relationship Id="rId3031" Type="http://schemas.openxmlformats.org/officeDocument/2006/relationships/hyperlink" Target="https://yadi.sk/d/8bI-cfFoDZsBww" TargetMode="External"/><Relationship Id="rId3129" Type="http://schemas.openxmlformats.org/officeDocument/2006/relationships/hyperlink" Target="https://yadi.sk/d/xDEzg3dHu1XIJw" TargetMode="External"/><Relationship Id="rId3336" Type="http://schemas.openxmlformats.org/officeDocument/2006/relationships/hyperlink" Target="https://yadi.sk/d/Qoxr2zYZ3Rq6m9" TargetMode="External"/><Relationship Id="rId257" Type="http://schemas.openxmlformats.org/officeDocument/2006/relationships/hyperlink" Target="https://yadi.sk/d/JH8KnfDy3FaNEQ" TargetMode="External"/><Relationship Id="rId464" Type="http://schemas.openxmlformats.org/officeDocument/2006/relationships/hyperlink" Target="https://yadi.sk/d/KH0CxIzn3Ugw6h" TargetMode="External"/><Relationship Id="rId1094" Type="http://schemas.openxmlformats.org/officeDocument/2006/relationships/hyperlink" Target="https://yadi.sk/d/MIvdDnQstmoah" TargetMode="External"/><Relationship Id="rId2145" Type="http://schemas.openxmlformats.org/officeDocument/2006/relationships/hyperlink" Target="https://yadi.sk/d/F0l-Ne7FvMWC7Q" TargetMode="External"/><Relationship Id="rId2797" Type="http://schemas.openxmlformats.org/officeDocument/2006/relationships/hyperlink" Target="https://yadi.sk/d/wOXrMyXb3NJQLE" TargetMode="External"/><Relationship Id="rId3543" Type="http://schemas.openxmlformats.org/officeDocument/2006/relationships/hyperlink" Target="https://yadi.sk/d/Hi_AcOdS3NdjRG" TargetMode="External"/><Relationship Id="rId117" Type="http://schemas.openxmlformats.org/officeDocument/2006/relationships/hyperlink" Target="https://yadi.sk/d/GQlCgebXw3muL" TargetMode="External"/><Relationship Id="rId671" Type="http://schemas.openxmlformats.org/officeDocument/2006/relationships/hyperlink" Target="https://yadi.sk/d/XhB2cr3PbUS31Q" TargetMode="External"/><Relationship Id="rId769" Type="http://schemas.openxmlformats.org/officeDocument/2006/relationships/hyperlink" Target="https://yadi.sk/d/ECyW5wnOyjMiP" TargetMode="External"/><Relationship Id="rId976" Type="http://schemas.openxmlformats.org/officeDocument/2006/relationships/hyperlink" Target="https://yadi.sk/d/9k1G-D6pI0X_LQ" TargetMode="External"/><Relationship Id="rId1399" Type="http://schemas.openxmlformats.org/officeDocument/2006/relationships/hyperlink" Target="https://yadi.sk/d/cRX3SthAE42K8Q" TargetMode="External"/><Relationship Id="rId2352" Type="http://schemas.openxmlformats.org/officeDocument/2006/relationships/hyperlink" Target="https://yadi.sk/d/CHtzjySAic1NEg" TargetMode="External"/><Relationship Id="rId2657" Type="http://schemas.openxmlformats.org/officeDocument/2006/relationships/hyperlink" Target="https://yadi.sk/d/cTS6jseyOiBNlQ" TargetMode="External"/><Relationship Id="rId3403" Type="http://schemas.openxmlformats.org/officeDocument/2006/relationships/hyperlink" Target="https://yadi.sk/d/9w2UQpl8asyzUw" TargetMode="External"/><Relationship Id="rId3610" Type="http://schemas.openxmlformats.org/officeDocument/2006/relationships/hyperlink" Target="https://yadi.sk/d/fgtw32Sm7IYrPg" TargetMode="External"/><Relationship Id="rId324" Type="http://schemas.openxmlformats.org/officeDocument/2006/relationships/hyperlink" Target="https://yadi.sk/d/wXazryIf3L5VmK" TargetMode="External"/><Relationship Id="rId531" Type="http://schemas.openxmlformats.org/officeDocument/2006/relationships/hyperlink" Target="https://yadi.sk/d/hNVerZ3WwrOV3w" TargetMode="External"/><Relationship Id="rId629" Type="http://schemas.openxmlformats.org/officeDocument/2006/relationships/hyperlink" Target="https://yadi.sk/d/qDOQq0sRUDAq1w" TargetMode="External"/><Relationship Id="rId1161" Type="http://schemas.openxmlformats.org/officeDocument/2006/relationships/hyperlink" Target="https://yadi.sk/d/AOH77HPnA4dIOg" TargetMode="External"/><Relationship Id="rId1259" Type="http://schemas.openxmlformats.org/officeDocument/2006/relationships/hyperlink" Target="https://yadi.sk/d/tPWllXVvmCctXg" TargetMode="External"/><Relationship Id="rId1466" Type="http://schemas.openxmlformats.org/officeDocument/2006/relationships/hyperlink" Target="https://yadi.sk/d/Pjj06kDg1fZEEg" TargetMode="External"/><Relationship Id="rId2005" Type="http://schemas.openxmlformats.org/officeDocument/2006/relationships/hyperlink" Target="https://yadi.sk/d/KtlCj-zIjdLV7w" TargetMode="External"/><Relationship Id="rId2212" Type="http://schemas.openxmlformats.org/officeDocument/2006/relationships/hyperlink" Target="https://yadi.sk/d/4DyO5zX4Yjp90Q" TargetMode="External"/><Relationship Id="rId2864" Type="http://schemas.openxmlformats.org/officeDocument/2006/relationships/hyperlink" Target="https://yadi.sk/d/QSAs1oHlFJOKlQ" TargetMode="External"/><Relationship Id="rId3708" Type="http://schemas.openxmlformats.org/officeDocument/2006/relationships/hyperlink" Target="https://yadi.sk/d/EOop8AsSIo6EVw" TargetMode="External"/><Relationship Id="rId836" Type="http://schemas.openxmlformats.org/officeDocument/2006/relationships/hyperlink" Target="https://yadi.sk/d/YjHbkMgwcY-I3A" TargetMode="External"/><Relationship Id="rId1021" Type="http://schemas.openxmlformats.org/officeDocument/2006/relationships/hyperlink" Target="https://yadi.sk/d/6q6k4bXPCdKMLw" TargetMode="External"/><Relationship Id="rId1119" Type="http://schemas.openxmlformats.org/officeDocument/2006/relationships/hyperlink" Target="https://yadi.sk/d/ZFk0MsafDLMabQ" TargetMode="External"/><Relationship Id="rId1673" Type="http://schemas.openxmlformats.org/officeDocument/2006/relationships/hyperlink" Target="https://yadi.sk/d/iaSkRPeF3Rq5PQ" TargetMode="External"/><Relationship Id="rId1880" Type="http://schemas.openxmlformats.org/officeDocument/2006/relationships/hyperlink" Target="https://yadi.sk/d/cR0mKh9y3Rq5eN" TargetMode="External"/><Relationship Id="rId1978" Type="http://schemas.openxmlformats.org/officeDocument/2006/relationships/hyperlink" Target="https://yadi.sk/d/q8sK7U_Kc5bI2g" TargetMode="External"/><Relationship Id="rId2517" Type="http://schemas.openxmlformats.org/officeDocument/2006/relationships/hyperlink" Target="https://yadi.sk/d/3Z7r-I6C3Rq5Kf" TargetMode="External"/><Relationship Id="rId2724" Type="http://schemas.openxmlformats.org/officeDocument/2006/relationships/hyperlink" Target="https://yadi.sk/d/fgtw32Sm7IYrPg" TargetMode="External"/><Relationship Id="rId2931" Type="http://schemas.openxmlformats.org/officeDocument/2006/relationships/hyperlink" Target="https://yadi.sk/d/xDzzpLO9jSZMXA" TargetMode="External"/><Relationship Id="rId903" Type="http://schemas.openxmlformats.org/officeDocument/2006/relationships/hyperlink" Target="https://yadi.sk/d/lbC30-IvFKSjDw" TargetMode="External"/><Relationship Id="rId1326" Type="http://schemas.openxmlformats.org/officeDocument/2006/relationships/hyperlink" Target="https://yadi.sk/d/UKK5vNrAeGitiA" TargetMode="External"/><Relationship Id="rId1533" Type="http://schemas.openxmlformats.org/officeDocument/2006/relationships/hyperlink" Target="https://yadi.sk/d/4fYvN7oIwA6ATw" TargetMode="External"/><Relationship Id="rId1740" Type="http://schemas.openxmlformats.org/officeDocument/2006/relationships/hyperlink" Target="https://yadi.sk/d/F7ZeX2L5-HO7zQ" TargetMode="External"/><Relationship Id="rId3193" Type="http://schemas.openxmlformats.org/officeDocument/2006/relationships/hyperlink" Target="https://yadi.sk/d/OiZ8XPfAeVzEjQ" TargetMode="External"/><Relationship Id="rId32" Type="http://schemas.openxmlformats.org/officeDocument/2006/relationships/hyperlink" Target="https://yadi.sk/d/RUoPLx21tCRqR" TargetMode="External"/><Relationship Id="rId1600" Type="http://schemas.openxmlformats.org/officeDocument/2006/relationships/hyperlink" Target="https://yadi.sk/d/R7AQV0Wq3NdjEq" TargetMode="External"/><Relationship Id="rId1838" Type="http://schemas.openxmlformats.org/officeDocument/2006/relationships/hyperlink" Target="https://yadi.sk/d/QAupqLNG802SBw" TargetMode="External"/><Relationship Id="rId3053" Type="http://schemas.openxmlformats.org/officeDocument/2006/relationships/hyperlink" Target="https://yadi.sk/d/7e_u6k7iIn4QkA" TargetMode="External"/><Relationship Id="rId3260" Type="http://schemas.openxmlformats.org/officeDocument/2006/relationships/hyperlink" Target="https://yadi.sk/d/aGwb4Pi_3NJMv5" TargetMode="External"/><Relationship Id="rId3498" Type="http://schemas.openxmlformats.org/officeDocument/2006/relationships/hyperlink" Target="https://yadi.sk/d/KWV3FbQmxmt5bg" TargetMode="External"/><Relationship Id="rId181" Type="http://schemas.openxmlformats.org/officeDocument/2006/relationships/hyperlink" Target="https://yadi.sk/d/Uware64RyjN5R" TargetMode="External"/><Relationship Id="rId1905" Type="http://schemas.openxmlformats.org/officeDocument/2006/relationships/hyperlink" Target="https://yadi.sk/d/GfuiLyke3YNWur" TargetMode="External"/><Relationship Id="rId3120" Type="http://schemas.openxmlformats.org/officeDocument/2006/relationships/hyperlink" Target="https://yadi.sk/d/P96qIPiz3NMzCF" TargetMode="External"/><Relationship Id="rId3358" Type="http://schemas.openxmlformats.org/officeDocument/2006/relationships/hyperlink" Target="https://yadi.sk/d/F9BsdbJH-1PBEw" TargetMode="External"/><Relationship Id="rId3565" Type="http://schemas.openxmlformats.org/officeDocument/2006/relationships/hyperlink" Target="https://yadi.sk/d/fhyIta0U2m55tw" TargetMode="External"/><Relationship Id="rId279" Type="http://schemas.openxmlformats.org/officeDocument/2006/relationships/hyperlink" Target="https://yadi.sk/d/gNj0tT4HrnZX8" TargetMode="External"/><Relationship Id="rId486" Type="http://schemas.openxmlformats.org/officeDocument/2006/relationships/hyperlink" Target="https://yadi.sk/d/ekNXKezo3J3uXC" TargetMode="External"/><Relationship Id="rId693" Type="http://schemas.openxmlformats.org/officeDocument/2006/relationships/hyperlink" Target="https://yadi.sk/d/2ULUzu2y5JeeGQ" TargetMode="External"/><Relationship Id="rId2167" Type="http://schemas.openxmlformats.org/officeDocument/2006/relationships/hyperlink" Target="https://yadi.sk/d/yuH0dgII3Rq5qc" TargetMode="External"/><Relationship Id="rId2374" Type="http://schemas.openxmlformats.org/officeDocument/2006/relationships/hyperlink" Target="https://yadi.sk/d/sRUKoMB1wOaYYw" TargetMode="External"/><Relationship Id="rId2581" Type="http://schemas.openxmlformats.org/officeDocument/2006/relationships/hyperlink" Target="https://yadi.sk/d/rMN4-xIMfP7weQ" TargetMode="External"/><Relationship Id="rId3218" Type="http://schemas.openxmlformats.org/officeDocument/2006/relationships/hyperlink" Target="https://yadi.sk/d/8eoPR0OD3PcDg6" TargetMode="External"/><Relationship Id="rId3425" Type="http://schemas.openxmlformats.org/officeDocument/2006/relationships/hyperlink" Target="https://yadi.sk/d/iv-MefZns0BM-g" TargetMode="External"/><Relationship Id="rId3632" Type="http://schemas.openxmlformats.org/officeDocument/2006/relationships/hyperlink" Target="https://yadi.sk/d/apaMLCYQTZBSvw" TargetMode="External"/><Relationship Id="rId139" Type="http://schemas.openxmlformats.org/officeDocument/2006/relationships/hyperlink" Target="https://yadi.sk/d/3nBhBsa_wRecv" TargetMode="External"/><Relationship Id="rId346" Type="http://schemas.openxmlformats.org/officeDocument/2006/relationships/hyperlink" Target="https://yadi.sk/i/GLUqvLQeewJTm" TargetMode="External"/><Relationship Id="rId553" Type="http://schemas.openxmlformats.org/officeDocument/2006/relationships/hyperlink" Target="https://yadi.sk/d/lHpLOW6E60_mfw" TargetMode="External"/><Relationship Id="rId760" Type="http://schemas.openxmlformats.org/officeDocument/2006/relationships/hyperlink" Target="https://yadi.sk/d/G8X0uaayihIV3w" TargetMode="External"/><Relationship Id="rId998" Type="http://schemas.openxmlformats.org/officeDocument/2006/relationships/hyperlink" Target="https://yadi.sk/d/jAtkm6qZzzVxT" TargetMode="External"/><Relationship Id="rId1183" Type="http://schemas.openxmlformats.org/officeDocument/2006/relationships/hyperlink" Target="https://yadi.sk/d/sfNcFG_Sk7kzUA" TargetMode="External"/><Relationship Id="rId1390" Type="http://schemas.openxmlformats.org/officeDocument/2006/relationships/hyperlink" Target="https://yadi.sk/d/88zJpdiOxUcslw" TargetMode="External"/><Relationship Id="rId2027" Type="http://schemas.openxmlformats.org/officeDocument/2006/relationships/hyperlink" Target="https://yadi.sk/d/MuA7I9YCRphAcg" TargetMode="External"/><Relationship Id="rId2234" Type="http://schemas.openxmlformats.org/officeDocument/2006/relationships/hyperlink" Target="https://yadi.sk/d/UaZwCQ8_C6tfYQ" TargetMode="External"/><Relationship Id="rId2441" Type="http://schemas.openxmlformats.org/officeDocument/2006/relationships/hyperlink" Target="https://yadi.sk/d/ZT58AoBNu9LnKg" TargetMode="External"/><Relationship Id="rId2679" Type="http://schemas.openxmlformats.org/officeDocument/2006/relationships/hyperlink" Target="https://yadi.sk/d/_3MLFclONP-LSA" TargetMode="External"/><Relationship Id="rId2886" Type="http://schemas.openxmlformats.org/officeDocument/2006/relationships/hyperlink" Target="https://yadi.sk/d/Hi_AcOdS3NdjRG" TargetMode="External"/><Relationship Id="rId206" Type="http://schemas.openxmlformats.org/officeDocument/2006/relationships/hyperlink" Target="https://yadi.sk/d/NDEjEYRrzzSPv" TargetMode="External"/><Relationship Id="rId413" Type="http://schemas.openxmlformats.org/officeDocument/2006/relationships/hyperlink" Target="https://yadi.sk/d/zgzwoRWe3NKyAg" TargetMode="External"/><Relationship Id="rId858" Type="http://schemas.openxmlformats.org/officeDocument/2006/relationships/hyperlink" Target="https://yadi.sk/d/fQYZeYdQzpgY4" TargetMode="External"/><Relationship Id="rId1043" Type="http://schemas.openxmlformats.org/officeDocument/2006/relationships/hyperlink" Target="https://yadi.sk/d/J2c4ORZjP35U_A" TargetMode="External"/><Relationship Id="rId1488" Type="http://schemas.openxmlformats.org/officeDocument/2006/relationships/hyperlink" Target="https://yadi.sk/d/A8ff1R7h_6ZfrA" TargetMode="External"/><Relationship Id="rId1695" Type="http://schemas.openxmlformats.org/officeDocument/2006/relationships/hyperlink" Target="https://yadi.sk/d/lmZleyHl3Rq5Xk" TargetMode="External"/><Relationship Id="rId2539" Type="http://schemas.openxmlformats.org/officeDocument/2006/relationships/hyperlink" Target="https://yadi.sk/d/Pjj06kDg1fZEEg" TargetMode="External"/><Relationship Id="rId2746" Type="http://schemas.openxmlformats.org/officeDocument/2006/relationships/hyperlink" Target="https://yadi.sk/d/Pjj06kDg1fZEEg" TargetMode="External"/><Relationship Id="rId2953" Type="http://schemas.openxmlformats.org/officeDocument/2006/relationships/hyperlink" Target="https://yadi.sk/d/jc-0qHkh3Rq6iY" TargetMode="External"/><Relationship Id="rId620" Type="http://schemas.openxmlformats.org/officeDocument/2006/relationships/hyperlink" Target="https://yadi.sk/d/GE1RI-8cFTB85A" TargetMode="External"/><Relationship Id="rId718" Type="http://schemas.openxmlformats.org/officeDocument/2006/relationships/hyperlink" Target="https://yadi.sk/d/5KQ_XWkwhvMK3g" TargetMode="External"/><Relationship Id="rId925" Type="http://schemas.openxmlformats.org/officeDocument/2006/relationships/hyperlink" Target="https://yadi.sk/d/0NrgF4Yq-rKdjA" TargetMode="External"/><Relationship Id="rId1250" Type="http://schemas.openxmlformats.org/officeDocument/2006/relationships/hyperlink" Target="https://yadi.sk/d/SYKN4_ErOHXu1Q" TargetMode="External"/><Relationship Id="rId1348" Type="http://schemas.openxmlformats.org/officeDocument/2006/relationships/hyperlink" Target="https://yadi.sk/d/FDN9LbDIlC7l7A" TargetMode="External"/><Relationship Id="rId1555" Type="http://schemas.openxmlformats.org/officeDocument/2006/relationships/hyperlink" Target="https://yadi.sk/d/eSqee05Hltaumw" TargetMode="External"/><Relationship Id="rId1762" Type="http://schemas.openxmlformats.org/officeDocument/2006/relationships/hyperlink" Target="https://yadi.sk/d/8XuXbFTW3NNHfS" TargetMode="External"/><Relationship Id="rId2301" Type="http://schemas.openxmlformats.org/officeDocument/2006/relationships/hyperlink" Target="https://yadi.sk/d/M4Il0fnrzSknMQ" TargetMode="External"/><Relationship Id="rId2606" Type="http://schemas.openxmlformats.org/officeDocument/2006/relationships/hyperlink" Target="https://yadi.sk/d/CZv73e7hsDIQhw" TargetMode="External"/><Relationship Id="rId1110" Type="http://schemas.openxmlformats.org/officeDocument/2006/relationships/hyperlink" Target="https://yadi.sk/d/Fj1bjaiOdWs-BQ" TargetMode="External"/><Relationship Id="rId1208" Type="http://schemas.openxmlformats.org/officeDocument/2006/relationships/hyperlink" Target="https://yadi.sk/d/O77WqCqutmoJZ" TargetMode="External"/><Relationship Id="rId1415" Type="http://schemas.openxmlformats.org/officeDocument/2006/relationships/hyperlink" Target="https://yadi.sk/d/F7ZeX2L5-HO7zQ" TargetMode="External"/><Relationship Id="rId2813" Type="http://schemas.openxmlformats.org/officeDocument/2006/relationships/hyperlink" Target="https://yadi.sk/d/uF-kBhhR3Rq6ea" TargetMode="External"/><Relationship Id="rId54" Type="http://schemas.openxmlformats.org/officeDocument/2006/relationships/hyperlink" Target="https://yadi.sk/i/ksEL7XuKewXKA" TargetMode="External"/><Relationship Id="rId1622" Type="http://schemas.openxmlformats.org/officeDocument/2006/relationships/hyperlink" Target="https://yadi.sk/d/3Z7r-I6C3Rq5Kf" TargetMode="External"/><Relationship Id="rId1927" Type="http://schemas.openxmlformats.org/officeDocument/2006/relationships/hyperlink" Target="https://yadi.sk/d/E43PBMK_3Rq5ie" TargetMode="External"/><Relationship Id="rId3075" Type="http://schemas.openxmlformats.org/officeDocument/2006/relationships/hyperlink" Target="https://yadi.sk/d/ubTzm5AnlFNkVg" TargetMode="External"/><Relationship Id="rId3282" Type="http://schemas.openxmlformats.org/officeDocument/2006/relationships/hyperlink" Target="https://yadi.sk/d/Qoxr2zYZ3Rq6m9" TargetMode="External"/><Relationship Id="rId2091" Type="http://schemas.openxmlformats.org/officeDocument/2006/relationships/hyperlink" Target="https://yadi.sk/d/ZijfH3gL3TPEQu" TargetMode="External"/><Relationship Id="rId2189" Type="http://schemas.openxmlformats.org/officeDocument/2006/relationships/hyperlink" Target="https://yadi.sk/d/00TbqApD3Ndj2f" TargetMode="External"/><Relationship Id="rId3142" Type="http://schemas.openxmlformats.org/officeDocument/2006/relationships/hyperlink" Target="https://yadi.sk/i/6vxXgmjc-bQqMA" TargetMode="External"/><Relationship Id="rId3587" Type="http://schemas.openxmlformats.org/officeDocument/2006/relationships/hyperlink" Target="https://yadi.sk/d/Uifa1gO6mh3ssg" TargetMode="External"/><Relationship Id="rId270" Type="http://schemas.openxmlformats.org/officeDocument/2006/relationships/hyperlink" Target="https://yadi.sk/d/63kLQjfVzpfbZ" TargetMode="External"/><Relationship Id="rId2396" Type="http://schemas.openxmlformats.org/officeDocument/2006/relationships/hyperlink" Target="https://yadi.sk/d/fJyICbW9lNkZSw" TargetMode="External"/><Relationship Id="rId3002" Type="http://schemas.openxmlformats.org/officeDocument/2006/relationships/hyperlink" Target="https://yadi.sk/d/JfrRksz1vW5oMA" TargetMode="External"/><Relationship Id="rId3447" Type="http://schemas.openxmlformats.org/officeDocument/2006/relationships/hyperlink" Target="https://yadi.sk/d/QAupqLNG802SBw" TargetMode="External"/><Relationship Id="rId3654" Type="http://schemas.openxmlformats.org/officeDocument/2006/relationships/hyperlink" Target="https://yadi.sk/d/apaMLCYQTZBSvw" TargetMode="External"/><Relationship Id="rId130" Type="http://schemas.openxmlformats.org/officeDocument/2006/relationships/hyperlink" Target="https://yadi.sk/d/hZUswkG2kMsiG" TargetMode="External"/><Relationship Id="rId368" Type="http://schemas.openxmlformats.org/officeDocument/2006/relationships/hyperlink" Target="https://yadi.sk/d/qU24kWDj3NG8jo" TargetMode="External"/><Relationship Id="rId575" Type="http://schemas.openxmlformats.org/officeDocument/2006/relationships/hyperlink" Target="https://yadi.sk/d/GV-wYA-nVb2VoQ" TargetMode="External"/><Relationship Id="rId782" Type="http://schemas.openxmlformats.org/officeDocument/2006/relationships/hyperlink" Target="https://yadi.sk/d/NPrjg0JCncIH3w" TargetMode="External"/><Relationship Id="rId2049" Type="http://schemas.openxmlformats.org/officeDocument/2006/relationships/hyperlink" Target="https://yadi.sk/d/6-2KH5uZJvgtYA" TargetMode="External"/><Relationship Id="rId2256" Type="http://schemas.openxmlformats.org/officeDocument/2006/relationships/hyperlink" Target="https://disk.yandex.ru/d/TfOMmArFw7indQ" TargetMode="External"/><Relationship Id="rId2463" Type="http://schemas.openxmlformats.org/officeDocument/2006/relationships/hyperlink" Target="https://yadi.sk/d/MeDKWhokcoWtgA" TargetMode="External"/><Relationship Id="rId2670" Type="http://schemas.openxmlformats.org/officeDocument/2006/relationships/hyperlink" Target="https://yadi.sk/d/_3MLFclONP-LSA" TargetMode="External"/><Relationship Id="rId3307" Type="http://schemas.openxmlformats.org/officeDocument/2006/relationships/hyperlink" Target="https://yadi.sk/d/yh-TgIDBsZLAwQ" TargetMode="External"/><Relationship Id="rId3514" Type="http://schemas.openxmlformats.org/officeDocument/2006/relationships/hyperlink" Target="https://yadi.sk/d/UaZwCQ8_C6tfYQ" TargetMode="External"/><Relationship Id="rId3721" Type="http://schemas.openxmlformats.org/officeDocument/2006/relationships/hyperlink" Target="https://yadi.sk/d/EOop8AsSIo6EVw" TargetMode="External"/><Relationship Id="rId228" Type="http://schemas.openxmlformats.org/officeDocument/2006/relationships/hyperlink" Target="https://yadi.sk/d/gfjhcqYX37WL99" TargetMode="External"/><Relationship Id="rId435" Type="http://schemas.openxmlformats.org/officeDocument/2006/relationships/hyperlink" Target="https://yadi.sk/d/JBp5QgwV3S8HSs" TargetMode="External"/><Relationship Id="rId642" Type="http://schemas.openxmlformats.org/officeDocument/2006/relationships/hyperlink" Target="https://yadi.sk/d/PeuRwW2tx4MlHQ" TargetMode="External"/><Relationship Id="rId1065" Type="http://schemas.openxmlformats.org/officeDocument/2006/relationships/hyperlink" Target="https://yadi.sk/d/woITab1O5BQcIQ" TargetMode="External"/><Relationship Id="rId1272" Type="http://schemas.openxmlformats.org/officeDocument/2006/relationships/hyperlink" Target="https://yadi.sk/d/rI283vS70wk2Ig" TargetMode="External"/><Relationship Id="rId2116" Type="http://schemas.openxmlformats.org/officeDocument/2006/relationships/hyperlink" Target="https://yadi.sk/d/ujD0LmjfUMDPLw" TargetMode="External"/><Relationship Id="rId2323" Type="http://schemas.openxmlformats.org/officeDocument/2006/relationships/hyperlink" Target="https://yadi.sk/d/IAFdlLpr3Rq5wg" TargetMode="External"/><Relationship Id="rId2530" Type="http://schemas.openxmlformats.org/officeDocument/2006/relationships/hyperlink" Target="https://yadi.sk/d/Pjj06kDg1fZEEg" TargetMode="External"/><Relationship Id="rId2768" Type="http://schemas.openxmlformats.org/officeDocument/2006/relationships/hyperlink" Target="https://yadi.sk/d/jn5BdZT5GD9ugw" TargetMode="External"/><Relationship Id="rId2975" Type="http://schemas.openxmlformats.org/officeDocument/2006/relationships/hyperlink" Target="https://yadi.sk/d/c-3O0mqG3NMyMF" TargetMode="External"/><Relationship Id="rId502" Type="http://schemas.openxmlformats.org/officeDocument/2006/relationships/hyperlink" Target="https://yadi.sk/d/U0munQaG3YYTeT" TargetMode="External"/><Relationship Id="rId947" Type="http://schemas.openxmlformats.org/officeDocument/2006/relationships/hyperlink" Target="https://yadi.sk/d/e2aRmqVLmL2OnA" TargetMode="External"/><Relationship Id="rId1132" Type="http://schemas.openxmlformats.org/officeDocument/2006/relationships/hyperlink" Target="https://yadi.sk/d/9Fp1Q01qpQ6XSA" TargetMode="External"/><Relationship Id="rId1577" Type="http://schemas.openxmlformats.org/officeDocument/2006/relationships/hyperlink" Target="https://yadi.sk/d/eSqee05Hltaumw" TargetMode="External"/><Relationship Id="rId1784" Type="http://schemas.openxmlformats.org/officeDocument/2006/relationships/hyperlink" Target="https://yadi.sk/d/L0YBTc7PTUIrTQ" TargetMode="External"/><Relationship Id="rId1991" Type="http://schemas.openxmlformats.org/officeDocument/2006/relationships/hyperlink" Target="https://yadi.sk/d/aB4LGToFL3idQw" TargetMode="External"/><Relationship Id="rId2628" Type="http://schemas.openxmlformats.org/officeDocument/2006/relationships/hyperlink" Target="https://yadi.sk/d/diIuqBIA3Rq6LW" TargetMode="External"/><Relationship Id="rId2835" Type="http://schemas.openxmlformats.org/officeDocument/2006/relationships/hyperlink" Target="https://yadi.sk/d/gptXWYwZ3NJNF8" TargetMode="External"/><Relationship Id="rId76" Type="http://schemas.openxmlformats.org/officeDocument/2006/relationships/hyperlink" Target="https://yadi.sk/i/pUhnIdmhewXxX" TargetMode="External"/><Relationship Id="rId807" Type="http://schemas.openxmlformats.org/officeDocument/2006/relationships/hyperlink" Target="https://yadi.sk/d/xBNoEScf38cP9X" TargetMode="External"/><Relationship Id="rId1437" Type="http://schemas.openxmlformats.org/officeDocument/2006/relationships/hyperlink" Target="https://yadi.sk/d/fsJEone33Rq5mb" TargetMode="External"/><Relationship Id="rId1644" Type="http://schemas.openxmlformats.org/officeDocument/2006/relationships/hyperlink" Target="https://yadi.sk/d/Jw_PpihmtCRyq" TargetMode="External"/><Relationship Id="rId1851" Type="http://schemas.openxmlformats.org/officeDocument/2006/relationships/hyperlink" Target="https://yadi.sk/d/xDngZgHO3NYhUo" TargetMode="External"/><Relationship Id="rId2902" Type="http://schemas.openxmlformats.org/officeDocument/2006/relationships/hyperlink" Target="https://yadi.sk/d/uW_5KoXAgTBMGA" TargetMode="External"/><Relationship Id="rId3097" Type="http://schemas.openxmlformats.org/officeDocument/2006/relationships/hyperlink" Target="https://yadi.sk/d/rl9x6K8q3NMzLE" TargetMode="External"/><Relationship Id="rId1504" Type="http://schemas.openxmlformats.org/officeDocument/2006/relationships/hyperlink" Target="https://yadi.sk/d/ubTzm5AnlFNkVg" TargetMode="External"/><Relationship Id="rId1711" Type="http://schemas.openxmlformats.org/officeDocument/2006/relationships/hyperlink" Target="https://yadi.sk/d/qc5aOTh43NMxaD" TargetMode="External"/><Relationship Id="rId1949" Type="http://schemas.openxmlformats.org/officeDocument/2006/relationships/hyperlink" Target="https://yadi.sk/d/EdNvvamosnrWqw" TargetMode="External"/><Relationship Id="rId3164" Type="http://schemas.openxmlformats.org/officeDocument/2006/relationships/hyperlink" Target="https://yadi.sk/d/CG6hyQr7HqwSkg" TargetMode="External"/><Relationship Id="rId292" Type="http://schemas.openxmlformats.org/officeDocument/2006/relationships/hyperlink" Target="https://yadi.sk/d/aqTo0IHnsUVfw" TargetMode="External"/><Relationship Id="rId1809" Type="http://schemas.openxmlformats.org/officeDocument/2006/relationships/hyperlink" Target="https://yadi.sk/d/k8wnZkE3WrN81g" TargetMode="External"/><Relationship Id="rId3371" Type="http://schemas.openxmlformats.org/officeDocument/2006/relationships/hyperlink" Target="https://yadi.sk/d/4DyO5zX4Yjp90Q" TargetMode="External"/><Relationship Id="rId3469" Type="http://schemas.openxmlformats.org/officeDocument/2006/relationships/hyperlink" Target="https://yadi.sk/d/7VoD0qK1pAGB0g" TargetMode="External"/><Relationship Id="rId3676" Type="http://schemas.openxmlformats.org/officeDocument/2006/relationships/hyperlink" Target="https://yadi.sk/d/fgtw32Sm7IYrPg" TargetMode="External"/><Relationship Id="rId597" Type="http://schemas.openxmlformats.org/officeDocument/2006/relationships/hyperlink" Target="https://yadi.sk/d/ozJTzZ6j_FPfsg" TargetMode="External"/><Relationship Id="rId2180" Type="http://schemas.openxmlformats.org/officeDocument/2006/relationships/hyperlink" Target="https://yadi.sk/d/00TbqApD3Ndj2f" TargetMode="External"/><Relationship Id="rId2278" Type="http://schemas.openxmlformats.org/officeDocument/2006/relationships/hyperlink" Target="https://yadi.sk/d/fhyIta0U2m55tw" TargetMode="External"/><Relationship Id="rId2485" Type="http://schemas.openxmlformats.org/officeDocument/2006/relationships/hyperlink" Target="https://yadi.sk/d/ETrARPWB7OVFAg" TargetMode="External"/><Relationship Id="rId3024" Type="http://schemas.openxmlformats.org/officeDocument/2006/relationships/hyperlink" Target="https://yadi.sk/d/5xZZhESA3NMy7R" TargetMode="External"/><Relationship Id="rId3231" Type="http://schemas.openxmlformats.org/officeDocument/2006/relationships/hyperlink" Target="https://yadi.sk/d/NYoazXvSusxciw" TargetMode="External"/><Relationship Id="rId3329" Type="http://schemas.openxmlformats.org/officeDocument/2006/relationships/hyperlink" Target="https://yadi.sk/d/Qoxr2zYZ3Rq6m9" TargetMode="External"/><Relationship Id="rId152" Type="http://schemas.openxmlformats.org/officeDocument/2006/relationships/hyperlink" Target="https://yadi.sk/i/GdZhe_C-ewVbA" TargetMode="External"/><Relationship Id="rId457" Type="http://schemas.openxmlformats.org/officeDocument/2006/relationships/hyperlink" Target="https://yadi.sk/d/8KoXWaGf38cRiv" TargetMode="External"/><Relationship Id="rId1087" Type="http://schemas.openxmlformats.org/officeDocument/2006/relationships/hyperlink" Target="https://yadi.sk/d/SINiZUkgWiWLYg" TargetMode="External"/><Relationship Id="rId1294" Type="http://schemas.openxmlformats.org/officeDocument/2006/relationships/hyperlink" Target="https://yadi.sk/d/PinRxKI2yjKph" TargetMode="External"/><Relationship Id="rId2040" Type="http://schemas.openxmlformats.org/officeDocument/2006/relationships/hyperlink" Target="https://yadi.sk/d/6-2KH5uZJvgtYA" TargetMode="External"/><Relationship Id="rId2138" Type="http://schemas.openxmlformats.org/officeDocument/2006/relationships/hyperlink" Target="https://yadi.sk/d/F0l-Ne7FvMWC7Q" TargetMode="External"/><Relationship Id="rId2692" Type="http://schemas.openxmlformats.org/officeDocument/2006/relationships/hyperlink" Target="https://yadi.sk/d/6l99df3k3NNHsS" TargetMode="External"/><Relationship Id="rId2997" Type="http://schemas.openxmlformats.org/officeDocument/2006/relationships/hyperlink" Target="https://yadi.sk/d/r1zhoXHR93bp7w" TargetMode="External"/><Relationship Id="rId3536" Type="http://schemas.openxmlformats.org/officeDocument/2006/relationships/hyperlink" Target="https://yadi.sk/d/Hi_AcOdS3NdjRG" TargetMode="External"/><Relationship Id="rId664" Type="http://schemas.openxmlformats.org/officeDocument/2006/relationships/hyperlink" Target="https://yadi.sk/d/OtOR3YRA3L83yb" TargetMode="External"/><Relationship Id="rId871" Type="http://schemas.openxmlformats.org/officeDocument/2006/relationships/hyperlink" Target="https://yadi.sk/d/hb-JXsffzpfT9" TargetMode="External"/><Relationship Id="rId969" Type="http://schemas.openxmlformats.org/officeDocument/2006/relationships/hyperlink" Target="https://yadi.sk/d/RyDiCyY4J4iSXA" TargetMode="External"/><Relationship Id="rId1599" Type="http://schemas.openxmlformats.org/officeDocument/2006/relationships/hyperlink" Target="https://yadi.sk/d/R7AQV0Wq3NdjEq" TargetMode="External"/><Relationship Id="rId2345" Type="http://schemas.openxmlformats.org/officeDocument/2006/relationships/hyperlink" Target="https://yadi.sk/d/CHtzjySAic1NEg" TargetMode="External"/><Relationship Id="rId2552" Type="http://schemas.openxmlformats.org/officeDocument/2006/relationships/hyperlink" Target="https://yadi.sk/d/UnEhclhGqG6Dmg" TargetMode="External"/><Relationship Id="rId3603" Type="http://schemas.openxmlformats.org/officeDocument/2006/relationships/hyperlink" Target="https://yadi.sk/d/fgtw32Sm7IYrPg" TargetMode="External"/><Relationship Id="rId317" Type="http://schemas.openxmlformats.org/officeDocument/2006/relationships/hyperlink" Target="https://yadi.sk/d/gccCv4d-3JFAZh" TargetMode="External"/><Relationship Id="rId524" Type="http://schemas.openxmlformats.org/officeDocument/2006/relationships/hyperlink" Target="https://yadi.sk/d/0_DTimnW3amg9i" TargetMode="External"/><Relationship Id="rId731" Type="http://schemas.openxmlformats.org/officeDocument/2006/relationships/hyperlink" Target="https://yadi.sk/d/YqIPcgnPkZ7sbg" TargetMode="External"/><Relationship Id="rId1154" Type="http://schemas.openxmlformats.org/officeDocument/2006/relationships/hyperlink" Target="https://yadi.sk/d/6hZ0sNOwiOccug" TargetMode="External"/><Relationship Id="rId1361" Type="http://schemas.openxmlformats.org/officeDocument/2006/relationships/hyperlink" Target="https://yadi.sk/d/mxNw3rNAQCnHLQ" TargetMode="External"/><Relationship Id="rId1459" Type="http://schemas.openxmlformats.org/officeDocument/2006/relationships/hyperlink" Target="https://yadi.sk/d/MeDKWhokcoWtgA" TargetMode="External"/><Relationship Id="rId2205" Type="http://schemas.openxmlformats.org/officeDocument/2006/relationships/hyperlink" Target="https://yadi.sk/d/4DyO5zX4Yjp90Q" TargetMode="External"/><Relationship Id="rId2412" Type="http://schemas.openxmlformats.org/officeDocument/2006/relationships/hyperlink" Target="https://yadi.sk/d/3ts_EYCZFzQmXw" TargetMode="External"/><Relationship Id="rId2857" Type="http://schemas.openxmlformats.org/officeDocument/2006/relationships/hyperlink" Target="https://yadi.sk/d/A8ff1R7h_6ZfrA" TargetMode="External"/><Relationship Id="rId98" Type="http://schemas.openxmlformats.org/officeDocument/2006/relationships/hyperlink" Target="https://yadi.sk/d/XAsMFLWGkqVJt" TargetMode="External"/><Relationship Id="rId829" Type="http://schemas.openxmlformats.org/officeDocument/2006/relationships/hyperlink" Target="https://yadi.sk/d/gmYwGtbAqBMpOA" TargetMode="External"/><Relationship Id="rId1014" Type="http://schemas.openxmlformats.org/officeDocument/2006/relationships/hyperlink" Target="https://yadi.sk/d/jJALThodJGPWew" TargetMode="External"/><Relationship Id="rId1221" Type="http://schemas.openxmlformats.org/officeDocument/2006/relationships/hyperlink" Target="https://yadi.sk/d/lURkA_RAkBuElg" TargetMode="External"/><Relationship Id="rId1666" Type="http://schemas.openxmlformats.org/officeDocument/2006/relationships/hyperlink" Target="https://yadi.sk/d/iaSkRPeF3Rq5PQ" TargetMode="External"/><Relationship Id="rId1873" Type="http://schemas.openxmlformats.org/officeDocument/2006/relationships/hyperlink" Target="https://yadi.sk/d/4RjWV-tX3Rq5cv" TargetMode="External"/><Relationship Id="rId2717" Type="http://schemas.openxmlformats.org/officeDocument/2006/relationships/hyperlink" Target="https://yadi.sk/d/OK7B3RQp3Rq6WP" TargetMode="External"/><Relationship Id="rId2924" Type="http://schemas.openxmlformats.org/officeDocument/2006/relationships/hyperlink" Target="https://yadi.sk/d/xDzzpLO9jSZMXA" TargetMode="External"/><Relationship Id="rId1319" Type="http://schemas.openxmlformats.org/officeDocument/2006/relationships/hyperlink" Target="https://yadi.sk/d/Auwowr_dYO5upw" TargetMode="External"/><Relationship Id="rId1526" Type="http://schemas.openxmlformats.org/officeDocument/2006/relationships/hyperlink" Target="https://yadi.sk/d/4fYvN7oIwA6ATw" TargetMode="External"/><Relationship Id="rId1733" Type="http://schemas.openxmlformats.org/officeDocument/2006/relationships/hyperlink" Target="https://yadi.sk/d/hXuyjgdG3Ie7Mw" TargetMode="External"/><Relationship Id="rId1940" Type="http://schemas.openxmlformats.org/officeDocument/2006/relationships/hyperlink" Target="https://yadi.sk/d/Riw8_tRN3NYhs9" TargetMode="External"/><Relationship Id="rId3186" Type="http://schemas.openxmlformats.org/officeDocument/2006/relationships/hyperlink" Target="https://yadi.sk/d/OiZ8XPfAeVzEjQ" TargetMode="External"/><Relationship Id="rId3393" Type="http://schemas.openxmlformats.org/officeDocument/2006/relationships/hyperlink" Target="https://yadi.sk/d/m8iSZviX76it8A" TargetMode="External"/><Relationship Id="rId25" Type="http://schemas.openxmlformats.org/officeDocument/2006/relationships/hyperlink" Target="https://yadi.sk/d/yFQaUC0ItCR6J" TargetMode="External"/><Relationship Id="rId1800" Type="http://schemas.openxmlformats.org/officeDocument/2006/relationships/hyperlink" Target="https://yadi.sk/d/yuVZhA013NNHNK" TargetMode="External"/><Relationship Id="rId3046" Type="http://schemas.openxmlformats.org/officeDocument/2006/relationships/hyperlink" Target="https://yadi.sk/d/7e_u6k7iIn4QkA" TargetMode="External"/><Relationship Id="rId3253" Type="http://schemas.openxmlformats.org/officeDocument/2006/relationships/hyperlink" Target="https://yadi.sk/d/56An3dbf3PcDh9" TargetMode="External"/><Relationship Id="rId3460" Type="http://schemas.openxmlformats.org/officeDocument/2006/relationships/hyperlink" Target="https://yadi.sk/d/QAupqLNG802SBw" TargetMode="External"/><Relationship Id="rId3698" Type="http://schemas.openxmlformats.org/officeDocument/2006/relationships/hyperlink" Target="https://yadi.sk/d/EOop8AsSIo6EVw" TargetMode="External"/><Relationship Id="rId174" Type="http://schemas.openxmlformats.org/officeDocument/2006/relationships/hyperlink" Target="https://yadi.sk/d/a28VDfPHx9yT3" TargetMode="External"/><Relationship Id="rId381" Type="http://schemas.openxmlformats.org/officeDocument/2006/relationships/hyperlink" Target="https://yadi.sk/d/LNVcEmoo3NfNVL" TargetMode="External"/><Relationship Id="rId2062" Type="http://schemas.openxmlformats.org/officeDocument/2006/relationships/hyperlink" Target="https://yadi.sk/d/mc9nkwX1i78afQ" TargetMode="External"/><Relationship Id="rId3113" Type="http://schemas.openxmlformats.org/officeDocument/2006/relationships/hyperlink" Target="https://yadi.sk/d/SEZf2MRCiA94pA" TargetMode="External"/><Relationship Id="rId3558" Type="http://schemas.openxmlformats.org/officeDocument/2006/relationships/hyperlink" Target="https://yadi.sk/d/uW_5KoXAgTBMGA" TargetMode="External"/><Relationship Id="rId241" Type="http://schemas.openxmlformats.org/officeDocument/2006/relationships/hyperlink" Target="https://yadi.sk/d/1E85maYe38cSPz" TargetMode="External"/><Relationship Id="rId479" Type="http://schemas.openxmlformats.org/officeDocument/2006/relationships/hyperlink" Target="https://yadi.sk/d/WzXAINOfx9y5h" TargetMode="External"/><Relationship Id="rId686" Type="http://schemas.openxmlformats.org/officeDocument/2006/relationships/hyperlink" Target="https://yadi.sk/d/-wkN8e6Qyqdpt" TargetMode="External"/><Relationship Id="rId893" Type="http://schemas.openxmlformats.org/officeDocument/2006/relationships/hyperlink" Target="https://yadi.sk/d/y-eTymXU3742e8" TargetMode="External"/><Relationship Id="rId2367" Type="http://schemas.openxmlformats.org/officeDocument/2006/relationships/hyperlink" Target="https://yadi.sk/d/4OCFnGjg3YNXBP" TargetMode="External"/><Relationship Id="rId2574" Type="http://schemas.openxmlformats.org/officeDocument/2006/relationships/hyperlink" Target="https://yadi.sk/d/rMN4-xIMfP7weQ" TargetMode="External"/><Relationship Id="rId2781" Type="http://schemas.openxmlformats.org/officeDocument/2006/relationships/hyperlink" Target="https://yadi.sk/d/apaMLCYQTZBSvw" TargetMode="External"/><Relationship Id="rId3320" Type="http://schemas.openxmlformats.org/officeDocument/2006/relationships/hyperlink" Target="https://yadi.sk/d/MAJ_qNB63NHeY8" TargetMode="External"/><Relationship Id="rId3418" Type="http://schemas.openxmlformats.org/officeDocument/2006/relationships/hyperlink" Target="https://yadi.sk/d/vCZcf1FZyjLCF" TargetMode="External"/><Relationship Id="rId3625" Type="http://schemas.openxmlformats.org/officeDocument/2006/relationships/hyperlink" Target="https://yadi.sk/d/apaMLCYQTZBSvw" TargetMode="External"/><Relationship Id="rId339" Type="http://schemas.openxmlformats.org/officeDocument/2006/relationships/hyperlink" Target="https://yadi.sk/d/dLeJ34oe3L83zd" TargetMode="External"/><Relationship Id="rId546" Type="http://schemas.openxmlformats.org/officeDocument/2006/relationships/hyperlink" Target="https://yadi.sk/d/LidXjBb7mi9ihw" TargetMode="External"/><Relationship Id="rId753" Type="http://schemas.openxmlformats.org/officeDocument/2006/relationships/hyperlink" Target="https://yadi.sk/d/NPrjg0JCncIH3w" TargetMode="External"/><Relationship Id="rId1176" Type="http://schemas.openxmlformats.org/officeDocument/2006/relationships/hyperlink" Target="https://yadi.sk/d/xWoeuJE1Uq3UKQ" TargetMode="External"/><Relationship Id="rId1383" Type="http://schemas.openxmlformats.org/officeDocument/2006/relationships/hyperlink" Target="https://yadi.sk/d/OqU7iEQ9ajzCwA" TargetMode="External"/><Relationship Id="rId2227" Type="http://schemas.openxmlformats.org/officeDocument/2006/relationships/hyperlink" Target="https://yadi.sk/d/51g2V5_r9vU6Vw" TargetMode="External"/><Relationship Id="rId2434" Type="http://schemas.openxmlformats.org/officeDocument/2006/relationships/hyperlink" Target="https://yadi.sk/d/ZT58AoBNu9LnKg" TargetMode="External"/><Relationship Id="rId2879" Type="http://schemas.openxmlformats.org/officeDocument/2006/relationships/hyperlink" Target="https://yadi.sk/d/Hi_AcOdS3NdjRG" TargetMode="External"/><Relationship Id="rId101" Type="http://schemas.openxmlformats.org/officeDocument/2006/relationships/hyperlink" Target="https://yadi.sk/i/PgLpFlbdewXij" TargetMode="External"/><Relationship Id="rId406" Type="http://schemas.openxmlformats.org/officeDocument/2006/relationships/hyperlink" Target="https://yadi.sk/d/DuUodmHS3QQfZn" TargetMode="External"/><Relationship Id="rId960" Type="http://schemas.openxmlformats.org/officeDocument/2006/relationships/hyperlink" Target="https://yadi.sk/d/RV6jyOziIoCpPw" TargetMode="External"/><Relationship Id="rId1036" Type="http://schemas.openxmlformats.org/officeDocument/2006/relationships/hyperlink" Target="https://yadi.sk/d/PMUASAyV38cPMs" TargetMode="External"/><Relationship Id="rId1243" Type="http://schemas.openxmlformats.org/officeDocument/2006/relationships/hyperlink" Target="https://yadi.sk/d/6o3zodUGtK-XCA" TargetMode="External"/><Relationship Id="rId1590" Type="http://schemas.openxmlformats.org/officeDocument/2006/relationships/hyperlink" Target="https://yadi.sk/d/9PGgStidFDafcg" TargetMode="External"/><Relationship Id="rId1688" Type="http://schemas.openxmlformats.org/officeDocument/2006/relationships/hyperlink" Target="https://yadi.sk/d/lmZleyHl3Rq5Xk" TargetMode="External"/><Relationship Id="rId1895" Type="http://schemas.openxmlformats.org/officeDocument/2006/relationships/hyperlink" Target="https://yadi.sk/d/JQy4juWESpcP5Q" TargetMode="External"/><Relationship Id="rId2641" Type="http://schemas.openxmlformats.org/officeDocument/2006/relationships/hyperlink" Target="https://yadi.sk/d/RnTtN3ti3Rq6RE" TargetMode="External"/><Relationship Id="rId2739" Type="http://schemas.openxmlformats.org/officeDocument/2006/relationships/hyperlink" Target="https://yadi.sk/d/Pjj06kDg1fZEEg" TargetMode="External"/><Relationship Id="rId2946" Type="http://schemas.openxmlformats.org/officeDocument/2006/relationships/hyperlink" Target="https://yadi.sk/d/jc-0qHkh3Rq6iY" TargetMode="External"/><Relationship Id="rId613" Type="http://schemas.openxmlformats.org/officeDocument/2006/relationships/hyperlink" Target="https://yadi.sk/d/TcJxPxBitoljvg" TargetMode="External"/><Relationship Id="rId820" Type="http://schemas.openxmlformats.org/officeDocument/2006/relationships/hyperlink" Target="https://yadi.sk/d/XzaJc65A3YNWm9" TargetMode="External"/><Relationship Id="rId918" Type="http://schemas.openxmlformats.org/officeDocument/2006/relationships/hyperlink" Target="https://yadi.sk/d/hUwtAhg_HYp31w" TargetMode="External"/><Relationship Id="rId1450" Type="http://schemas.openxmlformats.org/officeDocument/2006/relationships/hyperlink" Target="https://yadi.sk/d/IAFdlLpr3Rq5wg" TargetMode="External"/><Relationship Id="rId1548" Type="http://schemas.openxmlformats.org/officeDocument/2006/relationships/hyperlink" Target="https://yadi.sk/d/Uifa1gO6mh3ssg" TargetMode="External"/><Relationship Id="rId1755" Type="http://schemas.openxmlformats.org/officeDocument/2006/relationships/hyperlink" Target="https://yadi.sk/d/EOop8AsSIo6EVw" TargetMode="External"/><Relationship Id="rId2501" Type="http://schemas.openxmlformats.org/officeDocument/2006/relationships/hyperlink" Target="https://yadi.sk/d/SCoW1Vhg3Rq6HL" TargetMode="External"/><Relationship Id="rId1103" Type="http://schemas.openxmlformats.org/officeDocument/2006/relationships/hyperlink" Target="https://yadi.sk/d/iz23F8Ft3L5Vpp" TargetMode="External"/><Relationship Id="rId1310" Type="http://schemas.openxmlformats.org/officeDocument/2006/relationships/hyperlink" Target="https://yadi.sk/d/7BmwDiykYVcK9A" TargetMode="External"/><Relationship Id="rId1408" Type="http://schemas.openxmlformats.org/officeDocument/2006/relationships/hyperlink" Target="https://yadi.sk/d/3Z7r-I6C3Rq5Kf" TargetMode="External"/><Relationship Id="rId1962" Type="http://schemas.openxmlformats.org/officeDocument/2006/relationships/hyperlink" Target="https://yadi.sk/d/BnNuW-Mx3NYhe7" TargetMode="External"/><Relationship Id="rId2806" Type="http://schemas.openxmlformats.org/officeDocument/2006/relationships/hyperlink" Target="https://yadi.sk/d/uF-kBhhR3Rq6ea" TargetMode="External"/><Relationship Id="rId47" Type="http://schemas.openxmlformats.org/officeDocument/2006/relationships/hyperlink" Target="https://yadi.sk/i/Mu9ASvM_ewW7K" TargetMode="External"/><Relationship Id="rId1615" Type="http://schemas.openxmlformats.org/officeDocument/2006/relationships/hyperlink" Target="https://yadi.sk/d/PesXY8LVivI5uQ" TargetMode="External"/><Relationship Id="rId1822" Type="http://schemas.openxmlformats.org/officeDocument/2006/relationships/hyperlink" Target="https://yadi.sk/d/CHolYi3f3Ndhjz" TargetMode="External"/><Relationship Id="rId3068" Type="http://schemas.openxmlformats.org/officeDocument/2006/relationships/hyperlink" Target="https://yadi.sk/d/G5kpOTvaeSRYaw" TargetMode="External"/><Relationship Id="rId3275" Type="http://schemas.openxmlformats.org/officeDocument/2006/relationships/hyperlink" Target="https://yadi.sk/d/82H6onWa3Rq6k6" TargetMode="External"/><Relationship Id="rId3482" Type="http://schemas.openxmlformats.org/officeDocument/2006/relationships/hyperlink" Target="https://yadi.sk/d/XsM43Wh_PdW-1Q" TargetMode="External"/><Relationship Id="rId196" Type="http://schemas.openxmlformats.org/officeDocument/2006/relationships/hyperlink" Target="https://yadi.sk/d/MepapMxXzLwav" TargetMode="External"/><Relationship Id="rId2084" Type="http://schemas.openxmlformats.org/officeDocument/2006/relationships/hyperlink" Target="https://yadi.sk/d/ZijfH3gL3TPEQu" TargetMode="External"/><Relationship Id="rId2291" Type="http://schemas.openxmlformats.org/officeDocument/2006/relationships/hyperlink" Target="https://yadi.sk/d/M4Il0fnrzSknMQ" TargetMode="External"/><Relationship Id="rId3135" Type="http://schemas.openxmlformats.org/officeDocument/2006/relationships/hyperlink" Target="https://yadi.sk/d/xDEzg3dHu1XIJw" TargetMode="External"/><Relationship Id="rId3342" Type="http://schemas.openxmlformats.org/officeDocument/2006/relationships/hyperlink" Target="https://yadi.sk/d/0k0pOW-cZ49nrA" TargetMode="External"/><Relationship Id="rId263" Type="http://schemas.openxmlformats.org/officeDocument/2006/relationships/hyperlink" Target="https://yadi.sk/i/T4WqRp7oewV2B" TargetMode="External"/><Relationship Id="rId470" Type="http://schemas.openxmlformats.org/officeDocument/2006/relationships/hyperlink" Target="https://yadi.sk/d/irbAy1jF3UgwFN" TargetMode="External"/><Relationship Id="rId2151" Type="http://schemas.openxmlformats.org/officeDocument/2006/relationships/hyperlink" Target="https://yadi.sk/d/As755ynPGev9nQ" TargetMode="External"/><Relationship Id="rId2389" Type="http://schemas.openxmlformats.org/officeDocument/2006/relationships/hyperlink" Target="https://yadi.sk/d/fJyICbW9lNkZSw" TargetMode="External"/><Relationship Id="rId2596" Type="http://schemas.openxmlformats.org/officeDocument/2006/relationships/hyperlink" Target="https://yadi.sk/d/MLBq2DUqDXMaMg" TargetMode="External"/><Relationship Id="rId3202" Type="http://schemas.openxmlformats.org/officeDocument/2006/relationships/hyperlink" Target="https://yadi.sk/d/KnoBBsSTM2-Uzw" TargetMode="External"/><Relationship Id="rId3647" Type="http://schemas.openxmlformats.org/officeDocument/2006/relationships/hyperlink" Target="https://yadi.sk/d/apaMLCYQTZBSvw" TargetMode="External"/><Relationship Id="rId123" Type="http://schemas.openxmlformats.org/officeDocument/2006/relationships/hyperlink" Target="https://yadi.sk/d/iDdQSaQ8j9GrW" TargetMode="External"/><Relationship Id="rId330" Type="http://schemas.openxmlformats.org/officeDocument/2006/relationships/hyperlink" Target="https://yadi.sk/d/gVrqJj3G3L83jV" TargetMode="External"/><Relationship Id="rId568" Type="http://schemas.openxmlformats.org/officeDocument/2006/relationships/hyperlink" Target="https://yadi.sk/d/xdcf06D23NfL9R" TargetMode="External"/><Relationship Id="rId775" Type="http://schemas.openxmlformats.org/officeDocument/2006/relationships/hyperlink" Target="https://yadi.sk/d/JW9y8TcmLJo0qA" TargetMode="External"/><Relationship Id="rId982" Type="http://schemas.openxmlformats.org/officeDocument/2006/relationships/hyperlink" Target="https://yadi.sk/d/sKE4OlbDaW-Q0Q" TargetMode="External"/><Relationship Id="rId1198" Type="http://schemas.openxmlformats.org/officeDocument/2006/relationships/hyperlink" Target="https://yadi.sk/d/DuUodmHS3QQfZn" TargetMode="External"/><Relationship Id="rId2011" Type="http://schemas.openxmlformats.org/officeDocument/2006/relationships/hyperlink" Target="https://yadi.sk/d/ZtsA22w7OdLTcA" TargetMode="External"/><Relationship Id="rId2249" Type="http://schemas.openxmlformats.org/officeDocument/2006/relationships/hyperlink" Target="https://disk.yandex.ru/d/TfOMmArFw7indQ" TargetMode="External"/><Relationship Id="rId2456" Type="http://schemas.openxmlformats.org/officeDocument/2006/relationships/hyperlink" Target="https://yadi.sk/d/_1gC0lym-KJygw" TargetMode="External"/><Relationship Id="rId2663" Type="http://schemas.openxmlformats.org/officeDocument/2006/relationships/hyperlink" Target="https://yadi.sk/d/cTS6jseyOiBNlQ" TargetMode="External"/><Relationship Id="rId2870" Type="http://schemas.openxmlformats.org/officeDocument/2006/relationships/hyperlink" Target="https://yadi.sk/d/QSAs1oHlFJOKlQ" TargetMode="External"/><Relationship Id="rId3507" Type="http://schemas.openxmlformats.org/officeDocument/2006/relationships/hyperlink" Target="https://yadi.sk/d/UaZwCQ8_C6tfYQ" TargetMode="External"/><Relationship Id="rId3714" Type="http://schemas.openxmlformats.org/officeDocument/2006/relationships/hyperlink" Target="https://yadi.sk/d/EOop8AsSIo6EVw" TargetMode="External"/><Relationship Id="rId428" Type="http://schemas.openxmlformats.org/officeDocument/2006/relationships/hyperlink" Target="https://yadi.sk/i/Q9WM10WlewWs9" TargetMode="External"/><Relationship Id="rId635" Type="http://schemas.openxmlformats.org/officeDocument/2006/relationships/hyperlink" Target="https://yadi.sk/d/mEogTfgh1qn8mA" TargetMode="External"/><Relationship Id="rId842" Type="http://schemas.openxmlformats.org/officeDocument/2006/relationships/hyperlink" Target="https://yadi.sk/d/Pcg_RKQ50wdZxw" TargetMode="External"/><Relationship Id="rId1058" Type="http://schemas.openxmlformats.org/officeDocument/2006/relationships/hyperlink" Target="https://yadi.sk/d/bdY_4BHCTlHq1g" TargetMode="External"/><Relationship Id="rId1265" Type="http://schemas.openxmlformats.org/officeDocument/2006/relationships/hyperlink" Target="https://yadi.sk/d/pQ9aOvezlVlspQ" TargetMode="External"/><Relationship Id="rId1472" Type="http://schemas.openxmlformats.org/officeDocument/2006/relationships/hyperlink" Target="https://yadi.sk/d/48Zd4x1e3PcDfF" TargetMode="External"/><Relationship Id="rId2109" Type="http://schemas.openxmlformats.org/officeDocument/2006/relationships/hyperlink" Target="https://yadi.sk/d/ujD0LmjfUMDPLw" TargetMode="External"/><Relationship Id="rId2316" Type="http://schemas.openxmlformats.org/officeDocument/2006/relationships/hyperlink" Target="https://yadi.sk/d/23uLdeR2zbRiOQ" TargetMode="External"/><Relationship Id="rId2523" Type="http://schemas.openxmlformats.org/officeDocument/2006/relationships/hyperlink" Target="https://yadi.sk/d/3Z7r-I6C3Rq5Kf" TargetMode="External"/><Relationship Id="rId2730" Type="http://schemas.openxmlformats.org/officeDocument/2006/relationships/hyperlink" Target="https://yadi.sk/d/fgtw32Sm7IYrPg" TargetMode="External"/><Relationship Id="rId2968" Type="http://schemas.openxmlformats.org/officeDocument/2006/relationships/hyperlink" Target="https://yadi.sk/d/_Cmr7S6rYkwxJA" TargetMode="External"/><Relationship Id="rId702" Type="http://schemas.openxmlformats.org/officeDocument/2006/relationships/hyperlink" Target="https://yadi.sk/d/2tqstRit2d5AmA" TargetMode="External"/><Relationship Id="rId1125" Type="http://schemas.openxmlformats.org/officeDocument/2006/relationships/hyperlink" Target="https://yadi.sk/d/S49_-tZlzLsajA" TargetMode="External"/><Relationship Id="rId1332" Type="http://schemas.openxmlformats.org/officeDocument/2006/relationships/hyperlink" Target="https://yadi.sk/d/h9bj2xJ2AjpW_g" TargetMode="External"/><Relationship Id="rId1777" Type="http://schemas.openxmlformats.org/officeDocument/2006/relationships/hyperlink" Target="https://yadi.sk/d/L0YBTc7PTUIrTQ" TargetMode="External"/><Relationship Id="rId1984" Type="http://schemas.openxmlformats.org/officeDocument/2006/relationships/hyperlink" Target="https://yadi.sk/d/aB4LGToFL3idQw" TargetMode="External"/><Relationship Id="rId2828" Type="http://schemas.openxmlformats.org/officeDocument/2006/relationships/hyperlink" Target="https://yadi.sk/d/LKo0SynB3Rq6gK" TargetMode="External"/><Relationship Id="rId69" Type="http://schemas.openxmlformats.org/officeDocument/2006/relationships/hyperlink" Target="https://yadi.sk/d/H3PPnMWHqgCx5" TargetMode="External"/><Relationship Id="rId1637" Type="http://schemas.openxmlformats.org/officeDocument/2006/relationships/hyperlink" Target="https://yadi.sk/d/p17zBqu_M4NA5Q" TargetMode="External"/><Relationship Id="rId1844" Type="http://schemas.openxmlformats.org/officeDocument/2006/relationships/hyperlink" Target="https://yadi.sk/d/QAupqLNG802SBw" TargetMode="External"/><Relationship Id="rId3297" Type="http://schemas.openxmlformats.org/officeDocument/2006/relationships/hyperlink" Target="https://yadi.sk/d/yh-TgIDBsZLAwQ" TargetMode="External"/><Relationship Id="rId1704" Type="http://schemas.openxmlformats.org/officeDocument/2006/relationships/hyperlink" Target="https://yadi.sk/d/lmZleyHl3Rq5Xk" TargetMode="External"/><Relationship Id="rId3157" Type="http://schemas.openxmlformats.org/officeDocument/2006/relationships/hyperlink" Target="https://yadi.sk/d/CG6hyQr7HqwSkg" TargetMode="External"/><Relationship Id="rId285" Type="http://schemas.openxmlformats.org/officeDocument/2006/relationships/hyperlink" Target="https://yadi.sk/d/B4r1wc-H38cPVm" TargetMode="External"/><Relationship Id="rId1911" Type="http://schemas.openxmlformats.org/officeDocument/2006/relationships/hyperlink" Target="https://yadi.sk/d/SS9nx6KPgKgFSg" TargetMode="External"/><Relationship Id="rId3364" Type="http://schemas.openxmlformats.org/officeDocument/2006/relationships/hyperlink" Target="https://yadi.sk/d/F9BsdbJH-1PBEw" TargetMode="External"/><Relationship Id="rId3571" Type="http://schemas.openxmlformats.org/officeDocument/2006/relationships/hyperlink" Target="https://yadi.sk/d/fhyIta0U2m55tw" TargetMode="External"/><Relationship Id="rId3669" Type="http://schemas.openxmlformats.org/officeDocument/2006/relationships/hyperlink" Target="https://yadi.sk/d/fgtw32Sm7IYrPg" TargetMode="External"/><Relationship Id="rId492" Type="http://schemas.openxmlformats.org/officeDocument/2006/relationships/hyperlink" Target="https://yadi.sk/d/mR0xAjfA3YNX2K" TargetMode="External"/><Relationship Id="rId797" Type="http://schemas.openxmlformats.org/officeDocument/2006/relationships/hyperlink" Target="https://yadi.sk/d/xeAYcPWgvUk2nw" TargetMode="External"/><Relationship Id="rId2173" Type="http://schemas.openxmlformats.org/officeDocument/2006/relationships/hyperlink" Target="https://yadi.sk/d/yuH0dgII3Rq5qc" TargetMode="External"/><Relationship Id="rId2380" Type="http://schemas.openxmlformats.org/officeDocument/2006/relationships/hyperlink" Target="https://yadi.sk/d/sRUKoMB1wOaYYw" TargetMode="External"/><Relationship Id="rId2478" Type="http://schemas.openxmlformats.org/officeDocument/2006/relationships/hyperlink" Target="https://yadi.sk/d/yh-TgIDBsZLAwQ" TargetMode="External"/><Relationship Id="rId3017" Type="http://schemas.openxmlformats.org/officeDocument/2006/relationships/hyperlink" Target="https://yadi.sk/d/5xZZhESA3NMy7R" TargetMode="External"/><Relationship Id="rId3224" Type="http://schemas.openxmlformats.org/officeDocument/2006/relationships/hyperlink" Target="https://yadi.sk/d/8eoPR0OD3PcDg6" TargetMode="External"/><Relationship Id="rId3431" Type="http://schemas.openxmlformats.org/officeDocument/2006/relationships/hyperlink" Target="https://yadi.sk/d/EOop8AsSIo6EVw" TargetMode="External"/><Relationship Id="rId145" Type="http://schemas.openxmlformats.org/officeDocument/2006/relationships/hyperlink" Target="https://yadi.sk/d/UimkGpUZqgDQg" TargetMode="External"/><Relationship Id="rId352" Type="http://schemas.openxmlformats.org/officeDocument/2006/relationships/hyperlink" Target="https://yadi.sk/i/lYUcccvz3NFrLB" TargetMode="External"/><Relationship Id="rId1287" Type="http://schemas.openxmlformats.org/officeDocument/2006/relationships/hyperlink" Target="https://yadi.sk/d/X0HmRB6jxUaWbw" TargetMode="External"/><Relationship Id="rId2033" Type="http://schemas.openxmlformats.org/officeDocument/2006/relationships/hyperlink" Target="https://yadi.sk/d/MuA7I9YCRphAcg" TargetMode="External"/><Relationship Id="rId2240" Type="http://schemas.openxmlformats.org/officeDocument/2006/relationships/hyperlink" Target="https://yadi.sk/d/UaZwCQ8_C6tfYQ" TargetMode="External"/><Relationship Id="rId2685" Type="http://schemas.openxmlformats.org/officeDocument/2006/relationships/hyperlink" Target="https://yadi.sk/d/6l99df3k3NNHsS" TargetMode="External"/><Relationship Id="rId2892" Type="http://schemas.openxmlformats.org/officeDocument/2006/relationships/hyperlink" Target="https://yadi.sk/d/uW_5KoXAgTBMGA" TargetMode="External"/><Relationship Id="rId3529" Type="http://schemas.openxmlformats.org/officeDocument/2006/relationships/hyperlink" Target="https://yadi.sk/d/P96qIPiz3NMzCF" TargetMode="External"/><Relationship Id="rId3736" Type="http://schemas.openxmlformats.org/officeDocument/2006/relationships/hyperlink" Target="https://yadi.sk/d/EOop8AsSIo6EVw" TargetMode="External"/><Relationship Id="rId212" Type="http://schemas.openxmlformats.org/officeDocument/2006/relationships/hyperlink" Target="https://yadi.sk/d/jAtkm6qZzzVxT" TargetMode="External"/><Relationship Id="rId657" Type="http://schemas.openxmlformats.org/officeDocument/2006/relationships/hyperlink" Target="https://yadi.sk/d/_H51TW5lu08kdg" TargetMode="External"/><Relationship Id="rId864" Type="http://schemas.openxmlformats.org/officeDocument/2006/relationships/hyperlink" Target="https://yadi.sk/d/3iRcO2-n3J3vA8" TargetMode="External"/><Relationship Id="rId1494" Type="http://schemas.openxmlformats.org/officeDocument/2006/relationships/hyperlink" Target="https://yadi.sk/d/44Spag92hLCSvg" TargetMode="External"/><Relationship Id="rId1799" Type="http://schemas.openxmlformats.org/officeDocument/2006/relationships/hyperlink" Target="https://yadi.sk/d/yuVZhA013NNHNK" TargetMode="External"/><Relationship Id="rId2100" Type="http://schemas.openxmlformats.org/officeDocument/2006/relationships/hyperlink" Target="https://yadi.sk/d/fsJEone33Rq5mb" TargetMode="External"/><Relationship Id="rId2338" Type="http://schemas.openxmlformats.org/officeDocument/2006/relationships/hyperlink" Target="https://yadi.sk/d/olJd1k3Z3Rq5zC" TargetMode="External"/><Relationship Id="rId2545" Type="http://schemas.openxmlformats.org/officeDocument/2006/relationships/hyperlink" Target="https://yadi.sk/d/UnEhclhGqG6Dmg" TargetMode="External"/><Relationship Id="rId2752" Type="http://schemas.openxmlformats.org/officeDocument/2006/relationships/hyperlink" Target="https://yadi.sk/d/3Z7r-I6C3Rq5Kf" TargetMode="External"/><Relationship Id="rId517" Type="http://schemas.openxmlformats.org/officeDocument/2006/relationships/hyperlink" Target="https://yadi.sk/d/pmBVPG9H3QQfTr" TargetMode="External"/><Relationship Id="rId724" Type="http://schemas.openxmlformats.org/officeDocument/2006/relationships/hyperlink" Target="https://yadi.sk/d/jGDs1MGBdLhLFw" TargetMode="External"/><Relationship Id="rId931" Type="http://schemas.openxmlformats.org/officeDocument/2006/relationships/hyperlink" Target="https://yadi.sk/d/g3kyHZIAewSBkg" TargetMode="External"/><Relationship Id="rId1147" Type="http://schemas.openxmlformats.org/officeDocument/2006/relationships/hyperlink" Target="https://yadi.sk/d/9Fp1Q01qpQ6XSA" TargetMode="External"/><Relationship Id="rId1354" Type="http://schemas.openxmlformats.org/officeDocument/2006/relationships/hyperlink" Target="https://yadi.sk/d/zK8KtijKC_gfOA" TargetMode="External"/><Relationship Id="rId1561" Type="http://schemas.openxmlformats.org/officeDocument/2006/relationships/hyperlink" Target="https://yadi.sk/d/eSqee05Hltaumw" TargetMode="External"/><Relationship Id="rId2405" Type="http://schemas.openxmlformats.org/officeDocument/2006/relationships/hyperlink" Target="https://yadi.sk/d/3ts_EYCZFzQmXw" TargetMode="External"/><Relationship Id="rId2612" Type="http://schemas.openxmlformats.org/officeDocument/2006/relationships/hyperlink" Target="https://yadi.sk/d/48Zd4x1e3PcDfF" TargetMode="External"/><Relationship Id="rId60" Type="http://schemas.openxmlformats.org/officeDocument/2006/relationships/hyperlink" Target="https://yadi.sk/i/Dx6vqqiDewWqP" TargetMode="External"/><Relationship Id="rId1007" Type="http://schemas.openxmlformats.org/officeDocument/2006/relationships/hyperlink" Target="https://yadi.sk/d/IrCXAmiu3YNXKo" TargetMode="External"/><Relationship Id="rId1214" Type="http://schemas.openxmlformats.org/officeDocument/2006/relationships/hyperlink" Target="https://yadi.sk/d/1M5AtbLBK7ILog" TargetMode="External"/><Relationship Id="rId1421" Type="http://schemas.openxmlformats.org/officeDocument/2006/relationships/hyperlink" Target="https://yadi.sk/d/CHolYi3f3Ndhjz" TargetMode="External"/><Relationship Id="rId1659" Type="http://schemas.openxmlformats.org/officeDocument/2006/relationships/hyperlink" Target="https://yadi.sk/d/Pjj06kDg1fZEEg" TargetMode="External"/><Relationship Id="rId1866" Type="http://schemas.openxmlformats.org/officeDocument/2006/relationships/hyperlink" Target="https://yadi.sk/d/4RjWV-tX3Rq5cv" TargetMode="External"/><Relationship Id="rId2917" Type="http://schemas.openxmlformats.org/officeDocument/2006/relationships/hyperlink" Target="https://yadi.sk/d/nnXy-rEobAlYZw" TargetMode="External"/><Relationship Id="rId3081" Type="http://schemas.openxmlformats.org/officeDocument/2006/relationships/hyperlink" Target="https://yadi.sk/d/ubTzm5AnlFNkVg" TargetMode="External"/><Relationship Id="rId1519" Type="http://schemas.openxmlformats.org/officeDocument/2006/relationships/hyperlink" Target="https://yadi.sk/d/yh-TgIDBsZLAwQ" TargetMode="External"/><Relationship Id="rId1726" Type="http://schemas.openxmlformats.org/officeDocument/2006/relationships/hyperlink" Target="https://yadi.sk/d/hXuyjgdG3Ie7Mw" TargetMode="External"/><Relationship Id="rId1933" Type="http://schemas.openxmlformats.org/officeDocument/2006/relationships/hyperlink" Target="https://yadi.sk/d/Riw8_tRN3NYhs9" TargetMode="External"/><Relationship Id="rId3179" Type="http://schemas.openxmlformats.org/officeDocument/2006/relationships/hyperlink" Target="https://yadi.sk/d/o3C15Gjkx--Wwg" TargetMode="External"/><Relationship Id="rId3386" Type="http://schemas.openxmlformats.org/officeDocument/2006/relationships/hyperlink" Target="https://yadi.sk/d/tFCGTHNVSwIVrA" TargetMode="External"/><Relationship Id="rId3593" Type="http://schemas.openxmlformats.org/officeDocument/2006/relationships/hyperlink" Target="https://yadi.sk/d/fgtw32Sm7IYrPg" TargetMode="External"/><Relationship Id="rId18" Type="http://schemas.openxmlformats.org/officeDocument/2006/relationships/hyperlink" Target="https://yadi.sk/d/IriHYzoTt3eE4" TargetMode="External"/><Relationship Id="rId2195" Type="http://schemas.openxmlformats.org/officeDocument/2006/relationships/hyperlink" Target="https://yadi.sk/d/5xeH1iqM3PcDdX" TargetMode="External"/><Relationship Id="rId3039" Type="http://schemas.openxmlformats.org/officeDocument/2006/relationships/hyperlink" Target="https://yadi.sk/d/8bI-cfFoDZsBww" TargetMode="External"/><Relationship Id="rId3246" Type="http://schemas.openxmlformats.org/officeDocument/2006/relationships/hyperlink" Target="https://yadi.sk/d/56An3dbf3PcDh9" TargetMode="External"/><Relationship Id="rId3453" Type="http://schemas.openxmlformats.org/officeDocument/2006/relationships/hyperlink" Target="https://yadi.sk/d/QAupqLNG802SBw" TargetMode="External"/><Relationship Id="rId167" Type="http://schemas.openxmlformats.org/officeDocument/2006/relationships/hyperlink" Target="https://yadi.sk/i/I434_RWxewYwR" TargetMode="External"/><Relationship Id="rId374" Type="http://schemas.openxmlformats.org/officeDocument/2006/relationships/hyperlink" Target="https://yadi.sk/i/9BHKxVSMiZxNk" TargetMode="External"/><Relationship Id="rId581" Type="http://schemas.openxmlformats.org/officeDocument/2006/relationships/hyperlink" Target="https://yadi.sk/d/67tl1AioCWiHGw" TargetMode="External"/><Relationship Id="rId2055" Type="http://schemas.openxmlformats.org/officeDocument/2006/relationships/hyperlink" Target="https://yadi.sk/d/mc9nkwX1i78afQ" TargetMode="External"/><Relationship Id="rId2262" Type="http://schemas.openxmlformats.org/officeDocument/2006/relationships/hyperlink" Target="https://yadi.sk/d/ircM8Jd3gdJD2A" TargetMode="External"/><Relationship Id="rId3106" Type="http://schemas.openxmlformats.org/officeDocument/2006/relationships/hyperlink" Target="https://yadi.sk/d/SEZf2MRCiA94pA" TargetMode="External"/><Relationship Id="rId3660" Type="http://schemas.openxmlformats.org/officeDocument/2006/relationships/hyperlink" Target="https://yadi.sk/d/apaMLCYQTZBSvw" TargetMode="External"/><Relationship Id="rId234" Type="http://schemas.openxmlformats.org/officeDocument/2006/relationships/hyperlink" Target="https://yadi.sk/i/jIOZr7v8ewWYt" TargetMode="External"/><Relationship Id="rId679" Type="http://schemas.openxmlformats.org/officeDocument/2006/relationships/hyperlink" Target="https://yadi.sk/d/XSqXS13HEL1k-A" TargetMode="External"/><Relationship Id="rId886" Type="http://schemas.openxmlformats.org/officeDocument/2006/relationships/hyperlink" Target="https://yadi.sk/d/OShunL1BtmonB" TargetMode="External"/><Relationship Id="rId2567" Type="http://schemas.openxmlformats.org/officeDocument/2006/relationships/hyperlink" Target="https://yadi.sk/d/QLJ3kvV3PiSqCA" TargetMode="External"/><Relationship Id="rId2774" Type="http://schemas.openxmlformats.org/officeDocument/2006/relationships/hyperlink" Target="https://yadi.sk/d/scdBiEbD3amfvE" TargetMode="External"/><Relationship Id="rId3313" Type="http://schemas.openxmlformats.org/officeDocument/2006/relationships/hyperlink" Target="https://yadi.sk/d/MAJ_qNB63NHeY8" TargetMode="External"/><Relationship Id="rId3520" Type="http://schemas.openxmlformats.org/officeDocument/2006/relationships/hyperlink" Target="https://yadi.sk/d/P96qIPiz3NMzCF" TargetMode="External"/><Relationship Id="rId3618" Type="http://schemas.openxmlformats.org/officeDocument/2006/relationships/hyperlink" Target="https://yadi.sk/d/fgtw32Sm7IYrPg" TargetMode="External"/><Relationship Id="rId2" Type="http://schemas.openxmlformats.org/officeDocument/2006/relationships/hyperlink" Target="https://yadi.sk/i/sOBzdGZrewHyn" TargetMode="External"/><Relationship Id="rId441" Type="http://schemas.openxmlformats.org/officeDocument/2006/relationships/hyperlink" Target="https://yadi.sk/d/z3Tqpg3H3S8HUM" TargetMode="External"/><Relationship Id="rId539" Type="http://schemas.openxmlformats.org/officeDocument/2006/relationships/hyperlink" Target="https://yadi.sk/d/yRjCL9so5sTNJQ" TargetMode="External"/><Relationship Id="rId746" Type="http://schemas.openxmlformats.org/officeDocument/2006/relationships/hyperlink" Target="https://yadi.sk/d/s6MPxsMa8MxKyw" TargetMode="External"/><Relationship Id="rId1071" Type="http://schemas.openxmlformats.org/officeDocument/2006/relationships/hyperlink" Target="https://yadi.sk/d/qKIx9Rvptmo7Q" TargetMode="External"/><Relationship Id="rId1169" Type="http://schemas.openxmlformats.org/officeDocument/2006/relationships/hyperlink" Target="https://yadi.sk/d/OqU7iEQ9ajzCwA" TargetMode="External"/><Relationship Id="rId1376" Type="http://schemas.openxmlformats.org/officeDocument/2006/relationships/hyperlink" Target="https://yadi.sk/i/TmQSb4NG5FtIxA" TargetMode="External"/><Relationship Id="rId1583" Type="http://schemas.openxmlformats.org/officeDocument/2006/relationships/hyperlink" Target="https://yadi.sk/d/9PGgStidFDafcg" TargetMode="External"/><Relationship Id="rId2122" Type="http://schemas.openxmlformats.org/officeDocument/2006/relationships/hyperlink" Target="https://yadi.sk/d/kCTManCe3NdiRk" TargetMode="External"/><Relationship Id="rId2427" Type="http://schemas.openxmlformats.org/officeDocument/2006/relationships/hyperlink" Target="https://yadi.sk/d/UBmdy5i-3Rq69B" TargetMode="External"/><Relationship Id="rId2981" Type="http://schemas.openxmlformats.org/officeDocument/2006/relationships/hyperlink" Target="https://yadi.sk/d/c-3O0mqG3NMyMF" TargetMode="External"/><Relationship Id="rId301" Type="http://schemas.openxmlformats.org/officeDocument/2006/relationships/hyperlink" Target="https://yadi.sk/d/ekNXKezo3J3uXC" TargetMode="External"/><Relationship Id="rId953" Type="http://schemas.openxmlformats.org/officeDocument/2006/relationships/hyperlink" Target="https://yadi.sk/d/ERN89qBYPS-wmg" TargetMode="External"/><Relationship Id="rId1029" Type="http://schemas.openxmlformats.org/officeDocument/2006/relationships/hyperlink" Target="https://yadi.sk/d/rZfWlmkkyjLKC" TargetMode="External"/><Relationship Id="rId1236" Type="http://schemas.openxmlformats.org/officeDocument/2006/relationships/hyperlink" Target="https://yadi.sk/d/r1Yek5ffjOZskQ" TargetMode="External"/><Relationship Id="rId1790" Type="http://schemas.openxmlformats.org/officeDocument/2006/relationships/hyperlink" Target="https://yadi.sk/d/yuVZhA013NNHNK" TargetMode="External"/><Relationship Id="rId1888" Type="http://schemas.openxmlformats.org/officeDocument/2006/relationships/hyperlink" Target="https://yadi.sk/d/JQy4juWESpcP5Q" TargetMode="External"/><Relationship Id="rId2634" Type="http://schemas.openxmlformats.org/officeDocument/2006/relationships/hyperlink" Target="https://yadi.sk/d/diIuqBIA3Rq6LW" TargetMode="External"/><Relationship Id="rId2841" Type="http://schemas.openxmlformats.org/officeDocument/2006/relationships/hyperlink" Target="https://yadi.sk/d/gptXWYwZ3NJNF8" TargetMode="External"/><Relationship Id="rId2939" Type="http://schemas.openxmlformats.org/officeDocument/2006/relationships/hyperlink" Target="https://yadi.sk/d/44Spag92hLCSvg" TargetMode="External"/><Relationship Id="rId82" Type="http://schemas.openxmlformats.org/officeDocument/2006/relationships/hyperlink" Target="https://yadi.sk/d/YRsHk1lfrBbBX" TargetMode="External"/><Relationship Id="rId606" Type="http://schemas.openxmlformats.org/officeDocument/2006/relationships/hyperlink" Target="https://yadi.sk/d/SlDB2FG8aDp_IA" TargetMode="External"/><Relationship Id="rId813" Type="http://schemas.openxmlformats.org/officeDocument/2006/relationships/hyperlink" Target="https://yadi.sk/d/t7dv-x6EGRz49Q" TargetMode="External"/><Relationship Id="rId1443" Type="http://schemas.openxmlformats.org/officeDocument/2006/relationships/hyperlink" Target="https://yadi.sk/d/4DyO5zX4Yjp90Q" TargetMode="External"/><Relationship Id="rId1650" Type="http://schemas.openxmlformats.org/officeDocument/2006/relationships/hyperlink" Target="https://yadi.sk/d/Pjj06kDg1fZEEg" TargetMode="External"/><Relationship Id="rId1748" Type="http://schemas.openxmlformats.org/officeDocument/2006/relationships/hyperlink" Target="https://yadi.sk/d/EOop8AsSIo6EVw" TargetMode="External"/><Relationship Id="rId2701" Type="http://schemas.openxmlformats.org/officeDocument/2006/relationships/hyperlink" Target="https://yadi.sk/d/S2lmaYQjSwN3mg" TargetMode="External"/><Relationship Id="rId1303" Type="http://schemas.openxmlformats.org/officeDocument/2006/relationships/hyperlink" Target="https://yadi.sk/d/ZFk0MsafDLMabQ" TargetMode="External"/><Relationship Id="rId1510" Type="http://schemas.openxmlformats.org/officeDocument/2006/relationships/hyperlink" Target="https://yadi.sk/d/CG6hyQr7HqwSkg" TargetMode="External"/><Relationship Id="rId1955" Type="http://schemas.openxmlformats.org/officeDocument/2006/relationships/hyperlink" Target="https://yadi.sk/d/EdNvvamosnrWqw" TargetMode="External"/><Relationship Id="rId3170" Type="http://schemas.openxmlformats.org/officeDocument/2006/relationships/hyperlink" Target="https://yadi.sk/d/o3C15Gjkx--Wwg" TargetMode="External"/><Relationship Id="rId1608" Type="http://schemas.openxmlformats.org/officeDocument/2006/relationships/hyperlink" Target="https://yadi.sk/d/PesXY8LVivI5uQ" TargetMode="External"/><Relationship Id="rId1815" Type="http://schemas.openxmlformats.org/officeDocument/2006/relationships/hyperlink" Target="https://yadi.sk/d/k8wnZkE3WrN81g" TargetMode="External"/><Relationship Id="rId3030" Type="http://schemas.openxmlformats.org/officeDocument/2006/relationships/hyperlink" Target="https://yadi.sk/d/8bI-cfFoDZsBww" TargetMode="External"/><Relationship Id="rId3268" Type="http://schemas.openxmlformats.org/officeDocument/2006/relationships/hyperlink" Target="https://yadi.sk/d/82H6onWa3Rq6k6" TargetMode="External"/><Relationship Id="rId3475" Type="http://schemas.openxmlformats.org/officeDocument/2006/relationships/hyperlink" Target="https://yadi.sk/d/7VoD0qK1pAGB0g" TargetMode="External"/><Relationship Id="rId3682" Type="http://schemas.openxmlformats.org/officeDocument/2006/relationships/hyperlink" Target="https://yadi.sk/d/fgtw32Sm7IYrPg" TargetMode="External"/><Relationship Id="rId189" Type="http://schemas.openxmlformats.org/officeDocument/2006/relationships/hyperlink" Target="https://yadi.sk/d/gsB0hrVayqdDz" TargetMode="External"/><Relationship Id="rId396" Type="http://schemas.openxmlformats.org/officeDocument/2006/relationships/hyperlink" Target="https://yadi.sk/d/2UIq_uKa3PcDcQ" TargetMode="External"/><Relationship Id="rId2077" Type="http://schemas.openxmlformats.org/officeDocument/2006/relationships/hyperlink" Target="https://yadi.sk/d/dkjCkeAV3Ndhwb" TargetMode="External"/><Relationship Id="rId2284" Type="http://schemas.openxmlformats.org/officeDocument/2006/relationships/hyperlink" Target="https://yadi.sk/d/fhyIta0U2m55tw" TargetMode="External"/><Relationship Id="rId2491" Type="http://schemas.openxmlformats.org/officeDocument/2006/relationships/hyperlink" Target="https://yadi.sk/d/ETrARPWB7OVFAg" TargetMode="External"/><Relationship Id="rId3128" Type="http://schemas.openxmlformats.org/officeDocument/2006/relationships/hyperlink" Target="https://yadi.sk/d/xDEzg3dHu1XIJw" TargetMode="External"/><Relationship Id="rId3335" Type="http://schemas.openxmlformats.org/officeDocument/2006/relationships/hyperlink" Target="https://yadi.sk/d/Qoxr2zYZ3Rq6m9" TargetMode="External"/><Relationship Id="rId3542" Type="http://schemas.openxmlformats.org/officeDocument/2006/relationships/hyperlink" Target="https://yadi.sk/d/Hi_AcOdS3NdjRG" TargetMode="External"/><Relationship Id="rId256" Type="http://schemas.openxmlformats.org/officeDocument/2006/relationships/hyperlink" Target="https://yadi.sk/d/HWKfTKl53EoQpX" TargetMode="External"/><Relationship Id="rId463" Type="http://schemas.openxmlformats.org/officeDocument/2006/relationships/hyperlink" Target="https://yadi.sk/d/0LcvwbWN3Ugw5p" TargetMode="External"/><Relationship Id="rId670" Type="http://schemas.openxmlformats.org/officeDocument/2006/relationships/hyperlink" Target="https://yadi.sk/d/XhB2cr3PbUS31Q" TargetMode="External"/><Relationship Id="rId1093" Type="http://schemas.openxmlformats.org/officeDocument/2006/relationships/hyperlink" Target="https://yadi.sk/d/m7XOyDUcyqcc2" TargetMode="External"/><Relationship Id="rId2144" Type="http://schemas.openxmlformats.org/officeDocument/2006/relationships/hyperlink" Target="https://yadi.sk/d/F0l-Ne7FvMWC7Q" TargetMode="External"/><Relationship Id="rId2351" Type="http://schemas.openxmlformats.org/officeDocument/2006/relationships/hyperlink" Target="https://yadi.sk/d/CHtzjySAic1NEg" TargetMode="External"/><Relationship Id="rId2589" Type="http://schemas.openxmlformats.org/officeDocument/2006/relationships/hyperlink" Target="https://yadi.sk/d/MLBq2DUqDXMaMg" TargetMode="External"/><Relationship Id="rId2796" Type="http://schemas.openxmlformats.org/officeDocument/2006/relationships/hyperlink" Target="https://yadi.sk/d/wOXrMyXb3NJQLE" TargetMode="External"/><Relationship Id="rId3402" Type="http://schemas.openxmlformats.org/officeDocument/2006/relationships/hyperlink" Target="https://yadi.sk/d/2QbFeYcX6phoIA" TargetMode="External"/><Relationship Id="rId116" Type="http://schemas.openxmlformats.org/officeDocument/2006/relationships/hyperlink" Target="https://yadi.sk/d/JMboTV3qtSZ7o" TargetMode="External"/><Relationship Id="rId323" Type="http://schemas.openxmlformats.org/officeDocument/2006/relationships/hyperlink" Target="https://yadi.sk/d/yBiINy7H3L5VeP" TargetMode="External"/><Relationship Id="rId530" Type="http://schemas.openxmlformats.org/officeDocument/2006/relationships/hyperlink" Target="https://yadi.sk/d/kDavIuRBJ2poEg" TargetMode="External"/><Relationship Id="rId768" Type="http://schemas.openxmlformats.org/officeDocument/2006/relationships/hyperlink" Target="https://yadi.sk/d/ECyW5wnOyjMiP" TargetMode="External"/><Relationship Id="rId975" Type="http://schemas.openxmlformats.org/officeDocument/2006/relationships/hyperlink" Target="https://yadi.sk/d/FM3wbv94QpOVQA" TargetMode="External"/><Relationship Id="rId1160" Type="http://schemas.openxmlformats.org/officeDocument/2006/relationships/hyperlink" Target="https://yadi.sk/d/rI283vS70wk2Ig" TargetMode="External"/><Relationship Id="rId1398" Type="http://schemas.openxmlformats.org/officeDocument/2006/relationships/hyperlink" Target="https://yadi.sk/d/C8WzoYyYPIBmNw" TargetMode="External"/><Relationship Id="rId2004" Type="http://schemas.openxmlformats.org/officeDocument/2006/relationships/hyperlink" Target="https://yadi.sk/d/KtlCj-zIjdLV7w" TargetMode="External"/><Relationship Id="rId2211" Type="http://schemas.openxmlformats.org/officeDocument/2006/relationships/hyperlink" Target="https://yadi.sk/d/4DyO5zX4Yjp90Q" TargetMode="External"/><Relationship Id="rId2449" Type="http://schemas.openxmlformats.org/officeDocument/2006/relationships/hyperlink" Target="https://yadi.sk/d/_1gC0lym-KJygw" TargetMode="External"/><Relationship Id="rId2656" Type="http://schemas.openxmlformats.org/officeDocument/2006/relationships/hyperlink" Target="https://yadi.sk/d/cTS6jseyOiBNlQ" TargetMode="External"/><Relationship Id="rId2863" Type="http://schemas.openxmlformats.org/officeDocument/2006/relationships/hyperlink" Target="https://yadi.sk/d/QSAs1oHlFJOKlQ" TargetMode="External"/><Relationship Id="rId3707" Type="http://schemas.openxmlformats.org/officeDocument/2006/relationships/hyperlink" Target="https://yadi.sk/d/EOop8AsSIo6EVw" TargetMode="External"/><Relationship Id="rId628" Type="http://schemas.openxmlformats.org/officeDocument/2006/relationships/hyperlink" Target="https://yadi.sk/i/EpMSCI76ewXVW" TargetMode="External"/><Relationship Id="rId835" Type="http://schemas.openxmlformats.org/officeDocument/2006/relationships/hyperlink" Target="https://yadi.sk/d/Ss9i94C1BrZTPA" TargetMode="External"/><Relationship Id="rId1258" Type="http://schemas.openxmlformats.org/officeDocument/2006/relationships/hyperlink" Target="https://yadi.sk/d/4RC7-Qw-Nuh2Kg" TargetMode="External"/><Relationship Id="rId1465" Type="http://schemas.openxmlformats.org/officeDocument/2006/relationships/hyperlink" Target="https://yadi.sk/d/3Z7r-I6C3Rq5Kf" TargetMode="External"/><Relationship Id="rId1672" Type="http://schemas.openxmlformats.org/officeDocument/2006/relationships/hyperlink" Target="https://yadi.sk/d/iaSkRPeF3Rq5PQ" TargetMode="External"/><Relationship Id="rId2309" Type="http://schemas.openxmlformats.org/officeDocument/2006/relationships/hyperlink" Target="https://yadi.sk/d/23uLdeR2zbRiOQ" TargetMode="External"/><Relationship Id="rId2516" Type="http://schemas.openxmlformats.org/officeDocument/2006/relationships/hyperlink" Target="https://yadi.sk/d/3Z7r-I6C3Rq5Kf" TargetMode="External"/><Relationship Id="rId2723" Type="http://schemas.openxmlformats.org/officeDocument/2006/relationships/hyperlink" Target="https://yadi.sk/d/fgtw32Sm7IYrPg" TargetMode="External"/><Relationship Id="rId1020" Type="http://schemas.openxmlformats.org/officeDocument/2006/relationships/hyperlink" Target="https://yadi.sk/d/igYay6QW6Wz8BQ" TargetMode="External"/><Relationship Id="rId1118" Type="http://schemas.openxmlformats.org/officeDocument/2006/relationships/hyperlink" Target="https://yadi.sk/d/bbzoqnbbawh9TQ" TargetMode="External"/><Relationship Id="rId1325" Type="http://schemas.openxmlformats.org/officeDocument/2006/relationships/hyperlink" Target="https://yadi.sk/d/BfU61klebhnL8g" TargetMode="External"/><Relationship Id="rId1532" Type="http://schemas.openxmlformats.org/officeDocument/2006/relationships/hyperlink" Target="https://yadi.sk/d/MsEh6dWw3AMdpw" TargetMode="External"/><Relationship Id="rId1977" Type="http://schemas.openxmlformats.org/officeDocument/2006/relationships/hyperlink" Target="https://yadi.sk/d/7ewUn2322z2Fzw" TargetMode="External"/><Relationship Id="rId2930" Type="http://schemas.openxmlformats.org/officeDocument/2006/relationships/hyperlink" Target="https://yadi.sk/d/xDzzpLO9jSZMXA" TargetMode="External"/><Relationship Id="rId902" Type="http://schemas.openxmlformats.org/officeDocument/2006/relationships/hyperlink" Target="https://yadi.sk/d/lbC30-IvFKSjDw" TargetMode="External"/><Relationship Id="rId1837" Type="http://schemas.openxmlformats.org/officeDocument/2006/relationships/hyperlink" Target="https://yadi.sk/d/QAupqLNG802SBw" TargetMode="External"/><Relationship Id="rId3192" Type="http://schemas.openxmlformats.org/officeDocument/2006/relationships/hyperlink" Target="https://yadi.sk/d/OiZ8XPfAeVzEjQ" TargetMode="External"/><Relationship Id="rId3497" Type="http://schemas.openxmlformats.org/officeDocument/2006/relationships/hyperlink" Target="https://yadi.sk/d/G8kY6umwzph3H" TargetMode="External"/><Relationship Id="rId31" Type="http://schemas.openxmlformats.org/officeDocument/2006/relationships/hyperlink" Target="https://yadi.sk/d/GMRUYkGvsUwqG" TargetMode="External"/><Relationship Id="rId2099" Type="http://schemas.openxmlformats.org/officeDocument/2006/relationships/hyperlink" Target="https://yadi.sk/d/fsJEone33Rq5mb" TargetMode="External"/><Relationship Id="rId3052" Type="http://schemas.openxmlformats.org/officeDocument/2006/relationships/hyperlink" Target="https://yadi.sk/d/7e_u6k7iIn4QkA" TargetMode="External"/><Relationship Id="rId180" Type="http://schemas.openxmlformats.org/officeDocument/2006/relationships/hyperlink" Target="https://yadi.sk/d/ECyW5wnOyjMiP" TargetMode="External"/><Relationship Id="rId278" Type="http://schemas.openxmlformats.org/officeDocument/2006/relationships/hyperlink" Target="https://yadi.sk/d/cQ1pjzUA3EoQeT" TargetMode="External"/><Relationship Id="rId1904" Type="http://schemas.openxmlformats.org/officeDocument/2006/relationships/hyperlink" Target="https://yadi.sk/d/GfuiLyke3YNWur" TargetMode="External"/><Relationship Id="rId3357" Type="http://schemas.openxmlformats.org/officeDocument/2006/relationships/hyperlink" Target="https://yadi.sk/d/F9BsdbJH-1PBEw" TargetMode="External"/><Relationship Id="rId3564" Type="http://schemas.openxmlformats.org/officeDocument/2006/relationships/hyperlink" Target="https://yadi.sk/d/fhyIta0U2m55tw" TargetMode="External"/><Relationship Id="rId485" Type="http://schemas.openxmlformats.org/officeDocument/2006/relationships/hyperlink" Target="https://yadi.sk/i/EfXKa9uaiZxff" TargetMode="External"/><Relationship Id="rId692" Type="http://schemas.openxmlformats.org/officeDocument/2006/relationships/hyperlink" Target="https://yadi.sk/d/2ULUzu2y5JeeGQ" TargetMode="External"/><Relationship Id="rId2166" Type="http://schemas.openxmlformats.org/officeDocument/2006/relationships/hyperlink" Target="https://yadi.sk/d/yuH0dgII3Rq5qc" TargetMode="External"/><Relationship Id="rId2373" Type="http://schemas.openxmlformats.org/officeDocument/2006/relationships/hyperlink" Target="https://yadi.sk/d/sRUKoMB1wOaYYw" TargetMode="External"/><Relationship Id="rId2580" Type="http://schemas.openxmlformats.org/officeDocument/2006/relationships/hyperlink" Target="https://yadi.sk/d/rMN4-xIMfP7weQ" TargetMode="External"/><Relationship Id="rId3217" Type="http://schemas.openxmlformats.org/officeDocument/2006/relationships/hyperlink" Target="https://yadi.sk/d/8eoPR0OD3PcDg6" TargetMode="External"/><Relationship Id="rId3424" Type="http://schemas.openxmlformats.org/officeDocument/2006/relationships/hyperlink" Target="https://yadi.sk/d/9XxjDcz_3YNWxc" TargetMode="External"/><Relationship Id="rId3631" Type="http://schemas.openxmlformats.org/officeDocument/2006/relationships/hyperlink" Target="https://yadi.sk/d/apaMLCYQTZBSvw" TargetMode="External"/><Relationship Id="rId138" Type="http://schemas.openxmlformats.org/officeDocument/2006/relationships/hyperlink" Target="https://yadi.sk/d/pNIInKMDw3qoL" TargetMode="External"/><Relationship Id="rId345" Type="http://schemas.openxmlformats.org/officeDocument/2006/relationships/hyperlink" Target="https://yadi.sk/d/z3T5RHLq3JCdpf" TargetMode="External"/><Relationship Id="rId552" Type="http://schemas.openxmlformats.org/officeDocument/2006/relationships/hyperlink" Target="https://yadi.sk/d/iKQ9Ec_cstPF4A" TargetMode="External"/><Relationship Id="rId997" Type="http://schemas.openxmlformats.org/officeDocument/2006/relationships/hyperlink" Target="https://yadi.sk/d/y-eTymXU3742e8" TargetMode="External"/><Relationship Id="rId1182" Type="http://schemas.openxmlformats.org/officeDocument/2006/relationships/hyperlink" Target="https://yadi.sk/d/sfNcFG_Sk7kzUA" TargetMode="External"/><Relationship Id="rId2026" Type="http://schemas.openxmlformats.org/officeDocument/2006/relationships/hyperlink" Target="https://yadi.sk/d/MuA7I9YCRphAcg" TargetMode="External"/><Relationship Id="rId2233" Type="http://schemas.openxmlformats.org/officeDocument/2006/relationships/hyperlink" Target="https://yadi.sk/d/UaZwCQ8_C6tfYQ" TargetMode="External"/><Relationship Id="rId2440" Type="http://schemas.openxmlformats.org/officeDocument/2006/relationships/hyperlink" Target="https://yadi.sk/d/ZT58AoBNu9LnKg" TargetMode="External"/><Relationship Id="rId2678" Type="http://schemas.openxmlformats.org/officeDocument/2006/relationships/hyperlink" Target="https://yadi.sk/d/_3MLFclONP-LSA" TargetMode="External"/><Relationship Id="rId2885" Type="http://schemas.openxmlformats.org/officeDocument/2006/relationships/hyperlink" Target="https://yadi.sk/d/Hi_AcOdS3NdjRG" TargetMode="External"/><Relationship Id="rId3729" Type="http://schemas.openxmlformats.org/officeDocument/2006/relationships/hyperlink" Target="https://yadi.sk/d/EOop8AsSIo6EVw" TargetMode="External"/><Relationship Id="rId205" Type="http://schemas.openxmlformats.org/officeDocument/2006/relationships/hyperlink" Target="https://yadi.sk/d/rX30hDoHzzSBm" TargetMode="External"/><Relationship Id="rId412" Type="http://schemas.openxmlformats.org/officeDocument/2006/relationships/hyperlink" Target="https://yadi.sk/i/SbhIDDaZ3QdYvV" TargetMode="External"/><Relationship Id="rId857" Type="http://schemas.openxmlformats.org/officeDocument/2006/relationships/hyperlink" Target="https://yadi.sk/d/IPWDe5Un3J5iRV" TargetMode="External"/><Relationship Id="rId1042" Type="http://schemas.openxmlformats.org/officeDocument/2006/relationships/hyperlink" Target="https://yadi.sk/d/HyZUohGdzpoYT" TargetMode="External"/><Relationship Id="rId1487" Type="http://schemas.openxmlformats.org/officeDocument/2006/relationships/hyperlink" Target="https://yadi.sk/d/gptXWYwZ3NJNF8" TargetMode="External"/><Relationship Id="rId1694" Type="http://schemas.openxmlformats.org/officeDocument/2006/relationships/hyperlink" Target="https://yadi.sk/d/lmZleyHl3Rq5Xk" TargetMode="External"/><Relationship Id="rId2300" Type="http://schemas.openxmlformats.org/officeDocument/2006/relationships/hyperlink" Target="https://yadi.sk/d/M4Il0fnrzSknMQ" TargetMode="External"/><Relationship Id="rId2538" Type="http://schemas.openxmlformats.org/officeDocument/2006/relationships/hyperlink" Target="https://yadi.sk/d/Pjj06kDg1fZEEg" TargetMode="External"/><Relationship Id="rId2745" Type="http://schemas.openxmlformats.org/officeDocument/2006/relationships/hyperlink" Target="https://yadi.sk/d/Pjj06kDg1fZEEg" TargetMode="External"/><Relationship Id="rId2952" Type="http://schemas.openxmlformats.org/officeDocument/2006/relationships/hyperlink" Target="https://yadi.sk/d/jc-0qHkh3Rq6iY" TargetMode="External"/><Relationship Id="rId717" Type="http://schemas.openxmlformats.org/officeDocument/2006/relationships/hyperlink" Target="https://yadi.sk/d/PP1EZqWYvwwO7g" TargetMode="External"/><Relationship Id="rId924" Type="http://schemas.openxmlformats.org/officeDocument/2006/relationships/hyperlink" Target="https://yadi.sk/d/0NrgF4Yq-rKdjA" TargetMode="External"/><Relationship Id="rId1347" Type="http://schemas.openxmlformats.org/officeDocument/2006/relationships/hyperlink" Target="https://yadi.sk/d/9jIyexQhCv-8gA" TargetMode="External"/><Relationship Id="rId1554" Type="http://schemas.openxmlformats.org/officeDocument/2006/relationships/hyperlink" Target="https://yadi.sk/d/eSqee05Hltaumw" TargetMode="External"/><Relationship Id="rId1761" Type="http://schemas.openxmlformats.org/officeDocument/2006/relationships/hyperlink" Target="https://yadi.sk/d/EOop8AsSIo6EVw" TargetMode="External"/><Relationship Id="rId1999" Type="http://schemas.openxmlformats.org/officeDocument/2006/relationships/hyperlink" Target="https://yadi.sk/d/KtlCj-zIjdLV7w" TargetMode="External"/><Relationship Id="rId2605" Type="http://schemas.openxmlformats.org/officeDocument/2006/relationships/hyperlink" Target="https://yadi.sk/d/CZv73e7hsDIQhw" TargetMode="External"/><Relationship Id="rId2812" Type="http://schemas.openxmlformats.org/officeDocument/2006/relationships/hyperlink" Target="https://yadi.sk/d/uF-kBhhR3Rq6ea" TargetMode="External"/><Relationship Id="rId53" Type="http://schemas.openxmlformats.org/officeDocument/2006/relationships/hyperlink" Target="https://yadi.sk/i/I0POyDYEewXJ5" TargetMode="External"/><Relationship Id="rId1207" Type="http://schemas.openxmlformats.org/officeDocument/2006/relationships/hyperlink" Target="https://yadi.sk/d/d_t1Abx03GGGR9" TargetMode="External"/><Relationship Id="rId1414" Type="http://schemas.openxmlformats.org/officeDocument/2006/relationships/hyperlink" Target="https://yadi.sk/d/hXuyjgdG3Ie7Mw" TargetMode="External"/><Relationship Id="rId1621" Type="http://schemas.openxmlformats.org/officeDocument/2006/relationships/hyperlink" Target="https://yadi.sk/d/PesXY8LVivI5uQ" TargetMode="External"/><Relationship Id="rId1859" Type="http://schemas.openxmlformats.org/officeDocument/2006/relationships/hyperlink" Target="https://yadi.sk/d/xDngZgHO3NYhUo" TargetMode="External"/><Relationship Id="rId3074" Type="http://schemas.openxmlformats.org/officeDocument/2006/relationships/hyperlink" Target="https://yadi.sk/d/ubTzm5AnlFNkVg" TargetMode="External"/><Relationship Id="rId1719" Type="http://schemas.openxmlformats.org/officeDocument/2006/relationships/hyperlink" Target="https://yadi.sk/d/qc5aOTh43NMxaD" TargetMode="External"/><Relationship Id="rId1926" Type="http://schemas.openxmlformats.org/officeDocument/2006/relationships/hyperlink" Target="https://yadi.sk/d/E43PBMK_3Rq5ie" TargetMode="External"/><Relationship Id="rId3281" Type="http://schemas.openxmlformats.org/officeDocument/2006/relationships/hyperlink" Target="https://yadi.sk/d/82H6onWa3Rq6k6" TargetMode="External"/><Relationship Id="rId3379" Type="http://schemas.openxmlformats.org/officeDocument/2006/relationships/hyperlink" Target="https://yadi.sk/d/4DyO5zX4Yjp90Q" TargetMode="External"/><Relationship Id="rId3586" Type="http://schemas.openxmlformats.org/officeDocument/2006/relationships/hyperlink" Target="https://yadi.sk/d/Uifa1gO6mh3ssg" TargetMode="External"/><Relationship Id="rId2090" Type="http://schemas.openxmlformats.org/officeDocument/2006/relationships/hyperlink" Target="https://yadi.sk/d/ZijfH3gL3TPEQu" TargetMode="External"/><Relationship Id="rId2188" Type="http://schemas.openxmlformats.org/officeDocument/2006/relationships/hyperlink" Target="https://yadi.sk/d/00TbqApD3Ndj2f" TargetMode="External"/><Relationship Id="rId2395" Type="http://schemas.openxmlformats.org/officeDocument/2006/relationships/hyperlink" Target="https://yadi.sk/d/fJyICbW9lNkZSw" TargetMode="External"/><Relationship Id="rId3141" Type="http://schemas.openxmlformats.org/officeDocument/2006/relationships/hyperlink" Target="https://yadi.sk/d/xDEzg3dHu1XIJw" TargetMode="External"/><Relationship Id="rId3239" Type="http://schemas.openxmlformats.org/officeDocument/2006/relationships/hyperlink" Target="https://yadi.sk/d/NYoazXvSusxciw" TargetMode="External"/><Relationship Id="rId3446" Type="http://schemas.openxmlformats.org/officeDocument/2006/relationships/hyperlink" Target="https://yadi.sk/d/QAupqLNG802SBw" TargetMode="External"/><Relationship Id="rId367" Type="http://schemas.openxmlformats.org/officeDocument/2006/relationships/hyperlink" Target="https://yadi.sk/d/eWyvfK9d3NG8Fk" TargetMode="External"/><Relationship Id="rId574" Type="http://schemas.openxmlformats.org/officeDocument/2006/relationships/hyperlink" Target="https://yadi.sk/d/Rb-SRbOHytqZxw" TargetMode="External"/><Relationship Id="rId2048" Type="http://schemas.openxmlformats.org/officeDocument/2006/relationships/hyperlink" Target="https://yadi.sk/d/6-2KH5uZJvgtYA" TargetMode="External"/><Relationship Id="rId2255" Type="http://schemas.openxmlformats.org/officeDocument/2006/relationships/hyperlink" Target="https://disk.yandex.ru/d/TfOMmArFw7indQ" TargetMode="External"/><Relationship Id="rId3001" Type="http://schemas.openxmlformats.org/officeDocument/2006/relationships/hyperlink" Target="https://yadi.sk/d/r1zhoXHR93bp7w" TargetMode="External"/><Relationship Id="rId3653" Type="http://schemas.openxmlformats.org/officeDocument/2006/relationships/hyperlink" Target="https://yadi.sk/d/apaMLCYQTZBSvw" TargetMode="External"/><Relationship Id="rId227" Type="http://schemas.openxmlformats.org/officeDocument/2006/relationships/hyperlink" Target="https://yadi.sk/d/QPqRubuhzzTHQ" TargetMode="External"/><Relationship Id="rId781" Type="http://schemas.openxmlformats.org/officeDocument/2006/relationships/hyperlink" Target="https://yadi.sk/d/H5Jq9sKS2qwBFQ" TargetMode="External"/><Relationship Id="rId879" Type="http://schemas.openxmlformats.org/officeDocument/2006/relationships/hyperlink" Target="https://yadi.sk/d/YOwUgIic3EoNhQ" TargetMode="External"/><Relationship Id="rId2462" Type="http://schemas.openxmlformats.org/officeDocument/2006/relationships/hyperlink" Target="https://yadi.sk/d/MeDKWhokcoWtgA" TargetMode="External"/><Relationship Id="rId2767" Type="http://schemas.openxmlformats.org/officeDocument/2006/relationships/hyperlink" Target="https://yadi.sk/d/GrE76ibcWPhtBg" TargetMode="External"/><Relationship Id="rId3306" Type="http://schemas.openxmlformats.org/officeDocument/2006/relationships/hyperlink" Target="https://yadi.sk/d/yh-TgIDBsZLAwQ" TargetMode="External"/><Relationship Id="rId3513" Type="http://schemas.openxmlformats.org/officeDocument/2006/relationships/hyperlink" Target="https://yadi.sk/d/UaZwCQ8_C6tfYQ" TargetMode="External"/><Relationship Id="rId3720" Type="http://schemas.openxmlformats.org/officeDocument/2006/relationships/hyperlink" Target="https://yadi.sk/d/EOop8AsSIo6EVw" TargetMode="External"/><Relationship Id="rId434" Type="http://schemas.openxmlformats.org/officeDocument/2006/relationships/hyperlink" Target="https://yadi.sk/d/fXXBs5Pd3S8HSd" TargetMode="External"/><Relationship Id="rId641" Type="http://schemas.openxmlformats.org/officeDocument/2006/relationships/hyperlink" Target="https://yadi.sk/d/V80376qyOH8vqQ" TargetMode="External"/><Relationship Id="rId739" Type="http://schemas.openxmlformats.org/officeDocument/2006/relationships/hyperlink" Target="https://yadi.sk/d/A7Sqp2CY3Ns8WG" TargetMode="External"/><Relationship Id="rId1064" Type="http://schemas.openxmlformats.org/officeDocument/2006/relationships/hyperlink" Target="https://yadi.sk/d/kG0jAEaIhAi2AA" TargetMode="External"/><Relationship Id="rId1271" Type="http://schemas.openxmlformats.org/officeDocument/2006/relationships/hyperlink" Target="https://yadi.sk/d/ERN89qBYPS-wmg" TargetMode="External"/><Relationship Id="rId1369" Type="http://schemas.openxmlformats.org/officeDocument/2006/relationships/hyperlink" Target="https://yadi.sk/d/6W-psDDq3NgTAR" TargetMode="External"/><Relationship Id="rId1576" Type="http://schemas.openxmlformats.org/officeDocument/2006/relationships/hyperlink" Target="https://yadi.sk/d/eSqee05Hltaumw" TargetMode="External"/><Relationship Id="rId2115" Type="http://schemas.openxmlformats.org/officeDocument/2006/relationships/hyperlink" Target="https://yadi.sk/d/ujD0LmjfUMDPLw" TargetMode="External"/><Relationship Id="rId2322" Type="http://schemas.openxmlformats.org/officeDocument/2006/relationships/hyperlink" Target="https://yadi.sk/d/IAFdlLpr3Rq5wg" TargetMode="External"/><Relationship Id="rId2974" Type="http://schemas.openxmlformats.org/officeDocument/2006/relationships/hyperlink" Target="https://yadi.sk/d/c-3O0mqG3NMyMF" TargetMode="External"/><Relationship Id="rId501" Type="http://schemas.openxmlformats.org/officeDocument/2006/relationships/hyperlink" Target="https://yadi.sk/d/bDzyNISM3YYTcF" TargetMode="External"/><Relationship Id="rId946" Type="http://schemas.openxmlformats.org/officeDocument/2006/relationships/hyperlink" Target="https://yadi.sk/d/yBqQVCIN-gQxWQ" TargetMode="External"/><Relationship Id="rId1131" Type="http://schemas.openxmlformats.org/officeDocument/2006/relationships/hyperlink" Target="https://yadi.sk/d/YrvFo6XMu7Kpxg" TargetMode="External"/><Relationship Id="rId1229" Type="http://schemas.openxmlformats.org/officeDocument/2006/relationships/hyperlink" Target="https://yadi.sk/d/5uMcvf0l976j0Q" TargetMode="External"/><Relationship Id="rId1783" Type="http://schemas.openxmlformats.org/officeDocument/2006/relationships/hyperlink" Target="https://yadi.sk/d/L0YBTc7PTUIrTQ" TargetMode="External"/><Relationship Id="rId1990" Type="http://schemas.openxmlformats.org/officeDocument/2006/relationships/hyperlink" Target="https://yadi.sk/d/aB4LGToFL3idQw" TargetMode="External"/><Relationship Id="rId2627" Type="http://schemas.openxmlformats.org/officeDocument/2006/relationships/hyperlink" Target="https://yadi.sk/d/diIuqBIA3Rq6LW" TargetMode="External"/><Relationship Id="rId2834" Type="http://schemas.openxmlformats.org/officeDocument/2006/relationships/hyperlink" Target="https://yadi.sk/d/gptXWYwZ3NJNF8" TargetMode="External"/><Relationship Id="rId75" Type="http://schemas.openxmlformats.org/officeDocument/2006/relationships/hyperlink" Target="https://yadi.sk/d/hBKGgMlOkwqLb" TargetMode="External"/><Relationship Id="rId806" Type="http://schemas.openxmlformats.org/officeDocument/2006/relationships/hyperlink" Target="https://yadi.sk/d/-7sFZUtn3L5Vd3" TargetMode="External"/><Relationship Id="rId1436" Type="http://schemas.openxmlformats.org/officeDocument/2006/relationships/hyperlink" Target="https://yadi.sk/d/ZijfH3gL3TPEQu" TargetMode="External"/><Relationship Id="rId1643" Type="http://schemas.openxmlformats.org/officeDocument/2006/relationships/hyperlink" Target="https://yadi.sk/d/Mp4qFV5MinzdY" TargetMode="External"/><Relationship Id="rId1850" Type="http://schemas.openxmlformats.org/officeDocument/2006/relationships/hyperlink" Target="https://yadi.sk/d/xDngZgHO3NYhUo" TargetMode="External"/><Relationship Id="rId2901" Type="http://schemas.openxmlformats.org/officeDocument/2006/relationships/hyperlink" Target="https://yadi.sk/d/uW_5KoXAgTBMGA" TargetMode="External"/><Relationship Id="rId3096" Type="http://schemas.openxmlformats.org/officeDocument/2006/relationships/hyperlink" Target="https://yadi.sk/d/rl9x6K8q3NMzLE" TargetMode="External"/><Relationship Id="rId1503" Type="http://schemas.openxmlformats.org/officeDocument/2006/relationships/hyperlink" Target="https://yadi.sk/d/G5kpOTvaeSRYaw" TargetMode="External"/><Relationship Id="rId1710" Type="http://schemas.openxmlformats.org/officeDocument/2006/relationships/hyperlink" Target="https://yadi.sk/d/qc5aOTh43NMxaD" TargetMode="External"/><Relationship Id="rId1948" Type="http://schemas.openxmlformats.org/officeDocument/2006/relationships/hyperlink" Target="https://yadi.sk/d/EdNvvamosnrWqw" TargetMode="External"/><Relationship Id="rId3163" Type="http://schemas.openxmlformats.org/officeDocument/2006/relationships/hyperlink" Target="https://yadi.sk/d/CG6hyQr7HqwSkg" TargetMode="External"/><Relationship Id="rId3370" Type="http://schemas.openxmlformats.org/officeDocument/2006/relationships/hyperlink" Target="https://yadi.sk/d/4DyO5zX4Yjp90Q" TargetMode="External"/><Relationship Id="rId291" Type="http://schemas.openxmlformats.org/officeDocument/2006/relationships/hyperlink" Target="https://yadi.sk/d/ZVyjIecH3GhmER" TargetMode="External"/><Relationship Id="rId1808" Type="http://schemas.openxmlformats.org/officeDocument/2006/relationships/hyperlink" Target="https://yadi.sk/d/k8wnZkE3WrN81g" TargetMode="External"/><Relationship Id="rId3023" Type="http://schemas.openxmlformats.org/officeDocument/2006/relationships/hyperlink" Target="https://yadi.sk/d/5xZZhESA3NMy7R" TargetMode="External"/><Relationship Id="rId3468" Type="http://schemas.openxmlformats.org/officeDocument/2006/relationships/hyperlink" Target="https://yadi.sk/d/7VoD0qK1pAGB0g" TargetMode="External"/><Relationship Id="rId3675" Type="http://schemas.openxmlformats.org/officeDocument/2006/relationships/hyperlink" Target="https://yadi.sk/d/fgtw32Sm7IYrPg" TargetMode="External"/><Relationship Id="rId151" Type="http://schemas.openxmlformats.org/officeDocument/2006/relationships/hyperlink" Target="https://yadi.sk/d/m0V4pcGdsC8vG" TargetMode="External"/><Relationship Id="rId389" Type="http://schemas.openxmlformats.org/officeDocument/2006/relationships/hyperlink" Target="https://yadi.sk/d/pNIInKMDw3qoL" TargetMode="External"/><Relationship Id="rId596" Type="http://schemas.openxmlformats.org/officeDocument/2006/relationships/hyperlink" Target="https://yadi.sk/d/WpyuhWyck6ZoTw" TargetMode="External"/><Relationship Id="rId2277" Type="http://schemas.openxmlformats.org/officeDocument/2006/relationships/hyperlink" Target="https://yadi.sk/d/fhyIta0U2m55tw" TargetMode="External"/><Relationship Id="rId2484" Type="http://schemas.openxmlformats.org/officeDocument/2006/relationships/hyperlink" Target="https://yadi.sk/d/yh-TgIDBsZLAwQ" TargetMode="External"/><Relationship Id="rId2691" Type="http://schemas.openxmlformats.org/officeDocument/2006/relationships/hyperlink" Target="https://yadi.sk/d/6l99df3k3NNHsS" TargetMode="External"/><Relationship Id="rId3230" Type="http://schemas.openxmlformats.org/officeDocument/2006/relationships/hyperlink" Target="https://yadi.sk/d/NYoazXvSusxciw" TargetMode="External"/><Relationship Id="rId3328" Type="http://schemas.openxmlformats.org/officeDocument/2006/relationships/hyperlink" Target="https://yadi.sk/d/Qoxr2zYZ3Rq6m9" TargetMode="External"/><Relationship Id="rId3535" Type="http://schemas.openxmlformats.org/officeDocument/2006/relationships/hyperlink" Target="https://yadi.sk/d/Hi_AcOdS3NdjRG" TargetMode="External"/><Relationship Id="rId249" Type="http://schemas.openxmlformats.org/officeDocument/2006/relationships/hyperlink" Target="https://yadi.sk/d/8KoXWaGf38cRiv" TargetMode="External"/><Relationship Id="rId456" Type="http://schemas.openxmlformats.org/officeDocument/2006/relationships/hyperlink" Target="https://yadi.sk/d/8KoXWaGf38cRiv" TargetMode="External"/><Relationship Id="rId663" Type="http://schemas.openxmlformats.org/officeDocument/2006/relationships/hyperlink" Target="https://yadi.sk/d/Mw2T5nNFpuDtVw" TargetMode="External"/><Relationship Id="rId870" Type="http://schemas.openxmlformats.org/officeDocument/2006/relationships/hyperlink" Target="https://yadi.sk/d/d_t1Abx03GGGR9" TargetMode="External"/><Relationship Id="rId1086" Type="http://schemas.openxmlformats.org/officeDocument/2006/relationships/hyperlink" Target="https://yadi.sk/d/G8kY6umwzph3H" TargetMode="External"/><Relationship Id="rId1293" Type="http://schemas.openxmlformats.org/officeDocument/2006/relationships/hyperlink" Target="https://yadi.sk/d/PinRxKI2yjKph" TargetMode="External"/><Relationship Id="rId2137" Type="http://schemas.openxmlformats.org/officeDocument/2006/relationships/hyperlink" Target="https://yadi.sk/d/F0l-Ne7FvMWC7Q" TargetMode="External"/><Relationship Id="rId2344" Type="http://schemas.openxmlformats.org/officeDocument/2006/relationships/hyperlink" Target="https://yadi.sk/d/olJd1k3Z3Rq5zC" TargetMode="External"/><Relationship Id="rId2551" Type="http://schemas.openxmlformats.org/officeDocument/2006/relationships/hyperlink" Target="https://yadi.sk/d/UnEhclhGqG6Dmg" TargetMode="External"/><Relationship Id="rId2789" Type="http://schemas.openxmlformats.org/officeDocument/2006/relationships/hyperlink" Target="https://yadi.sk/d/apaMLCYQTZBSvw" TargetMode="External"/><Relationship Id="rId2996" Type="http://schemas.openxmlformats.org/officeDocument/2006/relationships/hyperlink" Target="https://yadi.sk/d/r1zhoXHR93bp7w" TargetMode="External"/><Relationship Id="rId109" Type="http://schemas.openxmlformats.org/officeDocument/2006/relationships/hyperlink" Target="https://yadi.sk/i/eoKohr9SewYvN" TargetMode="External"/><Relationship Id="rId316" Type="http://schemas.openxmlformats.org/officeDocument/2006/relationships/hyperlink" Target="https://yadi.sk/d/3NZJh8Lk3JFAX3" TargetMode="External"/><Relationship Id="rId523" Type="http://schemas.openxmlformats.org/officeDocument/2006/relationships/hyperlink" Target="https://yadi.sk/d/YkQGz3xJ3amfxF" TargetMode="External"/><Relationship Id="rId968" Type="http://schemas.openxmlformats.org/officeDocument/2006/relationships/hyperlink" Target="https://yadi.sk/d/UKK5vNrAeGitiA" TargetMode="External"/><Relationship Id="rId1153" Type="http://schemas.openxmlformats.org/officeDocument/2006/relationships/hyperlink" Target="https://yadi.sk/d/Pcg_RKQ50wdZxw" TargetMode="External"/><Relationship Id="rId1598" Type="http://schemas.openxmlformats.org/officeDocument/2006/relationships/hyperlink" Target="https://yadi.sk/d/R7AQV0Wq3NdjEq" TargetMode="External"/><Relationship Id="rId2204" Type="http://schemas.openxmlformats.org/officeDocument/2006/relationships/hyperlink" Target="https://yadi.sk/d/5xeH1iqM3PcDdX" TargetMode="External"/><Relationship Id="rId2649" Type="http://schemas.openxmlformats.org/officeDocument/2006/relationships/hyperlink" Target="https://yadi.sk/d/RnTtN3ti3Rq6RE" TargetMode="External"/><Relationship Id="rId2856" Type="http://schemas.openxmlformats.org/officeDocument/2006/relationships/hyperlink" Target="https://yadi.sk/d/A8ff1R7h_6ZfrA" TargetMode="External"/><Relationship Id="rId3602" Type="http://schemas.openxmlformats.org/officeDocument/2006/relationships/hyperlink" Target="https://yadi.sk/d/fgtw32Sm7IYrPg" TargetMode="External"/><Relationship Id="rId97" Type="http://schemas.openxmlformats.org/officeDocument/2006/relationships/hyperlink" Target="https://yadi.sk/d/dW8kVsaYtCRtL" TargetMode="External"/><Relationship Id="rId730" Type="http://schemas.openxmlformats.org/officeDocument/2006/relationships/hyperlink" Target="https://yadi.sk/d/xnmxeg9eqafQ4A" TargetMode="External"/><Relationship Id="rId828" Type="http://schemas.openxmlformats.org/officeDocument/2006/relationships/hyperlink" Target="https://yadi.sk/d/1E85maYe38cSPz" TargetMode="External"/><Relationship Id="rId1013" Type="http://schemas.openxmlformats.org/officeDocument/2006/relationships/hyperlink" Target="https://yadi.sk/d/jJALThodJGPWew" TargetMode="External"/><Relationship Id="rId1360" Type="http://schemas.openxmlformats.org/officeDocument/2006/relationships/hyperlink" Target="https://yadi.sk/d/FDN9LbDIlC7l7A" TargetMode="External"/><Relationship Id="rId1458" Type="http://schemas.openxmlformats.org/officeDocument/2006/relationships/hyperlink" Target="https://yadi.sk/d/_1gC0lym-KJygw" TargetMode="External"/><Relationship Id="rId1665" Type="http://schemas.openxmlformats.org/officeDocument/2006/relationships/hyperlink" Target="https://yadi.sk/d/iaSkRPeF3Rq5PQ" TargetMode="External"/><Relationship Id="rId1872" Type="http://schemas.openxmlformats.org/officeDocument/2006/relationships/hyperlink" Target="https://yadi.sk/d/4RjWV-tX3Rq5cv" TargetMode="External"/><Relationship Id="rId2411" Type="http://schemas.openxmlformats.org/officeDocument/2006/relationships/hyperlink" Target="https://yadi.sk/d/3ts_EYCZFzQmXw" TargetMode="External"/><Relationship Id="rId2509" Type="http://schemas.openxmlformats.org/officeDocument/2006/relationships/hyperlink" Target="https://yadi.sk/d/SCoW1Vhg3Rq6HL" TargetMode="External"/><Relationship Id="rId2716" Type="http://schemas.openxmlformats.org/officeDocument/2006/relationships/hyperlink" Target="https://yadi.sk/d/OK7B3RQp3Rq6WP" TargetMode="External"/><Relationship Id="rId1220" Type="http://schemas.openxmlformats.org/officeDocument/2006/relationships/hyperlink" Target="https://yadi.sk/d/29BnPdi6fiTUiA" TargetMode="External"/><Relationship Id="rId1318" Type="http://schemas.openxmlformats.org/officeDocument/2006/relationships/hyperlink" Target="https://yadi.sk/d/rrI3sDRRYkyvhQ" TargetMode="External"/><Relationship Id="rId1525" Type="http://schemas.openxmlformats.org/officeDocument/2006/relationships/hyperlink" Target="https://yadi.sk/d/jLznuGIHn53Xrw" TargetMode="External"/><Relationship Id="rId2923" Type="http://schemas.openxmlformats.org/officeDocument/2006/relationships/hyperlink" Target="https://yadi.sk/d/xDzzpLO9jSZMXA" TargetMode="External"/><Relationship Id="rId1732" Type="http://schemas.openxmlformats.org/officeDocument/2006/relationships/hyperlink" Target="https://yadi.sk/d/hXuyjgdG3Ie7Mw" TargetMode="External"/><Relationship Id="rId3185" Type="http://schemas.openxmlformats.org/officeDocument/2006/relationships/hyperlink" Target="https://yadi.sk/d/OiZ8XPfAeVzEjQ" TargetMode="External"/><Relationship Id="rId3392" Type="http://schemas.openxmlformats.org/officeDocument/2006/relationships/hyperlink" Target="https://yadi.sk/d/m8iSZviX76it8A" TargetMode="External"/><Relationship Id="rId24" Type="http://schemas.openxmlformats.org/officeDocument/2006/relationships/hyperlink" Target="https://yadi.sk/d/4ldlqJ9RtCR2S" TargetMode="External"/><Relationship Id="rId2299" Type="http://schemas.openxmlformats.org/officeDocument/2006/relationships/hyperlink" Target="https://yadi.sk/d/M4Il0fnrzSknMQ" TargetMode="External"/><Relationship Id="rId3045" Type="http://schemas.openxmlformats.org/officeDocument/2006/relationships/hyperlink" Target="https://yadi.sk/d/7e_u6k7iIn4QkA" TargetMode="External"/><Relationship Id="rId3252" Type="http://schemas.openxmlformats.org/officeDocument/2006/relationships/hyperlink" Target="https://yadi.sk/d/56An3dbf3PcDh9" TargetMode="External"/><Relationship Id="rId3697" Type="http://schemas.openxmlformats.org/officeDocument/2006/relationships/hyperlink" Target="https://yadi.sk/d/EOop8AsSIo6EVw" TargetMode="External"/><Relationship Id="rId173" Type="http://schemas.openxmlformats.org/officeDocument/2006/relationships/hyperlink" Target="https://yadi.sk/d/z4Ci7zfAwiE4S" TargetMode="External"/><Relationship Id="rId380" Type="http://schemas.openxmlformats.org/officeDocument/2006/relationships/hyperlink" Target="https://yadi.sk/d/U0Fgqik53NfMxq" TargetMode="External"/><Relationship Id="rId2061" Type="http://schemas.openxmlformats.org/officeDocument/2006/relationships/hyperlink" Target="https://yadi.sk/d/mc9nkwX1i78afQ" TargetMode="External"/><Relationship Id="rId3112" Type="http://schemas.openxmlformats.org/officeDocument/2006/relationships/hyperlink" Target="https://yadi.sk/d/SEZf2MRCiA94pA" TargetMode="External"/><Relationship Id="rId3557" Type="http://schemas.openxmlformats.org/officeDocument/2006/relationships/hyperlink" Target="https://yadi.sk/d/uW_5KoXAgTBMGA" TargetMode="External"/><Relationship Id="rId240" Type="http://schemas.openxmlformats.org/officeDocument/2006/relationships/hyperlink" Target="https://yadi.sk/d/5LPDr8Eu38cSFa" TargetMode="External"/><Relationship Id="rId478" Type="http://schemas.openxmlformats.org/officeDocument/2006/relationships/hyperlink" Target="https://yadi.sk/d/WzXAINOfx9y5h" TargetMode="External"/><Relationship Id="rId685" Type="http://schemas.openxmlformats.org/officeDocument/2006/relationships/hyperlink" Target="https://yadi.sk/d/Qq0ntv6ZmaQUy" TargetMode="External"/><Relationship Id="rId892" Type="http://schemas.openxmlformats.org/officeDocument/2006/relationships/hyperlink" Target="https://yadi.sk/d/vfP4O7-a3EoRSh" TargetMode="External"/><Relationship Id="rId2159" Type="http://schemas.openxmlformats.org/officeDocument/2006/relationships/hyperlink" Target="https://yadi.sk/d/F_7Nw5113GKytB" TargetMode="External"/><Relationship Id="rId2366" Type="http://schemas.openxmlformats.org/officeDocument/2006/relationships/hyperlink" Target="https://yadi.sk/d/oeS9llPl3YYTZX" TargetMode="External"/><Relationship Id="rId2573" Type="http://schemas.openxmlformats.org/officeDocument/2006/relationships/hyperlink" Target="https://yadi.sk/d/rMN4-xIMfP7weQ" TargetMode="External"/><Relationship Id="rId2780" Type="http://schemas.openxmlformats.org/officeDocument/2006/relationships/hyperlink" Target="https://yadi.sk/d/apaMLCYQTZBSvw" TargetMode="External"/><Relationship Id="rId3417" Type="http://schemas.openxmlformats.org/officeDocument/2006/relationships/hyperlink" Target="https://yadi.sk/d/vCZcf1FZyjLCF" TargetMode="External"/><Relationship Id="rId3624" Type="http://schemas.openxmlformats.org/officeDocument/2006/relationships/hyperlink" Target="https://yadi.sk/d/apaMLCYQTZBSvw" TargetMode="External"/><Relationship Id="rId100" Type="http://schemas.openxmlformats.org/officeDocument/2006/relationships/hyperlink" Target="https://yadi.sk/i/pe2gZ3anewXeK" TargetMode="External"/><Relationship Id="rId338" Type="http://schemas.openxmlformats.org/officeDocument/2006/relationships/hyperlink" Target="https://yadi.sk/d/dmnV8R3I3L83xi" TargetMode="External"/><Relationship Id="rId545" Type="http://schemas.openxmlformats.org/officeDocument/2006/relationships/hyperlink" Target="https://yadi.sk/d/QeRTULSDJA491w" TargetMode="External"/><Relationship Id="rId752" Type="http://schemas.openxmlformats.org/officeDocument/2006/relationships/hyperlink" Target="https://yadi.sk/d/vrAs-Ri6QAyIqw" TargetMode="External"/><Relationship Id="rId1175" Type="http://schemas.openxmlformats.org/officeDocument/2006/relationships/hyperlink" Target="https://yadi.sk/d/itB-zUu031yZpg" TargetMode="External"/><Relationship Id="rId1382" Type="http://schemas.openxmlformats.org/officeDocument/2006/relationships/hyperlink" Target="https://yadi.sk/d/-QuV7tTdMhPGOg" TargetMode="External"/><Relationship Id="rId2019" Type="http://schemas.openxmlformats.org/officeDocument/2006/relationships/hyperlink" Target="https://yadi.sk/d/ZtsA22w7OdLTcA" TargetMode="External"/><Relationship Id="rId2226" Type="http://schemas.openxmlformats.org/officeDocument/2006/relationships/hyperlink" Target="https://yadi.sk/d/51g2V5_r9vU6Vw" TargetMode="External"/><Relationship Id="rId2433" Type="http://schemas.openxmlformats.org/officeDocument/2006/relationships/hyperlink" Target="https://yadi.sk/d/ZT58AoBNu9LnKg" TargetMode="External"/><Relationship Id="rId2640" Type="http://schemas.openxmlformats.org/officeDocument/2006/relationships/hyperlink" Target="https://yadi.sk/d/RnTtN3ti3Rq6RE" TargetMode="External"/><Relationship Id="rId2878" Type="http://schemas.openxmlformats.org/officeDocument/2006/relationships/hyperlink" Target="https://yadi.sk/d/Hi_AcOdS3NdjRG" TargetMode="External"/><Relationship Id="rId405" Type="http://schemas.openxmlformats.org/officeDocument/2006/relationships/hyperlink" Target="https://yadi.sk/d/Aa6Mop9T3QQfXv" TargetMode="External"/><Relationship Id="rId612" Type="http://schemas.openxmlformats.org/officeDocument/2006/relationships/hyperlink" Target="https://yadi.sk/d/rQEgobq5DP1q5g" TargetMode="External"/><Relationship Id="rId1035" Type="http://schemas.openxmlformats.org/officeDocument/2006/relationships/hyperlink" Target="https://yadi.sk/d/G8kY6umwzph3H" TargetMode="External"/><Relationship Id="rId1242" Type="http://schemas.openxmlformats.org/officeDocument/2006/relationships/hyperlink" Target="https://yadi.sk/d/_inwj7KNafwLBQ" TargetMode="External"/><Relationship Id="rId1687" Type="http://schemas.openxmlformats.org/officeDocument/2006/relationships/hyperlink" Target="https://yadi.sk/d/lmZleyHl3Rq5Xk" TargetMode="External"/><Relationship Id="rId1894" Type="http://schemas.openxmlformats.org/officeDocument/2006/relationships/hyperlink" Target="https://yadi.sk/d/JQy4juWESpcP5Q" TargetMode="External"/><Relationship Id="rId2500" Type="http://schemas.openxmlformats.org/officeDocument/2006/relationships/hyperlink" Target="https://yadi.sk/d/SCoW1Vhg3Rq6HL" TargetMode="External"/><Relationship Id="rId2738" Type="http://schemas.openxmlformats.org/officeDocument/2006/relationships/hyperlink" Target="https://yadi.sk/d/Pjj06kDg1fZEEg" TargetMode="External"/><Relationship Id="rId2945" Type="http://schemas.openxmlformats.org/officeDocument/2006/relationships/hyperlink" Target="https://yadi.sk/d/44Spag92hLCSvg" TargetMode="External"/><Relationship Id="rId917" Type="http://schemas.openxmlformats.org/officeDocument/2006/relationships/hyperlink" Target="https://yadi.sk/d/PQqAPVu1OvVO-g" TargetMode="External"/><Relationship Id="rId1102" Type="http://schemas.openxmlformats.org/officeDocument/2006/relationships/hyperlink" Target="https://yadi.sk/d/VFNmGB1purGkcA" TargetMode="External"/><Relationship Id="rId1547" Type="http://schemas.openxmlformats.org/officeDocument/2006/relationships/hyperlink" Target="https://yadi.sk/d/Uifa1gO6mh3ssg" TargetMode="External"/><Relationship Id="rId1754" Type="http://schemas.openxmlformats.org/officeDocument/2006/relationships/hyperlink" Target="https://yadi.sk/d/EOop8AsSIo6EVw" TargetMode="External"/><Relationship Id="rId1961" Type="http://schemas.openxmlformats.org/officeDocument/2006/relationships/hyperlink" Target="https://yadi.sk/d/BnNuW-Mx3NYhe7" TargetMode="External"/><Relationship Id="rId2805" Type="http://schemas.openxmlformats.org/officeDocument/2006/relationships/hyperlink" Target="https://yadi.sk/d/wOXrMyXb3NJQLE" TargetMode="External"/><Relationship Id="rId46" Type="http://schemas.openxmlformats.org/officeDocument/2006/relationships/hyperlink" Target="https://yadi.sk/d/Je9zEmCkisHV9" TargetMode="External"/><Relationship Id="rId1407" Type="http://schemas.openxmlformats.org/officeDocument/2006/relationships/hyperlink" Target="https://yadi.sk/d/PesXY8LVivI5uQ" TargetMode="External"/><Relationship Id="rId1614" Type="http://schemas.openxmlformats.org/officeDocument/2006/relationships/hyperlink" Target="https://yadi.sk/d/PesXY8LVivI5uQ" TargetMode="External"/><Relationship Id="rId1821" Type="http://schemas.openxmlformats.org/officeDocument/2006/relationships/hyperlink" Target="https://yadi.sk/d/CHolYi3f3Ndhjz" TargetMode="External"/><Relationship Id="rId3067" Type="http://schemas.openxmlformats.org/officeDocument/2006/relationships/hyperlink" Target="https://yadi.sk/d/G5kpOTvaeSRYaw" TargetMode="External"/><Relationship Id="rId3274" Type="http://schemas.openxmlformats.org/officeDocument/2006/relationships/hyperlink" Target="https://yadi.sk/d/82H6onWa3Rq6k6" TargetMode="External"/><Relationship Id="rId195" Type="http://schemas.openxmlformats.org/officeDocument/2006/relationships/hyperlink" Target="https://yadi.sk/d/rUSJMh9MzLw5T" TargetMode="External"/><Relationship Id="rId1919" Type="http://schemas.openxmlformats.org/officeDocument/2006/relationships/hyperlink" Target="https://yadi.sk/d/E43PBMK_3Rq5ie" TargetMode="External"/><Relationship Id="rId3481" Type="http://schemas.openxmlformats.org/officeDocument/2006/relationships/hyperlink" Target="https://yadi.sk/d/4j33QHv1wkhuPA" TargetMode="External"/><Relationship Id="rId3579" Type="http://schemas.openxmlformats.org/officeDocument/2006/relationships/hyperlink" Target="https://yadi.sk/d/Uifa1gO6mh3ssg" TargetMode="External"/><Relationship Id="rId2083" Type="http://schemas.openxmlformats.org/officeDocument/2006/relationships/hyperlink" Target="https://yadi.sk/d/ZijfH3gL3TPEQu" TargetMode="External"/><Relationship Id="rId2290" Type="http://schemas.openxmlformats.org/officeDocument/2006/relationships/hyperlink" Target="https://yadi.sk/d/M4Il0fnrzSknMQ" TargetMode="External"/><Relationship Id="rId2388" Type="http://schemas.openxmlformats.org/officeDocument/2006/relationships/hyperlink" Target="https://yadi.sk/d/fJyICbW9lNkZSw" TargetMode="External"/><Relationship Id="rId2595" Type="http://schemas.openxmlformats.org/officeDocument/2006/relationships/hyperlink" Target="https://yadi.sk/d/MLBq2DUqDXMaMg" TargetMode="External"/><Relationship Id="rId3134" Type="http://schemas.openxmlformats.org/officeDocument/2006/relationships/hyperlink" Target="https://yadi.sk/d/xDEzg3dHu1XIJw" TargetMode="External"/><Relationship Id="rId3341" Type="http://schemas.openxmlformats.org/officeDocument/2006/relationships/hyperlink" Target="https://yadi.sk/d/0k0pOW-cZ49nrA" TargetMode="External"/><Relationship Id="rId3439" Type="http://schemas.openxmlformats.org/officeDocument/2006/relationships/hyperlink" Target="https://yadi.sk/d/EOop8AsSIo6EVw" TargetMode="External"/><Relationship Id="rId262" Type="http://schemas.openxmlformats.org/officeDocument/2006/relationships/hyperlink" Target="https://yadi.sk/d/r3y9NOu33GGGaL" TargetMode="External"/><Relationship Id="rId567" Type="http://schemas.openxmlformats.org/officeDocument/2006/relationships/hyperlink" Target="https://yadi.sk/d/iEOnkyKEKljLGQ" TargetMode="External"/><Relationship Id="rId1197" Type="http://schemas.openxmlformats.org/officeDocument/2006/relationships/hyperlink" Target="https://yadi.sk/i/SpmzzueJ3S8HWw" TargetMode="External"/><Relationship Id="rId2150" Type="http://schemas.openxmlformats.org/officeDocument/2006/relationships/hyperlink" Target="https://yadi.sk/d/KZB7y3cpcsyx6g" TargetMode="External"/><Relationship Id="rId2248" Type="http://schemas.openxmlformats.org/officeDocument/2006/relationships/hyperlink" Target="https://disk.yandex.ru/d/TfOMmArFw7indQ" TargetMode="External"/><Relationship Id="rId3201" Type="http://schemas.openxmlformats.org/officeDocument/2006/relationships/hyperlink" Target="https://yadi.sk/d/KnoBBsSTM2-Uzw" TargetMode="External"/><Relationship Id="rId3646" Type="http://schemas.openxmlformats.org/officeDocument/2006/relationships/hyperlink" Target="https://yadi.sk/d/apaMLCYQTZBSvw" TargetMode="External"/><Relationship Id="rId122" Type="http://schemas.openxmlformats.org/officeDocument/2006/relationships/hyperlink" Target="https://yadi.sk/d/tMkq3sKfioahy" TargetMode="External"/><Relationship Id="rId774" Type="http://schemas.openxmlformats.org/officeDocument/2006/relationships/hyperlink" Target="https://yadi.sk/d/JW9y8TcmLJo0qA" TargetMode="External"/><Relationship Id="rId981" Type="http://schemas.openxmlformats.org/officeDocument/2006/relationships/hyperlink" Target="https://yadi.sk/d/_3g1lhOQhGnfrQ" TargetMode="External"/><Relationship Id="rId1057" Type="http://schemas.openxmlformats.org/officeDocument/2006/relationships/hyperlink" Target="https://yadi.sk/d/ZFmg6HyVkCCl2A" TargetMode="External"/><Relationship Id="rId2010" Type="http://schemas.openxmlformats.org/officeDocument/2006/relationships/hyperlink" Target="https://yadi.sk/d/ZtsA22w7OdLTcA" TargetMode="External"/><Relationship Id="rId2455" Type="http://schemas.openxmlformats.org/officeDocument/2006/relationships/hyperlink" Target="https://yadi.sk/d/_1gC0lym-KJygw" TargetMode="External"/><Relationship Id="rId2662" Type="http://schemas.openxmlformats.org/officeDocument/2006/relationships/hyperlink" Target="https://yadi.sk/d/cTS6jseyOiBNlQ" TargetMode="External"/><Relationship Id="rId3506" Type="http://schemas.openxmlformats.org/officeDocument/2006/relationships/hyperlink" Target="https://yadi.sk/d/UaZwCQ8_C6tfYQ" TargetMode="External"/><Relationship Id="rId3713" Type="http://schemas.openxmlformats.org/officeDocument/2006/relationships/hyperlink" Target="https://yadi.sk/d/EOop8AsSIo6EVw" TargetMode="External"/><Relationship Id="rId427" Type="http://schemas.openxmlformats.org/officeDocument/2006/relationships/hyperlink" Target="https://yadi.sk/d/YeE6tYqD3RtaKh" TargetMode="External"/><Relationship Id="rId634" Type="http://schemas.openxmlformats.org/officeDocument/2006/relationships/hyperlink" Target="https://yadi.sk/d/koZ-NdrxkTJFQA" TargetMode="External"/><Relationship Id="rId841" Type="http://schemas.openxmlformats.org/officeDocument/2006/relationships/hyperlink" Target="https://yadi.sk/d/M03iBE0vQn1ngA" TargetMode="External"/><Relationship Id="rId1264" Type="http://schemas.openxmlformats.org/officeDocument/2006/relationships/hyperlink" Target="https://yadi.sk/d/RiZoCysUBYr5lQ" TargetMode="External"/><Relationship Id="rId1471" Type="http://schemas.openxmlformats.org/officeDocument/2006/relationships/hyperlink" Target="https://yadi.sk/d/CZv73e7hsDIQhw" TargetMode="External"/><Relationship Id="rId1569" Type="http://schemas.openxmlformats.org/officeDocument/2006/relationships/hyperlink" Target="https://yadi.sk/d/4fYvN7oIwA6ATw" TargetMode="External"/><Relationship Id="rId2108" Type="http://schemas.openxmlformats.org/officeDocument/2006/relationships/hyperlink" Target="https://yadi.sk/d/ujD0LmjfUMDPLw" TargetMode="External"/><Relationship Id="rId2315" Type="http://schemas.openxmlformats.org/officeDocument/2006/relationships/hyperlink" Target="https://yadi.sk/d/23uLdeR2zbRiOQ" TargetMode="External"/><Relationship Id="rId2522" Type="http://schemas.openxmlformats.org/officeDocument/2006/relationships/hyperlink" Target="https://yadi.sk/d/3Z7r-I6C3Rq5Kf" TargetMode="External"/><Relationship Id="rId2967" Type="http://schemas.openxmlformats.org/officeDocument/2006/relationships/hyperlink" Target="https://yadi.sk/d/_Cmr7S6rYkwxJA" TargetMode="External"/><Relationship Id="rId701" Type="http://schemas.openxmlformats.org/officeDocument/2006/relationships/hyperlink" Target="https://yadi.sk/d/PWbbSq203NFodQ" TargetMode="External"/><Relationship Id="rId939" Type="http://schemas.openxmlformats.org/officeDocument/2006/relationships/hyperlink" Target="https://yadi.sk/d/0pA6F8mbELwR4Q" TargetMode="External"/><Relationship Id="rId1124" Type="http://schemas.openxmlformats.org/officeDocument/2006/relationships/hyperlink" Target="https://yadi.sk/d/S49_-tZlzLsajA" TargetMode="External"/><Relationship Id="rId1331" Type="http://schemas.openxmlformats.org/officeDocument/2006/relationships/hyperlink" Target="https://yadi.sk/d/LKu0_olj0o5MBg" TargetMode="External"/><Relationship Id="rId1776" Type="http://schemas.openxmlformats.org/officeDocument/2006/relationships/hyperlink" Target="https://yadi.sk/d/L0YBTc7PTUIrTQ" TargetMode="External"/><Relationship Id="rId1983" Type="http://schemas.openxmlformats.org/officeDocument/2006/relationships/hyperlink" Target="https://yadi.sk/d/aB4LGToFL3idQw" TargetMode="External"/><Relationship Id="rId2827" Type="http://schemas.openxmlformats.org/officeDocument/2006/relationships/hyperlink" Target="https://yadi.sk/d/LKo0SynB3Rq6gK" TargetMode="External"/><Relationship Id="rId68" Type="http://schemas.openxmlformats.org/officeDocument/2006/relationships/hyperlink" Target="https://yadi.sk/i/Otfaz7vPewWnC" TargetMode="External"/><Relationship Id="rId1429" Type="http://schemas.openxmlformats.org/officeDocument/2006/relationships/hyperlink" Target="https://yadi.sk/d/BnNuW-Mx3NYhe7" TargetMode="External"/><Relationship Id="rId1636" Type="http://schemas.openxmlformats.org/officeDocument/2006/relationships/hyperlink" Target="https://yadi.sk/d/p17zBqu_M4NA5Q" TargetMode="External"/><Relationship Id="rId1843" Type="http://schemas.openxmlformats.org/officeDocument/2006/relationships/hyperlink" Target="https://yadi.sk/d/QAupqLNG802SBw" TargetMode="External"/><Relationship Id="rId3089" Type="http://schemas.openxmlformats.org/officeDocument/2006/relationships/hyperlink" Target="https://yadi.sk/d/rl9x6K8q3NMzLE" TargetMode="External"/><Relationship Id="rId3296" Type="http://schemas.openxmlformats.org/officeDocument/2006/relationships/hyperlink" Target="https://yadi.sk/d/yh-TgIDBsZLAwQ" TargetMode="External"/><Relationship Id="rId1703" Type="http://schemas.openxmlformats.org/officeDocument/2006/relationships/hyperlink" Target="https://yadi.sk/d/lmZleyHl3Rq5Xk" TargetMode="External"/><Relationship Id="rId1910" Type="http://schemas.openxmlformats.org/officeDocument/2006/relationships/hyperlink" Target="https://yadi.sk/d/Gt0-U5IGwlrdvg" TargetMode="External"/><Relationship Id="rId3156" Type="http://schemas.openxmlformats.org/officeDocument/2006/relationships/hyperlink" Target="https://yadi.sk/d/CG6hyQr7HqwSkg" TargetMode="External"/><Relationship Id="rId3363" Type="http://schemas.openxmlformats.org/officeDocument/2006/relationships/hyperlink" Target="https://yadi.sk/d/F9BsdbJH-1PBEw" TargetMode="External"/><Relationship Id="rId284" Type="http://schemas.openxmlformats.org/officeDocument/2006/relationships/hyperlink" Target="https://yadi.sk/d/PMUASAyV38cPMs" TargetMode="External"/><Relationship Id="rId491" Type="http://schemas.openxmlformats.org/officeDocument/2006/relationships/hyperlink" Target="https://yadi.sk/d/9XxjDcz_3YNWxc" TargetMode="External"/><Relationship Id="rId2172" Type="http://schemas.openxmlformats.org/officeDocument/2006/relationships/hyperlink" Target="https://yadi.sk/d/yuH0dgII3Rq5qc" TargetMode="External"/><Relationship Id="rId3016" Type="http://schemas.openxmlformats.org/officeDocument/2006/relationships/hyperlink" Target="https://yadi.sk/d/5xZZhESA3NMy7R" TargetMode="External"/><Relationship Id="rId3223" Type="http://schemas.openxmlformats.org/officeDocument/2006/relationships/hyperlink" Target="https://yadi.sk/d/8eoPR0OD3PcDg6" TargetMode="External"/><Relationship Id="rId3570" Type="http://schemas.openxmlformats.org/officeDocument/2006/relationships/hyperlink" Target="https://yadi.sk/d/fhyIta0U2m55tw" TargetMode="External"/><Relationship Id="rId3668" Type="http://schemas.openxmlformats.org/officeDocument/2006/relationships/hyperlink" Target="https://yadi.sk/d/fgtw32Sm7IYrPg" TargetMode="External"/><Relationship Id="rId144" Type="http://schemas.openxmlformats.org/officeDocument/2006/relationships/hyperlink" Target="https://yadi.sk/i/rpzF1CQrfh2MM" TargetMode="External"/><Relationship Id="rId589" Type="http://schemas.openxmlformats.org/officeDocument/2006/relationships/hyperlink" Target="https://yadi.sk/d/ztD5Jsv0mNBvVw" TargetMode="External"/><Relationship Id="rId796" Type="http://schemas.openxmlformats.org/officeDocument/2006/relationships/hyperlink" Target="https://yadi.sk/d/HWKfTKl53EoQpX" TargetMode="External"/><Relationship Id="rId2477" Type="http://schemas.openxmlformats.org/officeDocument/2006/relationships/hyperlink" Target="https://yadi.sk/d/yh-TgIDBsZLAwQ" TargetMode="External"/><Relationship Id="rId2684" Type="http://schemas.openxmlformats.org/officeDocument/2006/relationships/hyperlink" Target="https://yadi.sk/d/6l99df3k3NNHsS" TargetMode="External"/><Relationship Id="rId3430" Type="http://schemas.openxmlformats.org/officeDocument/2006/relationships/hyperlink" Target="https://yadi.sk/d/7VoD0qK1pAGB0g" TargetMode="External"/><Relationship Id="rId3528" Type="http://schemas.openxmlformats.org/officeDocument/2006/relationships/hyperlink" Target="https://yadi.sk/d/P96qIPiz3NMzCF" TargetMode="External"/><Relationship Id="rId3735" Type="http://schemas.openxmlformats.org/officeDocument/2006/relationships/hyperlink" Target="https://yadi.sk/d/EOop8AsSIo6EVw" TargetMode="External"/><Relationship Id="rId351" Type="http://schemas.openxmlformats.org/officeDocument/2006/relationships/hyperlink" Target="https://yadi.sk/d/HzdSDMfp3NFqWd" TargetMode="External"/><Relationship Id="rId449" Type="http://schemas.openxmlformats.org/officeDocument/2006/relationships/hyperlink" Target="https://yadi.sk/d/EMW3tt5e3S9Nif" TargetMode="External"/><Relationship Id="rId656" Type="http://schemas.openxmlformats.org/officeDocument/2006/relationships/hyperlink" Target="https://yadi.sk/d/_H51TW5lu08kdg" TargetMode="External"/><Relationship Id="rId863" Type="http://schemas.openxmlformats.org/officeDocument/2006/relationships/hyperlink" Target="https://yadi.sk/d/pt1VeUpJw4vdi" TargetMode="External"/><Relationship Id="rId1079" Type="http://schemas.openxmlformats.org/officeDocument/2006/relationships/hyperlink" Target="https://yadi.sk/d/7Lw-iGvj3L5VkN" TargetMode="External"/><Relationship Id="rId1286" Type="http://schemas.openxmlformats.org/officeDocument/2006/relationships/hyperlink" Target="https://yadi.sk/d/kK3anowCQ0S-5Q" TargetMode="External"/><Relationship Id="rId1493" Type="http://schemas.openxmlformats.org/officeDocument/2006/relationships/hyperlink" Target="https://yadi.sk/d/xDzzpLO9jSZMXA" TargetMode="External"/><Relationship Id="rId2032" Type="http://schemas.openxmlformats.org/officeDocument/2006/relationships/hyperlink" Target="https://yadi.sk/d/MuA7I9YCRphAcg" TargetMode="External"/><Relationship Id="rId2337" Type="http://schemas.openxmlformats.org/officeDocument/2006/relationships/hyperlink" Target="https://yadi.sk/d/olJd1k3Z3Rq5zC" TargetMode="External"/><Relationship Id="rId2544" Type="http://schemas.openxmlformats.org/officeDocument/2006/relationships/hyperlink" Target="https://yadi.sk/d/UnEhclhGqG6Dmg" TargetMode="External"/><Relationship Id="rId2891" Type="http://schemas.openxmlformats.org/officeDocument/2006/relationships/hyperlink" Target="https://yadi.sk/d/uW_5KoXAgTBMGA" TargetMode="External"/><Relationship Id="rId2989" Type="http://schemas.openxmlformats.org/officeDocument/2006/relationships/hyperlink" Target="https://yadi.sk/d/r1zhoXHR93bp7w" TargetMode="External"/><Relationship Id="rId211" Type="http://schemas.openxmlformats.org/officeDocument/2006/relationships/hyperlink" Target="https://yadi.sk/d/g3YmblLuzzU2C" TargetMode="External"/><Relationship Id="rId309" Type="http://schemas.openxmlformats.org/officeDocument/2006/relationships/hyperlink" Target="https://yadi.sk/d/IPWDe5Un3J5iRV" TargetMode="External"/><Relationship Id="rId516" Type="http://schemas.openxmlformats.org/officeDocument/2006/relationships/hyperlink" Target="https://yadi.sk/d/bOuAHtNU3Z2in5" TargetMode="External"/><Relationship Id="rId1146" Type="http://schemas.openxmlformats.org/officeDocument/2006/relationships/hyperlink" Target="https://yadi.sk/d/9Fp1Q01qpQ6XSA" TargetMode="External"/><Relationship Id="rId1798" Type="http://schemas.openxmlformats.org/officeDocument/2006/relationships/hyperlink" Target="https://yadi.sk/d/yuVZhA013NNHNK" TargetMode="External"/><Relationship Id="rId2751" Type="http://schemas.openxmlformats.org/officeDocument/2006/relationships/hyperlink" Target="https://yadi.sk/d/3Z7r-I6C3Rq5Kf" TargetMode="External"/><Relationship Id="rId2849" Type="http://schemas.openxmlformats.org/officeDocument/2006/relationships/hyperlink" Target="https://yadi.sk/d/A8ff1R7h_6ZfrA" TargetMode="External"/><Relationship Id="rId723" Type="http://schemas.openxmlformats.org/officeDocument/2006/relationships/hyperlink" Target="https://yadi.sk/d/M03iBE0vQn1ngA" TargetMode="External"/><Relationship Id="rId930" Type="http://schemas.openxmlformats.org/officeDocument/2006/relationships/hyperlink" Target="https://yadi.sk/d/DARwgVhbaFLwqA" TargetMode="External"/><Relationship Id="rId1006" Type="http://schemas.openxmlformats.org/officeDocument/2006/relationships/hyperlink" Target="https://yadi.sk/d/6W-psDDq3NgTAR" TargetMode="External"/><Relationship Id="rId1353" Type="http://schemas.openxmlformats.org/officeDocument/2006/relationships/hyperlink" Target="https://yadi.sk/d/OuZS85-RbgKGEg" TargetMode="External"/><Relationship Id="rId1560" Type="http://schemas.openxmlformats.org/officeDocument/2006/relationships/hyperlink" Target="https://yadi.sk/d/eSqee05Hltaumw" TargetMode="External"/><Relationship Id="rId1658" Type="http://schemas.openxmlformats.org/officeDocument/2006/relationships/hyperlink" Target="https://yadi.sk/d/Pjj06kDg1fZEEg" TargetMode="External"/><Relationship Id="rId1865" Type="http://schemas.openxmlformats.org/officeDocument/2006/relationships/hyperlink" Target="https://yadi.sk/d/4RjWV-tX3Rq5cv" TargetMode="External"/><Relationship Id="rId2404" Type="http://schemas.openxmlformats.org/officeDocument/2006/relationships/hyperlink" Target="https://yadi.sk/d/3ts_EYCZFzQmXw" TargetMode="External"/><Relationship Id="rId2611" Type="http://schemas.openxmlformats.org/officeDocument/2006/relationships/hyperlink" Target="https://yadi.sk/d/48Zd4x1e3PcDfF" TargetMode="External"/><Relationship Id="rId2709" Type="http://schemas.openxmlformats.org/officeDocument/2006/relationships/hyperlink" Target="https://yadi.sk/d/OK7B3RQp3Rq6WP" TargetMode="External"/><Relationship Id="rId1213" Type="http://schemas.openxmlformats.org/officeDocument/2006/relationships/hyperlink" Target="https://yadi.sk/d/Zd2EXio1byw53g" TargetMode="External"/><Relationship Id="rId1420" Type="http://schemas.openxmlformats.org/officeDocument/2006/relationships/hyperlink" Target="https://yadi.sk/d/k8wnZkE3WrN81g" TargetMode="External"/><Relationship Id="rId1518" Type="http://schemas.openxmlformats.org/officeDocument/2006/relationships/hyperlink" Target="https://yadi.sk/d/82H6onWa3Rq6k6" TargetMode="External"/><Relationship Id="rId2916" Type="http://schemas.openxmlformats.org/officeDocument/2006/relationships/hyperlink" Target="https://yadi.sk/d/nnXy-rEobAlYZw" TargetMode="External"/><Relationship Id="rId3080" Type="http://schemas.openxmlformats.org/officeDocument/2006/relationships/hyperlink" Target="https://yadi.sk/d/ubTzm5AnlFNkVg" TargetMode="External"/><Relationship Id="rId1725" Type="http://schemas.openxmlformats.org/officeDocument/2006/relationships/hyperlink" Target="https://yadi.sk/d/hXuyjgdG3Ie7Mw" TargetMode="External"/><Relationship Id="rId1932" Type="http://schemas.openxmlformats.org/officeDocument/2006/relationships/hyperlink" Target="https://yadi.sk/d/Riw8_tRN3NYhs9" TargetMode="External"/><Relationship Id="rId3178" Type="http://schemas.openxmlformats.org/officeDocument/2006/relationships/hyperlink" Target="https://yadi.sk/d/o3C15Gjkx--Wwg" TargetMode="External"/><Relationship Id="rId3385" Type="http://schemas.openxmlformats.org/officeDocument/2006/relationships/hyperlink" Target="https://yadi.sk/d/5HtmXqd43RtaGR" TargetMode="External"/><Relationship Id="rId3592" Type="http://schemas.openxmlformats.org/officeDocument/2006/relationships/hyperlink" Target="https://yadi.sk/d/Uifa1gO6mh3ssg" TargetMode="External"/><Relationship Id="rId17" Type="http://schemas.openxmlformats.org/officeDocument/2006/relationships/hyperlink" Target="https://yadi.sk/i/457M7YJ3ewZ4b" TargetMode="External"/><Relationship Id="rId2194" Type="http://schemas.openxmlformats.org/officeDocument/2006/relationships/hyperlink" Target="https://yadi.sk/d/5xeH1iqM3PcDdX" TargetMode="External"/><Relationship Id="rId3038" Type="http://schemas.openxmlformats.org/officeDocument/2006/relationships/hyperlink" Target="https://yadi.sk/d/8bI-cfFoDZsBww" TargetMode="External"/><Relationship Id="rId3245" Type="http://schemas.openxmlformats.org/officeDocument/2006/relationships/hyperlink" Target="https://yadi.sk/d/56An3dbf3PcDh9" TargetMode="External"/><Relationship Id="rId3452" Type="http://schemas.openxmlformats.org/officeDocument/2006/relationships/hyperlink" Target="https://yadi.sk/d/QAupqLNG802SBw" TargetMode="External"/><Relationship Id="rId166" Type="http://schemas.openxmlformats.org/officeDocument/2006/relationships/hyperlink" Target="https://yadi.sk/d/MlgPgr9fsUZh8" TargetMode="External"/><Relationship Id="rId373" Type="http://schemas.openxmlformats.org/officeDocument/2006/relationships/hyperlink" Target="https://yadi.sk/d/9q5gdsTd3EoPjE" TargetMode="External"/><Relationship Id="rId580" Type="http://schemas.openxmlformats.org/officeDocument/2006/relationships/hyperlink" Target="https://yadi.sk/d/-UCg5iQOh8TLXA" TargetMode="External"/><Relationship Id="rId2054" Type="http://schemas.openxmlformats.org/officeDocument/2006/relationships/hyperlink" Target="https://yadi.sk/d/mc9nkwX1i78afQ" TargetMode="External"/><Relationship Id="rId2261" Type="http://schemas.openxmlformats.org/officeDocument/2006/relationships/hyperlink" Target="https://yadi.sk/d/ircM8Jd3gdJD2A" TargetMode="External"/><Relationship Id="rId2499" Type="http://schemas.openxmlformats.org/officeDocument/2006/relationships/hyperlink" Target="https://yadi.sk/d/SCoW1Vhg3Rq6HL" TargetMode="External"/><Relationship Id="rId3105" Type="http://schemas.openxmlformats.org/officeDocument/2006/relationships/hyperlink" Target="https://yadi.sk/d/SEZf2MRCiA94pA" TargetMode="External"/><Relationship Id="rId3312" Type="http://schemas.openxmlformats.org/officeDocument/2006/relationships/hyperlink" Target="https://yadi.sk/d/MAJ_qNB63NHeY8" TargetMode="External"/><Relationship Id="rId1" Type="http://schemas.openxmlformats.org/officeDocument/2006/relationships/hyperlink" Target="https://yadi.sk/i/m1wKnVNxewHzm" TargetMode="External"/><Relationship Id="rId233" Type="http://schemas.openxmlformats.org/officeDocument/2006/relationships/hyperlink" Target="https://yadi.sk/i/Ka3k7oH_ewUyH" TargetMode="External"/><Relationship Id="rId440" Type="http://schemas.openxmlformats.org/officeDocument/2006/relationships/hyperlink" Target="https://yadi.sk/d/gU-y240p3S8HUF" TargetMode="External"/><Relationship Id="rId678" Type="http://schemas.openxmlformats.org/officeDocument/2006/relationships/hyperlink" Target="https://yadi.sk/d/XSqXS13HEL1k-A" TargetMode="External"/><Relationship Id="rId885" Type="http://schemas.openxmlformats.org/officeDocument/2006/relationships/hyperlink" Target="https://yadi.sk/d/rZfWlmkkyjLKC" TargetMode="External"/><Relationship Id="rId1070" Type="http://schemas.openxmlformats.org/officeDocument/2006/relationships/hyperlink" Target="https://yadi.sk/d/qKIx9Rvptmo7Q" TargetMode="External"/><Relationship Id="rId2121" Type="http://schemas.openxmlformats.org/officeDocument/2006/relationships/hyperlink" Target="https://yadi.sk/d/kCTManCe3NdiRk" TargetMode="External"/><Relationship Id="rId2359" Type="http://schemas.openxmlformats.org/officeDocument/2006/relationships/hyperlink" Target="https://yadi.sk/i/iyxcLpnIZ2nLbg" TargetMode="External"/><Relationship Id="rId2566" Type="http://schemas.openxmlformats.org/officeDocument/2006/relationships/hyperlink" Target="https://yadi.sk/d/QLJ3kvV3PiSqCA" TargetMode="External"/><Relationship Id="rId2773" Type="http://schemas.openxmlformats.org/officeDocument/2006/relationships/hyperlink" Target="https://yadi.sk/d/jn5BdZT5GD9ugw" TargetMode="External"/><Relationship Id="rId2980" Type="http://schemas.openxmlformats.org/officeDocument/2006/relationships/hyperlink" Target="https://yadi.sk/d/c-3O0mqG3NMyMF" TargetMode="External"/><Relationship Id="rId3617" Type="http://schemas.openxmlformats.org/officeDocument/2006/relationships/hyperlink" Target="https://yadi.sk/d/fgtw32Sm7IYrPg" TargetMode="External"/><Relationship Id="rId300" Type="http://schemas.openxmlformats.org/officeDocument/2006/relationships/hyperlink" Target="https://yadi.sk/d/0D0xILi73J3uEF" TargetMode="External"/><Relationship Id="rId538" Type="http://schemas.openxmlformats.org/officeDocument/2006/relationships/hyperlink" Target="https://yadi.sk/d/0NrgF4Yq-rKdjA" TargetMode="External"/><Relationship Id="rId745" Type="http://schemas.openxmlformats.org/officeDocument/2006/relationships/hyperlink" Target="https://yadi.sk/d/y1wugfdKdwze9g" TargetMode="External"/><Relationship Id="rId952" Type="http://schemas.openxmlformats.org/officeDocument/2006/relationships/hyperlink" Target="https://yadi.sk/d/WTZCSpt8Lpt-Kg" TargetMode="External"/><Relationship Id="rId1168" Type="http://schemas.openxmlformats.org/officeDocument/2006/relationships/hyperlink" Target="https://yadi.sk/d/-QuV7tTdMhPGOg" TargetMode="External"/><Relationship Id="rId1375" Type="http://schemas.openxmlformats.org/officeDocument/2006/relationships/hyperlink" Target="https://yadi.sk/i/swbULIWmW_Rqiw" TargetMode="External"/><Relationship Id="rId1582" Type="http://schemas.openxmlformats.org/officeDocument/2006/relationships/hyperlink" Target="https://yadi.sk/d/9PGgStidFDafcg" TargetMode="External"/><Relationship Id="rId2219" Type="http://schemas.openxmlformats.org/officeDocument/2006/relationships/hyperlink" Target="https://yadi.sk/d/51g2V5_r9vU6Vw" TargetMode="External"/><Relationship Id="rId2426" Type="http://schemas.openxmlformats.org/officeDocument/2006/relationships/hyperlink" Target="https://yadi.sk/d/UBmdy5i-3Rq69B" TargetMode="External"/><Relationship Id="rId2633" Type="http://schemas.openxmlformats.org/officeDocument/2006/relationships/hyperlink" Target="https://yadi.sk/d/diIuqBIA3Rq6LW" TargetMode="External"/><Relationship Id="rId81" Type="http://schemas.openxmlformats.org/officeDocument/2006/relationships/hyperlink" Target="https://yadi.sk/d/PPHHJ1_pqgD2k" TargetMode="External"/><Relationship Id="rId605" Type="http://schemas.openxmlformats.org/officeDocument/2006/relationships/hyperlink" Target="https://yadi.sk/d/kY-xlfPEJifIAw" TargetMode="External"/><Relationship Id="rId812" Type="http://schemas.openxmlformats.org/officeDocument/2006/relationships/hyperlink" Target="https://yadi.sk/d/8kWK2S6NzzXZD" TargetMode="External"/><Relationship Id="rId1028" Type="http://schemas.openxmlformats.org/officeDocument/2006/relationships/hyperlink" Target="https://yadi.sk/d/13sI9ZaZx4Dtfg" TargetMode="External"/><Relationship Id="rId1235" Type="http://schemas.openxmlformats.org/officeDocument/2006/relationships/hyperlink" Target="https://yadi.sk/d/x8iYiBGZiKBm_w" TargetMode="External"/><Relationship Id="rId1442" Type="http://schemas.openxmlformats.org/officeDocument/2006/relationships/hyperlink" Target="https://yadi.sk/d/5xeH1iqM3PcDdX" TargetMode="External"/><Relationship Id="rId1887" Type="http://schemas.openxmlformats.org/officeDocument/2006/relationships/hyperlink" Target="https://yadi.sk/d/cR0mKh9y3Rq5eN" TargetMode="External"/><Relationship Id="rId2840" Type="http://schemas.openxmlformats.org/officeDocument/2006/relationships/hyperlink" Target="https://yadi.sk/d/gptXWYwZ3NJNF8" TargetMode="External"/><Relationship Id="rId2938" Type="http://schemas.openxmlformats.org/officeDocument/2006/relationships/hyperlink" Target="https://yadi.sk/d/44Spag92hLCSvg" TargetMode="External"/><Relationship Id="rId1302" Type="http://schemas.openxmlformats.org/officeDocument/2006/relationships/hyperlink" Target="https://yadi.sk/d/JWrpcmwoxFP8Qg" TargetMode="External"/><Relationship Id="rId1747" Type="http://schemas.openxmlformats.org/officeDocument/2006/relationships/hyperlink" Target="https://yadi.sk/d/F7ZeX2L5-HO7zQ" TargetMode="External"/><Relationship Id="rId1954" Type="http://schemas.openxmlformats.org/officeDocument/2006/relationships/hyperlink" Target="https://yadi.sk/d/EdNvvamosnrWqw" TargetMode="External"/><Relationship Id="rId2700" Type="http://schemas.openxmlformats.org/officeDocument/2006/relationships/hyperlink" Target="https://yadi.sk/d/S2lmaYQjSwN3mg" TargetMode="External"/><Relationship Id="rId39" Type="http://schemas.openxmlformats.org/officeDocument/2006/relationships/hyperlink" Target="https://yadi.sk/d/vlh7P2jLtCS8h" TargetMode="External"/><Relationship Id="rId1607" Type="http://schemas.openxmlformats.org/officeDocument/2006/relationships/hyperlink" Target="https://yadi.sk/d/R7AQV0Wq3NdjEq" TargetMode="External"/><Relationship Id="rId1814" Type="http://schemas.openxmlformats.org/officeDocument/2006/relationships/hyperlink" Target="https://yadi.sk/d/k8wnZkE3WrN81g" TargetMode="External"/><Relationship Id="rId3267" Type="http://schemas.openxmlformats.org/officeDocument/2006/relationships/hyperlink" Target="https://yadi.sk/d/aGwb4Pi_3NJMv5" TargetMode="External"/><Relationship Id="rId188" Type="http://schemas.openxmlformats.org/officeDocument/2006/relationships/hyperlink" Target="https://yadi.sk/d/8PoFN-jUyqd9g" TargetMode="External"/><Relationship Id="rId395" Type="http://schemas.openxmlformats.org/officeDocument/2006/relationships/hyperlink" Target="https://yadi.sk/d/W0v2Fxtb3NvKz3" TargetMode="External"/><Relationship Id="rId2076" Type="http://schemas.openxmlformats.org/officeDocument/2006/relationships/hyperlink" Target="https://yadi.sk/d/dkjCkeAV3Ndhwb" TargetMode="External"/><Relationship Id="rId3474" Type="http://schemas.openxmlformats.org/officeDocument/2006/relationships/hyperlink" Target="https://yadi.sk/d/7VoD0qK1pAGB0g" TargetMode="External"/><Relationship Id="rId3681" Type="http://schemas.openxmlformats.org/officeDocument/2006/relationships/hyperlink" Target="https://yadi.sk/d/fgtw32Sm7IYrPg" TargetMode="External"/><Relationship Id="rId2283" Type="http://schemas.openxmlformats.org/officeDocument/2006/relationships/hyperlink" Target="https://yadi.sk/d/fhyIta0U2m55tw" TargetMode="External"/><Relationship Id="rId2490" Type="http://schemas.openxmlformats.org/officeDocument/2006/relationships/hyperlink" Target="https://yadi.sk/d/ETrARPWB7OVFAg" TargetMode="External"/><Relationship Id="rId2588" Type="http://schemas.openxmlformats.org/officeDocument/2006/relationships/hyperlink" Target="https://yadi.sk/d/MLBq2DUqDXMaMg" TargetMode="External"/><Relationship Id="rId3127" Type="http://schemas.openxmlformats.org/officeDocument/2006/relationships/hyperlink" Target="https://yadi.sk/d/P96qIPiz3NMzCF" TargetMode="External"/><Relationship Id="rId3334" Type="http://schemas.openxmlformats.org/officeDocument/2006/relationships/hyperlink" Target="https://yadi.sk/d/Qoxr2zYZ3Rq6m9" TargetMode="External"/><Relationship Id="rId3541" Type="http://schemas.openxmlformats.org/officeDocument/2006/relationships/hyperlink" Target="https://yadi.sk/d/Hi_AcOdS3NdjRG" TargetMode="External"/><Relationship Id="rId255" Type="http://schemas.openxmlformats.org/officeDocument/2006/relationships/hyperlink" Target="https://yadi.sk/d/vfP4O7-a3EoRSh" TargetMode="External"/><Relationship Id="rId462" Type="http://schemas.openxmlformats.org/officeDocument/2006/relationships/hyperlink" Target="https://yadi.sk/d/7twsc2yR3Ugw4Z" TargetMode="External"/><Relationship Id="rId1092" Type="http://schemas.openxmlformats.org/officeDocument/2006/relationships/hyperlink" Target="https://yadi.sk/d/m7XOyDUcyqcc2" TargetMode="External"/><Relationship Id="rId1397" Type="http://schemas.openxmlformats.org/officeDocument/2006/relationships/hyperlink" Target="https://yadi.sk/d/C8WzoYyYPIBmNw" TargetMode="External"/><Relationship Id="rId2143" Type="http://schemas.openxmlformats.org/officeDocument/2006/relationships/hyperlink" Target="https://yadi.sk/d/F0l-Ne7FvMWC7Q" TargetMode="External"/><Relationship Id="rId2350" Type="http://schemas.openxmlformats.org/officeDocument/2006/relationships/hyperlink" Target="https://yadi.sk/d/CHtzjySAic1NEg" TargetMode="External"/><Relationship Id="rId2795" Type="http://schemas.openxmlformats.org/officeDocument/2006/relationships/hyperlink" Target="https://yadi.sk/d/wOXrMyXb3NJQLE" TargetMode="External"/><Relationship Id="rId3401" Type="http://schemas.openxmlformats.org/officeDocument/2006/relationships/hyperlink" Target="https://yadi.sk/d/U6pjCfcCusA7ig" TargetMode="External"/><Relationship Id="rId3639" Type="http://schemas.openxmlformats.org/officeDocument/2006/relationships/hyperlink" Target="https://yadi.sk/d/apaMLCYQTZBSvw" TargetMode="External"/><Relationship Id="rId115" Type="http://schemas.openxmlformats.org/officeDocument/2006/relationships/hyperlink" Target="https://yadi.sk/d/O11_A2c9qgDBo" TargetMode="External"/><Relationship Id="rId322" Type="http://schemas.openxmlformats.org/officeDocument/2006/relationships/hyperlink" Target="https://yadi.sk/d/-7sFZUtn3L5Vd3" TargetMode="External"/><Relationship Id="rId767" Type="http://schemas.openxmlformats.org/officeDocument/2006/relationships/hyperlink" Target="https://yadi.sk/d/23UsbvWhtmoeH" TargetMode="External"/><Relationship Id="rId974" Type="http://schemas.openxmlformats.org/officeDocument/2006/relationships/hyperlink" Target="https://yadi.sk/d/igzai6-LMiTKvA" TargetMode="External"/><Relationship Id="rId2003" Type="http://schemas.openxmlformats.org/officeDocument/2006/relationships/hyperlink" Target="https://yadi.sk/d/KtlCj-zIjdLV7w" TargetMode="External"/><Relationship Id="rId2210" Type="http://schemas.openxmlformats.org/officeDocument/2006/relationships/hyperlink" Target="https://yadi.sk/d/4DyO5zX4Yjp90Q" TargetMode="External"/><Relationship Id="rId2448" Type="http://schemas.openxmlformats.org/officeDocument/2006/relationships/hyperlink" Target="https://yadi.sk/d/_1gC0lym-KJygw" TargetMode="External"/><Relationship Id="rId2655" Type="http://schemas.openxmlformats.org/officeDocument/2006/relationships/hyperlink" Target="https://yadi.sk/d/cTS6jseyOiBNlQ" TargetMode="External"/><Relationship Id="rId2862" Type="http://schemas.openxmlformats.org/officeDocument/2006/relationships/hyperlink" Target="https://yadi.sk/d/QSAs1oHlFJOKlQ" TargetMode="External"/><Relationship Id="rId3706" Type="http://schemas.openxmlformats.org/officeDocument/2006/relationships/hyperlink" Target="https://yadi.sk/d/EOop8AsSIo6EVw" TargetMode="External"/><Relationship Id="rId627" Type="http://schemas.openxmlformats.org/officeDocument/2006/relationships/hyperlink" Target="https://yadi.sk/d/5uaFMDQWT4NVLw" TargetMode="External"/><Relationship Id="rId834" Type="http://schemas.openxmlformats.org/officeDocument/2006/relationships/hyperlink" Target="https://yadi.sk/d/Th--pAz6QRXziA" TargetMode="External"/><Relationship Id="rId1257" Type="http://schemas.openxmlformats.org/officeDocument/2006/relationships/hyperlink" Target="https://yadi.sk/d/jqAnbuGRaWHMQg" TargetMode="External"/><Relationship Id="rId1464" Type="http://schemas.openxmlformats.org/officeDocument/2006/relationships/hyperlink" Target="https://yadi.sk/d/SCoW1Vhg3Rq6HL" TargetMode="External"/><Relationship Id="rId1671" Type="http://schemas.openxmlformats.org/officeDocument/2006/relationships/hyperlink" Target="https://yadi.sk/d/iaSkRPeF3Rq5PQ" TargetMode="External"/><Relationship Id="rId2308" Type="http://schemas.openxmlformats.org/officeDocument/2006/relationships/hyperlink" Target="https://yadi.sk/d/23uLdeR2zbRiOQ" TargetMode="External"/><Relationship Id="rId2515" Type="http://schemas.openxmlformats.org/officeDocument/2006/relationships/hyperlink" Target="https://yadi.sk/d/3Z7r-I6C3Rq5Kf" TargetMode="External"/><Relationship Id="rId2722" Type="http://schemas.openxmlformats.org/officeDocument/2006/relationships/hyperlink" Target="https://yadi.sk/d/OK7B3RQp3Rq6WP" TargetMode="External"/><Relationship Id="rId901" Type="http://schemas.openxmlformats.org/officeDocument/2006/relationships/hyperlink" Target="https://yadi.sk/d/JZYCeq-NOt633Q" TargetMode="External"/><Relationship Id="rId1117" Type="http://schemas.openxmlformats.org/officeDocument/2006/relationships/hyperlink" Target="https://yadi.sk/d/x8iYiBGZiKBm_w" TargetMode="External"/><Relationship Id="rId1324" Type="http://schemas.openxmlformats.org/officeDocument/2006/relationships/hyperlink" Target="https://yadi.sk/d/NNHKEcekAGLoPA" TargetMode="External"/><Relationship Id="rId1531" Type="http://schemas.openxmlformats.org/officeDocument/2006/relationships/hyperlink" Target="https://yadi.sk/d/n227FteuyiKdig" TargetMode="External"/><Relationship Id="rId1769" Type="http://schemas.openxmlformats.org/officeDocument/2006/relationships/hyperlink" Target="https://yadi.sk/d/8XuXbFTW3NNHfS" TargetMode="External"/><Relationship Id="rId1976" Type="http://schemas.openxmlformats.org/officeDocument/2006/relationships/hyperlink" Target="https://yadi.sk/d/eO2IAldtfyXwfw" TargetMode="External"/><Relationship Id="rId3191" Type="http://schemas.openxmlformats.org/officeDocument/2006/relationships/hyperlink" Target="https://yadi.sk/d/OiZ8XPfAeVzEjQ" TargetMode="External"/><Relationship Id="rId30" Type="http://schemas.openxmlformats.org/officeDocument/2006/relationships/hyperlink" Target="https://yadi.sk/d/KR7MN4dJsUwoZ" TargetMode="External"/><Relationship Id="rId1629" Type="http://schemas.openxmlformats.org/officeDocument/2006/relationships/hyperlink" Target="https://yadi.sk/d/3Z7r-I6C3Rq5Kf" TargetMode="External"/><Relationship Id="rId1836" Type="http://schemas.openxmlformats.org/officeDocument/2006/relationships/hyperlink" Target="https://yadi.sk/d/QAupqLNG802SBw" TargetMode="External"/><Relationship Id="rId3289" Type="http://schemas.openxmlformats.org/officeDocument/2006/relationships/hyperlink" Target="https://yadi.sk/d/r-r0vqqLa1d_YA" TargetMode="External"/><Relationship Id="rId3496" Type="http://schemas.openxmlformats.org/officeDocument/2006/relationships/hyperlink" Target="https://yadi.sk/d/G8kY6umwzph3H" TargetMode="External"/><Relationship Id="rId1903" Type="http://schemas.openxmlformats.org/officeDocument/2006/relationships/hyperlink" Target="https://yadi.sk/d/Gt0-U5IGwlrdvg" TargetMode="External"/><Relationship Id="rId2098" Type="http://schemas.openxmlformats.org/officeDocument/2006/relationships/hyperlink" Target="https://yadi.sk/d/fsJEone33Rq5mb" TargetMode="External"/><Relationship Id="rId3051" Type="http://schemas.openxmlformats.org/officeDocument/2006/relationships/hyperlink" Target="https://yadi.sk/d/7e_u6k7iIn4QkA" TargetMode="External"/><Relationship Id="rId3149" Type="http://schemas.openxmlformats.org/officeDocument/2006/relationships/hyperlink" Target="https://yadi.sk/i/6vxXgmjc-bQqMA" TargetMode="External"/><Relationship Id="rId3356" Type="http://schemas.openxmlformats.org/officeDocument/2006/relationships/hyperlink" Target="https://yadi.sk/d/F9BsdbJH-1PBEw" TargetMode="External"/><Relationship Id="rId3563" Type="http://schemas.openxmlformats.org/officeDocument/2006/relationships/hyperlink" Target="https://yadi.sk/d/fhyIta0U2m55tw" TargetMode="External"/><Relationship Id="rId277" Type="http://schemas.openxmlformats.org/officeDocument/2006/relationships/hyperlink" Target="https://yadi.sk/d/ePJ4t_8MzzSrU" TargetMode="External"/><Relationship Id="rId484" Type="http://schemas.openxmlformats.org/officeDocument/2006/relationships/hyperlink" Target="https://yadi.sk/d/tCHDWmNSkwpJE" TargetMode="External"/><Relationship Id="rId2165" Type="http://schemas.openxmlformats.org/officeDocument/2006/relationships/hyperlink" Target="https://yadi.sk/d/yuH0dgII3Rq5qc" TargetMode="External"/><Relationship Id="rId3009" Type="http://schemas.openxmlformats.org/officeDocument/2006/relationships/hyperlink" Target="https://yadi.sk/d/JfrRksz1vW5oMA" TargetMode="External"/><Relationship Id="rId3216" Type="http://schemas.openxmlformats.org/officeDocument/2006/relationships/hyperlink" Target="https://yadi.sk/d/8eoPR0OD3PcDg6" TargetMode="External"/><Relationship Id="rId137" Type="http://schemas.openxmlformats.org/officeDocument/2006/relationships/hyperlink" Target="https://yadi.sk/d/6tU2bppLw3pX9" TargetMode="External"/><Relationship Id="rId344" Type="http://schemas.openxmlformats.org/officeDocument/2006/relationships/hyperlink" Target="https://yadi.sk/d/DShPMqDh3JCdgs" TargetMode="External"/><Relationship Id="rId691" Type="http://schemas.openxmlformats.org/officeDocument/2006/relationships/hyperlink" Target="https://yadi.sk/d/PH7fO7wc3VhRig" TargetMode="External"/><Relationship Id="rId789" Type="http://schemas.openxmlformats.org/officeDocument/2006/relationships/hyperlink" Target="https://yadi.sk/d/G8X0uaayihIV3w" TargetMode="External"/><Relationship Id="rId996" Type="http://schemas.openxmlformats.org/officeDocument/2006/relationships/hyperlink" Target="https://yadi.sk/d/pt1VeUpJw4vdi" TargetMode="External"/><Relationship Id="rId2025" Type="http://schemas.openxmlformats.org/officeDocument/2006/relationships/hyperlink" Target="https://yadi.sk/d/MuA7I9YCRphAcg" TargetMode="External"/><Relationship Id="rId2372" Type="http://schemas.openxmlformats.org/officeDocument/2006/relationships/hyperlink" Target="https://yadi.sk/d/kfZsI02Lw3syc" TargetMode="External"/><Relationship Id="rId2677" Type="http://schemas.openxmlformats.org/officeDocument/2006/relationships/hyperlink" Target="https://yadi.sk/d/_3MLFclONP-LSA" TargetMode="External"/><Relationship Id="rId2884" Type="http://schemas.openxmlformats.org/officeDocument/2006/relationships/hyperlink" Target="https://yadi.sk/d/Hi_AcOdS3NdjRG" TargetMode="External"/><Relationship Id="rId3423" Type="http://schemas.openxmlformats.org/officeDocument/2006/relationships/hyperlink" Target="https://yadi.sk/d/Ir13u_Bop0Tkbw" TargetMode="External"/><Relationship Id="rId3630" Type="http://schemas.openxmlformats.org/officeDocument/2006/relationships/hyperlink" Target="https://yadi.sk/d/apaMLCYQTZBSvw" TargetMode="External"/><Relationship Id="rId3728" Type="http://schemas.openxmlformats.org/officeDocument/2006/relationships/hyperlink" Target="https://yadi.sk/d/EOop8AsSIo6EVw" TargetMode="External"/><Relationship Id="rId551" Type="http://schemas.openxmlformats.org/officeDocument/2006/relationships/hyperlink" Target="https://yadi.sk/d/YrrDilrnuEXSZA" TargetMode="External"/><Relationship Id="rId649" Type="http://schemas.openxmlformats.org/officeDocument/2006/relationships/hyperlink" Target="https://yadi.sk/d/5agBZx1WvnDazA" TargetMode="External"/><Relationship Id="rId856" Type="http://schemas.openxmlformats.org/officeDocument/2006/relationships/hyperlink" Target="https://yadi.sk/d/i5NDzOLTPyLGhA" TargetMode="External"/><Relationship Id="rId1181" Type="http://schemas.openxmlformats.org/officeDocument/2006/relationships/hyperlink" Target="https://yadi.sk/d/4Cnlup6nSG1eIA" TargetMode="External"/><Relationship Id="rId1279" Type="http://schemas.openxmlformats.org/officeDocument/2006/relationships/hyperlink" Target="https://yadi.sk/d/ddoVPDN4IYiVFQ" TargetMode="External"/><Relationship Id="rId1486" Type="http://schemas.openxmlformats.org/officeDocument/2006/relationships/hyperlink" Target="https://yadi.sk/d/LKo0SynB3Rq6gK" TargetMode="External"/><Relationship Id="rId2232" Type="http://schemas.openxmlformats.org/officeDocument/2006/relationships/hyperlink" Target="https://yadi.sk/d/51g2V5_r9vU6Vw" TargetMode="External"/><Relationship Id="rId2537" Type="http://schemas.openxmlformats.org/officeDocument/2006/relationships/hyperlink" Target="https://yadi.sk/d/Pjj06kDg1fZEEg" TargetMode="External"/><Relationship Id="rId204" Type="http://schemas.openxmlformats.org/officeDocument/2006/relationships/hyperlink" Target="https://yadi.sk/d/HyZUohGdzpoYT" TargetMode="External"/><Relationship Id="rId411" Type="http://schemas.openxmlformats.org/officeDocument/2006/relationships/hyperlink" Target="https://yadi.sk/i/juzTKWaF3QdYqQ" TargetMode="External"/><Relationship Id="rId509" Type="http://schemas.openxmlformats.org/officeDocument/2006/relationships/hyperlink" Target="https://yadi.sk/d/uaO15zAl3YYTvJ" TargetMode="External"/><Relationship Id="rId1041" Type="http://schemas.openxmlformats.org/officeDocument/2006/relationships/hyperlink" Target="https://yadi.sk/d/ttFSEQc73EoQDy" TargetMode="External"/><Relationship Id="rId1139" Type="http://schemas.openxmlformats.org/officeDocument/2006/relationships/hyperlink" Target="https://yadi.sk/d/McQtkL85043yMw" TargetMode="External"/><Relationship Id="rId1346" Type="http://schemas.openxmlformats.org/officeDocument/2006/relationships/hyperlink" Target="https://yadi.sk/d/6Kagt6nERN7ahA" TargetMode="External"/><Relationship Id="rId1693" Type="http://schemas.openxmlformats.org/officeDocument/2006/relationships/hyperlink" Target="https://yadi.sk/d/lmZleyHl3Rq5Xk" TargetMode="External"/><Relationship Id="rId1998" Type="http://schemas.openxmlformats.org/officeDocument/2006/relationships/hyperlink" Target="https://yadi.sk/d/KtlCj-zIjdLV7w" TargetMode="External"/><Relationship Id="rId2744" Type="http://schemas.openxmlformats.org/officeDocument/2006/relationships/hyperlink" Target="https://yadi.sk/d/Pjj06kDg1fZEEg" TargetMode="External"/><Relationship Id="rId2951" Type="http://schemas.openxmlformats.org/officeDocument/2006/relationships/hyperlink" Target="https://yadi.sk/d/jc-0qHkh3Rq6iY" TargetMode="External"/><Relationship Id="rId716" Type="http://schemas.openxmlformats.org/officeDocument/2006/relationships/hyperlink" Target="https://yadi.sk/d/-itRwap4ZCqDLQ" TargetMode="External"/><Relationship Id="rId923" Type="http://schemas.openxmlformats.org/officeDocument/2006/relationships/hyperlink" Target="https://yadi.sk/d/lzcrkF71ypQZHw" TargetMode="External"/><Relationship Id="rId1553" Type="http://schemas.openxmlformats.org/officeDocument/2006/relationships/hyperlink" Target="https://yadi.sk/d/eSqee05Hltaumw" TargetMode="External"/><Relationship Id="rId1760" Type="http://schemas.openxmlformats.org/officeDocument/2006/relationships/hyperlink" Target="https://yadi.sk/d/EOop8AsSIo6EVw" TargetMode="External"/><Relationship Id="rId1858" Type="http://schemas.openxmlformats.org/officeDocument/2006/relationships/hyperlink" Target="https://yadi.sk/d/xDngZgHO3NYhUo" TargetMode="External"/><Relationship Id="rId2604" Type="http://schemas.openxmlformats.org/officeDocument/2006/relationships/hyperlink" Target="https://yadi.sk/d/CZv73e7hsDIQhw" TargetMode="External"/><Relationship Id="rId2811" Type="http://schemas.openxmlformats.org/officeDocument/2006/relationships/hyperlink" Target="https://yadi.sk/d/uF-kBhhR3Rq6ea" TargetMode="External"/><Relationship Id="rId52" Type="http://schemas.openxmlformats.org/officeDocument/2006/relationships/hyperlink" Target="https://yadi.sk/i/Br38mpPtewXHS" TargetMode="External"/><Relationship Id="rId1206" Type="http://schemas.openxmlformats.org/officeDocument/2006/relationships/hyperlink" Target="https://yadi.sk/d/WB18vJkLOLMq9A" TargetMode="External"/><Relationship Id="rId1413" Type="http://schemas.openxmlformats.org/officeDocument/2006/relationships/hyperlink" Target="https://yadi.sk/d/qc5aOTh43NMxaD" TargetMode="External"/><Relationship Id="rId1620" Type="http://schemas.openxmlformats.org/officeDocument/2006/relationships/hyperlink" Target="https://yadi.sk/d/PesXY8LVivI5uQ" TargetMode="External"/><Relationship Id="rId2909" Type="http://schemas.openxmlformats.org/officeDocument/2006/relationships/hyperlink" Target="https://yadi.sk/d/nnXy-rEobAlYZw" TargetMode="External"/><Relationship Id="rId3073" Type="http://schemas.openxmlformats.org/officeDocument/2006/relationships/hyperlink" Target="https://yadi.sk/d/ubTzm5AnlFNkVg" TargetMode="External"/><Relationship Id="rId3280" Type="http://schemas.openxmlformats.org/officeDocument/2006/relationships/hyperlink" Target="https://yadi.sk/d/82H6onWa3Rq6k6" TargetMode="External"/><Relationship Id="rId1718" Type="http://schemas.openxmlformats.org/officeDocument/2006/relationships/hyperlink" Target="https://yadi.sk/d/qc5aOTh43NMxaD" TargetMode="External"/><Relationship Id="rId1925" Type="http://schemas.openxmlformats.org/officeDocument/2006/relationships/hyperlink" Target="https://yadi.sk/d/E43PBMK_3Rq5ie" TargetMode="External"/><Relationship Id="rId3140" Type="http://schemas.openxmlformats.org/officeDocument/2006/relationships/hyperlink" Target="https://yadi.sk/d/xDEzg3dHu1XIJw" TargetMode="External"/><Relationship Id="rId3378" Type="http://schemas.openxmlformats.org/officeDocument/2006/relationships/hyperlink" Target="https://yadi.sk/d/4DyO5zX4Yjp90Q" TargetMode="External"/><Relationship Id="rId3585" Type="http://schemas.openxmlformats.org/officeDocument/2006/relationships/hyperlink" Target="https://yadi.sk/d/Uifa1gO6mh3ssg" TargetMode="External"/><Relationship Id="rId299" Type="http://schemas.openxmlformats.org/officeDocument/2006/relationships/hyperlink" Target="https://yadi.sk/d/9OOgHye3inzSM" TargetMode="External"/><Relationship Id="rId2187" Type="http://schemas.openxmlformats.org/officeDocument/2006/relationships/hyperlink" Target="https://yadi.sk/d/00TbqApD3Ndj2f" TargetMode="External"/><Relationship Id="rId2394" Type="http://schemas.openxmlformats.org/officeDocument/2006/relationships/hyperlink" Target="https://yadi.sk/d/fJyICbW9lNkZSw" TargetMode="External"/><Relationship Id="rId3238" Type="http://schemas.openxmlformats.org/officeDocument/2006/relationships/hyperlink" Target="https://yadi.sk/d/NYoazXvSusxciw" TargetMode="External"/><Relationship Id="rId3445" Type="http://schemas.openxmlformats.org/officeDocument/2006/relationships/hyperlink" Target="https://yadi.sk/d/EOop8AsSIo6EVw" TargetMode="External"/><Relationship Id="rId3652" Type="http://schemas.openxmlformats.org/officeDocument/2006/relationships/hyperlink" Target="https://yadi.sk/d/apaMLCYQTZBSvw" TargetMode="External"/><Relationship Id="rId159" Type="http://schemas.openxmlformats.org/officeDocument/2006/relationships/hyperlink" Target="https://yadi.sk/i/EpMSCI76ewXVW" TargetMode="External"/><Relationship Id="rId366" Type="http://schemas.openxmlformats.org/officeDocument/2006/relationships/hyperlink" Target="https://yadi.sk/d/kGOtw7Cp3NG7mb" TargetMode="External"/><Relationship Id="rId573" Type="http://schemas.openxmlformats.org/officeDocument/2006/relationships/hyperlink" Target="https://yadi.sk/d/Xf_huJugCHcm8A" TargetMode="External"/><Relationship Id="rId780" Type="http://schemas.openxmlformats.org/officeDocument/2006/relationships/hyperlink" Target="https://yadi.sk/d/H5Jq9sKS2qwBFQ" TargetMode="External"/><Relationship Id="rId2047" Type="http://schemas.openxmlformats.org/officeDocument/2006/relationships/hyperlink" Target="https://yadi.sk/d/6-2KH5uZJvgtYA" TargetMode="External"/><Relationship Id="rId2254" Type="http://schemas.openxmlformats.org/officeDocument/2006/relationships/hyperlink" Target="https://disk.yandex.ru/d/TfOMmArFw7indQ" TargetMode="External"/><Relationship Id="rId2461" Type="http://schemas.openxmlformats.org/officeDocument/2006/relationships/hyperlink" Target="https://yadi.sk/d/MeDKWhokcoWtgA" TargetMode="External"/><Relationship Id="rId2699" Type="http://schemas.openxmlformats.org/officeDocument/2006/relationships/hyperlink" Target="https://yadi.sk/d/S2lmaYQjSwN3mg" TargetMode="External"/><Relationship Id="rId3000" Type="http://schemas.openxmlformats.org/officeDocument/2006/relationships/hyperlink" Target="https://yadi.sk/d/r1zhoXHR93bp7w" TargetMode="External"/><Relationship Id="rId3305" Type="http://schemas.openxmlformats.org/officeDocument/2006/relationships/hyperlink" Target="https://yadi.sk/d/yh-TgIDBsZLAwQ" TargetMode="External"/><Relationship Id="rId3512" Type="http://schemas.openxmlformats.org/officeDocument/2006/relationships/hyperlink" Target="https://yadi.sk/d/UaZwCQ8_C6tfYQ" TargetMode="External"/><Relationship Id="rId226" Type="http://schemas.openxmlformats.org/officeDocument/2006/relationships/hyperlink" Target="https://yadi.sk/d/y-eTymXU3742e8" TargetMode="External"/><Relationship Id="rId433" Type="http://schemas.openxmlformats.org/officeDocument/2006/relationships/hyperlink" Target="https://yadi.sk/d/2RlRDcsZ3S8HSR" TargetMode="External"/><Relationship Id="rId878" Type="http://schemas.openxmlformats.org/officeDocument/2006/relationships/hyperlink" Target="https://yadi.sk/d/ePJ4t_8MzzSrU" TargetMode="External"/><Relationship Id="rId1063" Type="http://schemas.openxmlformats.org/officeDocument/2006/relationships/hyperlink" Target="https://yadi.sk/i/MXRIlqf9ewVwv" TargetMode="External"/><Relationship Id="rId1270" Type="http://schemas.openxmlformats.org/officeDocument/2006/relationships/hyperlink" Target="https://yadi.sk/d/ERN89qBYPS-wmg" TargetMode="External"/><Relationship Id="rId2114" Type="http://schemas.openxmlformats.org/officeDocument/2006/relationships/hyperlink" Target="https://yadi.sk/d/ujD0LmjfUMDPLw" TargetMode="External"/><Relationship Id="rId2559" Type="http://schemas.openxmlformats.org/officeDocument/2006/relationships/hyperlink" Target="https://yadi.sk/d/QLJ3kvV3PiSqCA" TargetMode="External"/><Relationship Id="rId2766" Type="http://schemas.openxmlformats.org/officeDocument/2006/relationships/hyperlink" Target="https://yadi.sk/d/GrE76ibcWPhtBg" TargetMode="External"/><Relationship Id="rId2973" Type="http://schemas.openxmlformats.org/officeDocument/2006/relationships/hyperlink" Target="https://yadi.sk/d/_Cmr7S6rYkwxJA" TargetMode="External"/><Relationship Id="rId640" Type="http://schemas.openxmlformats.org/officeDocument/2006/relationships/hyperlink" Target="https://yadi.sk/d/zK8KtijKC_gfOA" TargetMode="External"/><Relationship Id="rId738" Type="http://schemas.openxmlformats.org/officeDocument/2006/relationships/hyperlink" Target="https://yadi.sk/i/Cs8XjTTrewUsq" TargetMode="External"/><Relationship Id="rId945" Type="http://schemas.openxmlformats.org/officeDocument/2006/relationships/hyperlink" Target="https://yadi.sk/d/tGTK9Es4_A4-sg" TargetMode="External"/><Relationship Id="rId1368" Type="http://schemas.openxmlformats.org/officeDocument/2006/relationships/hyperlink" Target="https://yadi.sk/d/ijfc32OHplU0Dw" TargetMode="External"/><Relationship Id="rId1575" Type="http://schemas.openxmlformats.org/officeDocument/2006/relationships/hyperlink" Target="https://yadi.sk/d/Uifa1gO6mh3ssg" TargetMode="External"/><Relationship Id="rId1782" Type="http://schemas.openxmlformats.org/officeDocument/2006/relationships/hyperlink" Target="https://yadi.sk/d/L0YBTc7PTUIrTQ" TargetMode="External"/><Relationship Id="rId2321" Type="http://schemas.openxmlformats.org/officeDocument/2006/relationships/hyperlink" Target="https://yadi.sk/d/IAFdlLpr3Rq5wg" TargetMode="External"/><Relationship Id="rId2419" Type="http://schemas.openxmlformats.org/officeDocument/2006/relationships/hyperlink" Target="https://yadi.sk/d/UBmdy5i-3Rq69B" TargetMode="External"/><Relationship Id="rId2626" Type="http://schemas.openxmlformats.org/officeDocument/2006/relationships/hyperlink" Target="https://yadi.sk/d/diIuqBIA3Rq6LW" TargetMode="External"/><Relationship Id="rId2833" Type="http://schemas.openxmlformats.org/officeDocument/2006/relationships/hyperlink" Target="https://yadi.sk/d/LKo0SynB3Rq6gK" TargetMode="External"/><Relationship Id="rId74" Type="http://schemas.openxmlformats.org/officeDocument/2006/relationships/hyperlink" Target="https://yadi.sk/i/L6cxX8nDewXyS" TargetMode="External"/><Relationship Id="rId500" Type="http://schemas.openxmlformats.org/officeDocument/2006/relationships/hyperlink" Target="https://yadi.sk/d/MXiqmDJv3YYTXV" TargetMode="External"/><Relationship Id="rId805" Type="http://schemas.openxmlformats.org/officeDocument/2006/relationships/hyperlink" Target="https://yadi.sk/d/-7sFZUtn3L5Vd3" TargetMode="External"/><Relationship Id="rId1130" Type="http://schemas.openxmlformats.org/officeDocument/2006/relationships/hyperlink" Target="https://yadi.sk/d/YrvFo6XMu7Kpxg" TargetMode="External"/><Relationship Id="rId1228" Type="http://schemas.openxmlformats.org/officeDocument/2006/relationships/hyperlink" Target="https://yadi.sk/d/SXpnJTOPUrruyA" TargetMode="External"/><Relationship Id="rId1435" Type="http://schemas.openxmlformats.org/officeDocument/2006/relationships/hyperlink" Target="https://yadi.sk/d/dkjCkeAV3Ndhwb" TargetMode="External"/><Relationship Id="rId1642" Type="http://schemas.openxmlformats.org/officeDocument/2006/relationships/hyperlink" Target="https://yadi.sk/d/kecmmrN538cS3L" TargetMode="External"/><Relationship Id="rId1947" Type="http://schemas.openxmlformats.org/officeDocument/2006/relationships/hyperlink" Target="https://yadi.sk/d/EdNvvamosnrWqw" TargetMode="External"/><Relationship Id="rId2900" Type="http://schemas.openxmlformats.org/officeDocument/2006/relationships/hyperlink" Target="https://yadi.sk/d/uW_5KoXAgTBMGA" TargetMode="External"/><Relationship Id="rId3095" Type="http://schemas.openxmlformats.org/officeDocument/2006/relationships/hyperlink" Target="https://yadi.sk/d/rl9x6K8q3NMzLE" TargetMode="External"/><Relationship Id="rId1502" Type="http://schemas.openxmlformats.org/officeDocument/2006/relationships/hyperlink" Target="https://yadi.sk/d/7e_u6k7iIn4QkA" TargetMode="External"/><Relationship Id="rId1807" Type="http://schemas.openxmlformats.org/officeDocument/2006/relationships/hyperlink" Target="https://yadi.sk/d/k8wnZkE3WrN81g" TargetMode="External"/><Relationship Id="rId3162" Type="http://schemas.openxmlformats.org/officeDocument/2006/relationships/hyperlink" Target="https://yadi.sk/d/CG6hyQr7HqwSkg" TargetMode="External"/><Relationship Id="rId290" Type="http://schemas.openxmlformats.org/officeDocument/2006/relationships/hyperlink" Target="https://yadi.sk/d/0pqDSV5m3GhmAF" TargetMode="External"/><Relationship Id="rId388" Type="http://schemas.openxmlformats.org/officeDocument/2006/relationships/hyperlink" Target="https://yadi.sk/i/lE1J8Y0lewTrP" TargetMode="External"/><Relationship Id="rId2069" Type="http://schemas.openxmlformats.org/officeDocument/2006/relationships/hyperlink" Target="https://yadi.sk/d/dkjCkeAV3Ndhwb" TargetMode="External"/><Relationship Id="rId3022" Type="http://schemas.openxmlformats.org/officeDocument/2006/relationships/hyperlink" Target="https://yadi.sk/d/5xZZhESA3NMy7R" TargetMode="External"/><Relationship Id="rId3467" Type="http://schemas.openxmlformats.org/officeDocument/2006/relationships/hyperlink" Target="https://yadi.sk/d/7VoD0qK1pAGB0g" TargetMode="External"/><Relationship Id="rId3674" Type="http://schemas.openxmlformats.org/officeDocument/2006/relationships/hyperlink" Target="https://yadi.sk/d/fgtw32Sm7IYrPg" TargetMode="External"/><Relationship Id="rId150" Type="http://schemas.openxmlformats.org/officeDocument/2006/relationships/hyperlink" Target="https://yadi.sk/d/XSFAZAl2jFT5P" TargetMode="External"/><Relationship Id="rId595" Type="http://schemas.openxmlformats.org/officeDocument/2006/relationships/hyperlink" Target="https://yadi.sk/d/BOs_TZVQvwgwBg" TargetMode="External"/><Relationship Id="rId2276" Type="http://schemas.openxmlformats.org/officeDocument/2006/relationships/hyperlink" Target="https://yadi.sk/d/fhyIta0U2m55tw" TargetMode="External"/><Relationship Id="rId2483" Type="http://schemas.openxmlformats.org/officeDocument/2006/relationships/hyperlink" Target="https://yadi.sk/d/yh-TgIDBsZLAwQ" TargetMode="External"/><Relationship Id="rId2690" Type="http://schemas.openxmlformats.org/officeDocument/2006/relationships/hyperlink" Target="https://yadi.sk/d/6l99df3k3NNHsS" TargetMode="External"/><Relationship Id="rId3327" Type="http://schemas.openxmlformats.org/officeDocument/2006/relationships/hyperlink" Target="https://yadi.sk/d/Qoxr2zYZ3Rq6m9" TargetMode="External"/><Relationship Id="rId3534" Type="http://schemas.openxmlformats.org/officeDocument/2006/relationships/hyperlink" Target="https://yadi.sk/d/Hi_AcOdS3NdjRG" TargetMode="External"/><Relationship Id="rId248" Type="http://schemas.openxmlformats.org/officeDocument/2006/relationships/hyperlink" Target="https://yadi.sk/d/pzNua3Mj3DqiMr" TargetMode="External"/><Relationship Id="rId455" Type="http://schemas.openxmlformats.org/officeDocument/2006/relationships/hyperlink" Target="https://yadi.sk/d/3iRcO2-n3J3vA8" TargetMode="External"/><Relationship Id="rId662" Type="http://schemas.openxmlformats.org/officeDocument/2006/relationships/hyperlink" Target="https://yadi.sk/d/Mw2T5nNFpuDtVw" TargetMode="External"/><Relationship Id="rId1085" Type="http://schemas.openxmlformats.org/officeDocument/2006/relationships/hyperlink" Target="https://yadi.sk/d/G8kY6umwzph3H" TargetMode="External"/><Relationship Id="rId1292" Type="http://schemas.openxmlformats.org/officeDocument/2006/relationships/hyperlink" Target="https://yadi.sk/d/PinRxKI2yjKph" TargetMode="External"/><Relationship Id="rId2136" Type="http://schemas.openxmlformats.org/officeDocument/2006/relationships/hyperlink" Target="https://yadi.sk/d/F0l-Ne7FvMWC7Q" TargetMode="External"/><Relationship Id="rId2343" Type="http://schemas.openxmlformats.org/officeDocument/2006/relationships/hyperlink" Target="https://yadi.sk/d/olJd1k3Z3Rq5zC" TargetMode="External"/><Relationship Id="rId2550" Type="http://schemas.openxmlformats.org/officeDocument/2006/relationships/hyperlink" Target="https://yadi.sk/d/UnEhclhGqG6Dmg" TargetMode="External"/><Relationship Id="rId2788" Type="http://schemas.openxmlformats.org/officeDocument/2006/relationships/hyperlink" Target="https://yadi.sk/d/apaMLCYQTZBSvw" TargetMode="External"/><Relationship Id="rId2995" Type="http://schemas.openxmlformats.org/officeDocument/2006/relationships/hyperlink" Target="https://yadi.sk/d/r1zhoXHR93bp7w" TargetMode="External"/><Relationship Id="rId3601" Type="http://schemas.openxmlformats.org/officeDocument/2006/relationships/hyperlink" Target="https://yadi.sk/d/fgtw32Sm7IYrPg" TargetMode="External"/><Relationship Id="rId108" Type="http://schemas.openxmlformats.org/officeDocument/2006/relationships/hyperlink" Target="https://yadi.sk/d/iRi3edLPmaPja" TargetMode="External"/><Relationship Id="rId315" Type="http://schemas.openxmlformats.org/officeDocument/2006/relationships/hyperlink" Target="https://yadi.sk/d/2Dy0Up-l3JFATn" TargetMode="External"/><Relationship Id="rId522" Type="http://schemas.openxmlformats.org/officeDocument/2006/relationships/hyperlink" Target="https://yadi.sk/d/sGzvx8KJ3amfrG" TargetMode="External"/><Relationship Id="rId967" Type="http://schemas.openxmlformats.org/officeDocument/2006/relationships/hyperlink" Target="https://yadi.sk/d/akNo0BB-M33SNw" TargetMode="External"/><Relationship Id="rId1152" Type="http://schemas.openxmlformats.org/officeDocument/2006/relationships/hyperlink" Target="https://yadi.sk/d/Pcg_RKQ50wdZxw" TargetMode="External"/><Relationship Id="rId1597" Type="http://schemas.openxmlformats.org/officeDocument/2006/relationships/hyperlink" Target="https://yadi.sk/d/R7AQV0Wq3NdjEq" TargetMode="External"/><Relationship Id="rId2203" Type="http://schemas.openxmlformats.org/officeDocument/2006/relationships/hyperlink" Target="https://yadi.sk/d/5xeH1iqM3PcDdX" TargetMode="External"/><Relationship Id="rId2410" Type="http://schemas.openxmlformats.org/officeDocument/2006/relationships/hyperlink" Target="https://yadi.sk/d/3ts_EYCZFzQmXw" TargetMode="External"/><Relationship Id="rId2648" Type="http://schemas.openxmlformats.org/officeDocument/2006/relationships/hyperlink" Target="https://yadi.sk/d/RnTtN3ti3Rq6RE" TargetMode="External"/><Relationship Id="rId2855" Type="http://schemas.openxmlformats.org/officeDocument/2006/relationships/hyperlink" Target="https://yadi.sk/d/A8ff1R7h_6ZfrA" TargetMode="External"/><Relationship Id="rId96" Type="http://schemas.openxmlformats.org/officeDocument/2006/relationships/hyperlink" Target="https://yadi.sk/i/6-tJLbPHf7Gyp" TargetMode="External"/><Relationship Id="rId827" Type="http://schemas.openxmlformats.org/officeDocument/2006/relationships/hyperlink" Target="https://yadi.sk/d/1E85maYe38cSPz" TargetMode="External"/><Relationship Id="rId1012" Type="http://schemas.openxmlformats.org/officeDocument/2006/relationships/hyperlink" Target="https://yadi.sk/d/jJALThodJGPWew" TargetMode="External"/><Relationship Id="rId1457" Type="http://schemas.openxmlformats.org/officeDocument/2006/relationships/hyperlink" Target="https://yadi.sk/d/ZT58AoBNu9LnKg" TargetMode="External"/><Relationship Id="rId1664" Type="http://schemas.openxmlformats.org/officeDocument/2006/relationships/hyperlink" Target="https://yadi.sk/d/iaSkRPeF3Rq5PQ" TargetMode="External"/><Relationship Id="rId1871" Type="http://schemas.openxmlformats.org/officeDocument/2006/relationships/hyperlink" Target="https://yadi.sk/d/4RjWV-tX3Rq5cv" TargetMode="External"/><Relationship Id="rId2508" Type="http://schemas.openxmlformats.org/officeDocument/2006/relationships/hyperlink" Target="https://yadi.sk/d/SCoW1Vhg3Rq6HL" TargetMode="External"/><Relationship Id="rId2715" Type="http://schemas.openxmlformats.org/officeDocument/2006/relationships/hyperlink" Target="https://yadi.sk/d/OK7B3RQp3Rq6WP" TargetMode="External"/><Relationship Id="rId2922" Type="http://schemas.openxmlformats.org/officeDocument/2006/relationships/hyperlink" Target="https://yadi.sk/d/xDzzpLO9jSZMXA" TargetMode="External"/><Relationship Id="rId1317" Type="http://schemas.openxmlformats.org/officeDocument/2006/relationships/hyperlink" Target="https://yadi.sk/d/rrI3sDRRYkyvhQ" TargetMode="External"/><Relationship Id="rId1524" Type="http://schemas.openxmlformats.org/officeDocument/2006/relationships/hyperlink" Target="https://yadi.sk/d/3h2iKZNmhY8VIA" TargetMode="External"/><Relationship Id="rId1731" Type="http://schemas.openxmlformats.org/officeDocument/2006/relationships/hyperlink" Target="https://yadi.sk/d/hXuyjgdG3Ie7Mw" TargetMode="External"/><Relationship Id="rId1969" Type="http://schemas.openxmlformats.org/officeDocument/2006/relationships/hyperlink" Target="https://yadi.sk/d/BnNuW-Mx3NYhe7" TargetMode="External"/><Relationship Id="rId3184" Type="http://schemas.openxmlformats.org/officeDocument/2006/relationships/hyperlink" Target="https://yadi.sk/d/OiZ8XPfAeVzEjQ" TargetMode="External"/><Relationship Id="rId23" Type="http://schemas.openxmlformats.org/officeDocument/2006/relationships/hyperlink" Target="https://yadi.sk/d/wC7yIrDhtCQvj" TargetMode="External"/><Relationship Id="rId1829" Type="http://schemas.openxmlformats.org/officeDocument/2006/relationships/hyperlink" Target="https://yadi.sk/d/CHolYi3f3Ndhjz" TargetMode="External"/><Relationship Id="rId3391" Type="http://schemas.openxmlformats.org/officeDocument/2006/relationships/hyperlink" Target="https://yadi.sk/d/m8iSZviX76it8A" TargetMode="External"/><Relationship Id="rId3489" Type="http://schemas.openxmlformats.org/officeDocument/2006/relationships/hyperlink" Target="https://yadi.sk/d/1n7L5jjDmEL_oQ" TargetMode="External"/><Relationship Id="rId3696" Type="http://schemas.openxmlformats.org/officeDocument/2006/relationships/hyperlink" Target="https://yadi.sk/d/EOop8AsSIo6EVw" TargetMode="External"/><Relationship Id="rId2298" Type="http://schemas.openxmlformats.org/officeDocument/2006/relationships/hyperlink" Target="https://yadi.sk/d/M4Il0fnrzSknMQ" TargetMode="External"/><Relationship Id="rId3044" Type="http://schemas.openxmlformats.org/officeDocument/2006/relationships/hyperlink" Target="https://yadi.sk/d/7e_u6k7iIn4QkA" TargetMode="External"/><Relationship Id="rId3251" Type="http://schemas.openxmlformats.org/officeDocument/2006/relationships/hyperlink" Target="https://yadi.sk/d/56An3dbf3PcDh9" TargetMode="External"/><Relationship Id="rId3349" Type="http://schemas.openxmlformats.org/officeDocument/2006/relationships/hyperlink" Target="https://yadi.sk/d/0k0pOW-cZ49nrA" TargetMode="External"/><Relationship Id="rId3556" Type="http://schemas.openxmlformats.org/officeDocument/2006/relationships/hyperlink" Target="https://yadi.sk/d/uW_5KoXAgTBMGA" TargetMode="External"/><Relationship Id="rId172" Type="http://schemas.openxmlformats.org/officeDocument/2006/relationships/hyperlink" Target="https://yadi.sk/d/p0dHZPpcwefEw" TargetMode="External"/><Relationship Id="rId477" Type="http://schemas.openxmlformats.org/officeDocument/2006/relationships/hyperlink" Target="https://yadi.sk/d/lGGU7qRb3Wiz9x" TargetMode="External"/><Relationship Id="rId684" Type="http://schemas.openxmlformats.org/officeDocument/2006/relationships/hyperlink" Target="https://yadi.sk/d/gtL-xF47djxFnA" TargetMode="External"/><Relationship Id="rId2060" Type="http://schemas.openxmlformats.org/officeDocument/2006/relationships/hyperlink" Target="https://yadi.sk/d/mc9nkwX1i78afQ" TargetMode="External"/><Relationship Id="rId2158" Type="http://schemas.openxmlformats.org/officeDocument/2006/relationships/hyperlink" Target="https://yadi.sk/d/JF5jRbIS3NG5Ji" TargetMode="External"/><Relationship Id="rId2365" Type="http://schemas.openxmlformats.org/officeDocument/2006/relationships/hyperlink" Target="https://yadi.sk/d/MQu3oX3l3YYTjH" TargetMode="External"/><Relationship Id="rId3111" Type="http://schemas.openxmlformats.org/officeDocument/2006/relationships/hyperlink" Target="https://yadi.sk/d/SEZf2MRCiA94pA" TargetMode="External"/><Relationship Id="rId3209" Type="http://schemas.openxmlformats.org/officeDocument/2006/relationships/hyperlink" Target="https://yadi.sk/d/KnoBBsSTM2-Uzw" TargetMode="External"/><Relationship Id="rId337" Type="http://schemas.openxmlformats.org/officeDocument/2006/relationships/hyperlink" Target="https://yadi.sk/d/h_DtKatl3L83wo" TargetMode="External"/><Relationship Id="rId891" Type="http://schemas.openxmlformats.org/officeDocument/2006/relationships/hyperlink" Target="https://yadi.sk/d/AYK-kmz_tmp84" TargetMode="External"/><Relationship Id="rId989" Type="http://schemas.openxmlformats.org/officeDocument/2006/relationships/hyperlink" Target="https://yadi.sk/d/zaAFzdQq0pskYA" TargetMode="External"/><Relationship Id="rId2018" Type="http://schemas.openxmlformats.org/officeDocument/2006/relationships/hyperlink" Target="https://yadi.sk/d/ZtsA22w7OdLTcA" TargetMode="External"/><Relationship Id="rId2572" Type="http://schemas.openxmlformats.org/officeDocument/2006/relationships/hyperlink" Target="https://yadi.sk/d/rMN4-xIMfP7weQ" TargetMode="External"/><Relationship Id="rId2877" Type="http://schemas.openxmlformats.org/officeDocument/2006/relationships/hyperlink" Target="https://yadi.sk/d/Hi_AcOdS3NdjRG" TargetMode="External"/><Relationship Id="rId3416" Type="http://schemas.openxmlformats.org/officeDocument/2006/relationships/hyperlink" Target="https://yadi.sk/d/vCZcf1FZyjLCF" TargetMode="External"/><Relationship Id="rId3623" Type="http://schemas.openxmlformats.org/officeDocument/2006/relationships/hyperlink" Target="https://yadi.sk/d/apaMLCYQTZBSvw" TargetMode="External"/><Relationship Id="rId544" Type="http://schemas.openxmlformats.org/officeDocument/2006/relationships/hyperlink" Target="https://yadi.sk/d/2tqstRit2d5AmA" TargetMode="External"/><Relationship Id="rId751" Type="http://schemas.openxmlformats.org/officeDocument/2006/relationships/hyperlink" Target="https://yadi.sk/d/t7dv-x6EGRz49Q" TargetMode="External"/><Relationship Id="rId849" Type="http://schemas.openxmlformats.org/officeDocument/2006/relationships/hyperlink" Target="https://yadi.sk/d/LidXjBb7mi9ihw" TargetMode="External"/><Relationship Id="rId1174" Type="http://schemas.openxmlformats.org/officeDocument/2006/relationships/hyperlink" Target="https://yadi.sk/d/xnmxeg9eqafQ4A" TargetMode="External"/><Relationship Id="rId1381" Type="http://schemas.openxmlformats.org/officeDocument/2006/relationships/hyperlink" Target="https://yadi.sk/d/LqcHIDY_H1ylpg" TargetMode="External"/><Relationship Id="rId1479" Type="http://schemas.openxmlformats.org/officeDocument/2006/relationships/hyperlink" Target="https://yadi.sk/d/OK7B3RQp3Rq6WP" TargetMode="External"/><Relationship Id="rId1686" Type="http://schemas.openxmlformats.org/officeDocument/2006/relationships/hyperlink" Target="https://yadi.sk/d/lmZleyHl3Rq5Xk" TargetMode="External"/><Relationship Id="rId2225" Type="http://schemas.openxmlformats.org/officeDocument/2006/relationships/hyperlink" Target="https://yadi.sk/d/51g2V5_r9vU6Vw" TargetMode="External"/><Relationship Id="rId2432" Type="http://schemas.openxmlformats.org/officeDocument/2006/relationships/hyperlink" Target="https://yadi.sk/d/ZT58AoBNu9LnKg" TargetMode="External"/><Relationship Id="rId404" Type="http://schemas.openxmlformats.org/officeDocument/2006/relationships/hyperlink" Target="https://yadi.sk/d/pmBVPG9H3QQfTr" TargetMode="External"/><Relationship Id="rId611" Type="http://schemas.openxmlformats.org/officeDocument/2006/relationships/hyperlink" Target="https://yadi.sk/d/ezU9C0ZJvOUePw" TargetMode="External"/><Relationship Id="rId1034" Type="http://schemas.openxmlformats.org/officeDocument/2006/relationships/hyperlink" Target="https://yadi.sk/d/6SJgLZ643L5Vra" TargetMode="External"/><Relationship Id="rId1241" Type="http://schemas.openxmlformats.org/officeDocument/2006/relationships/hyperlink" Target="https://yadi.sk/d/5txTdi0WTIxrog" TargetMode="External"/><Relationship Id="rId1339" Type="http://schemas.openxmlformats.org/officeDocument/2006/relationships/hyperlink" Target="https://yadi.sk/d/71n1mq7JlbONtA" TargetMode="External"/><Relationship Id="rId1893" Type="http://schemas.openxmlformats.org/officeDocument/2006/relationships/hyperlink" Target="https://yadi.sk/d/JQy4juWESpcP5Q" TargetMode="External"/><Relationship Id="rId2737" Type="http://schemas.openxmlformats.org/officeDocument/2006/relationships/hyperlink" Target="https://yadi.sk/d/Pjj06kDg1fZEEg" TargetMode="External"/><Relationship Id="rId2944" Type="http://schemas.openxmlformats.org/officeDocument/2006/relationships/hyperlink" Target="https://yadi.sk/d/44Spag92hLCSvg" TargetMode="External"/><Relationship Id="rId709" Type="http://schemas.openxmlformats.org/officeDocument/2006/relationships/hyperlink" Target="https://yadi.sk/d/PP1EZqWYvwwO7g" TargetMode="External"/><Relationship Id="rId916" Type="http://schemas.openxmlformats.org/officeDocument/2006/relationships/hyperlink" Target="https://yadi.sk/d/PQqAPVu1OvVO-g" TargetMode="External"/><Relationship Id="rId1101" Type="http://schemas.openxmlformats.org/officeDocument/2006/relationships/hyperlink" Target="https://yadi.sk/d/VFNmGB1purGkcA" TargetMode="External"/><Relationship Id="rId1546" Type="http://schemas.openxmlformats.org/officeDocument/2006/relationships/hyperlink" Target="https://yadi.sk/d/Uifa1gO6mh3ssg" TargetMode="External"/><Relationship Id="rId1753" Type="http://schemas.openxmlformats.org/officeDocument/2006/relationships/hyperlink" Target="https://yadi.sk/d/EOop8AsSIo6EVw" TargetMode="External"/><Relationship Id="rId1960" Type="http://schemas.openxmlformats.org/officeDocument/2006/relationships/hyperlink" Target="https://yadi.sk/d/BnNuW-Mx3NYhe7" TargetMode="External"/><Relationship Id="rId2804" Type="http://schemas.openxmlformats.org/officeDocument/2006/relationships/hyperlink" Target="https://yadi.sk/d/wOXrMyXb3NJQLE" TargetMode="External"/><Relationship Id="rId45" Type="http://schemas.openxmlformats.org/officeDocument/2006/relationships/hyperlink" Target="https://yadi.sk/i/Q2b8k_4DewW5b" TargetMode="External"/><Relationship Id="rId1406" Type="http://schemas.openxmlformats.org/officeDocument/2006/relationships/hyperlink" Target="https://yadi.sk/d/R7AQV0Wq3NdjEq" TargetMode="External"/><Relationship Id="rId1613" Type="http://schemas.openxmlformats.org/officeDocument/2006/relationships/hyperlink" Target="https://yadi.sk/d/PesXY8LVivI5uQ" TargetMode="External"/><Relationship Id="rId1820" Type="http://schemas.openxmlformats.org/officeDocument/2006/relationships/hyperlink" Target="https://yadi.sk/d/CHolYi3f3Ndhjz" TargetMode="External"/><Relationship Id="rId3066" Type="http://schemas.openxmlformats.org/officeDocument/2006/relationships/hyperlink" Target="https://yadi.sk/d/G5kpOTvaeSRYaw" TargetMode="External"/><Relationship Id="rId3273" Type="http://schemas.openxmlformats.org/officeDocument/2006/relationships/hyperlink" Target="https://yadi.sk/d/82H6onWa3Rq6k6" TargetMode="External"/><Relationship Id="rId3480" Type="http://schemas.openxmlformats.org/officeDocument/2006/relationships/hyperlink" Target="https://yadi.sk/d/FGhXznO8wnE24A" TargetMode="External"/><Relationship Id="rId194" Type="http://schemas.openxmlformats.org/officeDocument/2006/relationships/hyperlink" Target="https://yadi.sk/d/AhwscTbvzLvvb" TargetMode="External"/><Relationship Id="rId1918" Type="http://schemas.openxmlformats.org/officeDocument/2006/relationships/hyperlink" Target="https://yadi.sk/d/E43PBMK_3Rq5ie" TargetMode="External"/><Relationship Id="rId2082" Type="http://schemas.openxmlformats.org/officeDocument/2006/relationships/hyperlink" Target="https://yadi.sk/d/ZijfH3gL3TPEQu" TargetMode="External"/><Relationship Id="rId3133" Type="http://schemas.openxmlformats.org/officeDocument/2006/relationships/hyperlink" Target="https://yadi.sk/d/xDEzg3dHu1XIJw" TargetMode="External"/><Relationship Id="rId3578" Type="http://schemas.openxmlformats.org/officeDocument/2006/relationships/hyperlink" Target="https://yadi.sk/d/Uifa1gO6mh3ssg" TargetMode="External"/><Relationship Id="rId261" Type="http://schemas.openxmlformats.org/officeDocument/2006/relationships/hyperlink" Target="https://yadi.sk/d/d_t1Abx03GGGR9" TargetMode="External"/><Relationship Id="rId499" Type="http://schemas.openxmlformats.org/officeDocument/2006/relationships/hyperlink" Target="https://yadi.sk/d/vEtZqaBgj9Git" TargetMode="External"/><Relationship Id="rId2387" Type="http://schemas.openxmlformats.org/officeDocument/2006/relationships/hyperlink" Target="https://yadi.sk/d/fJyICbW9lNkZSw" TargetMode="External"/><Relationship Id="rId2594" Type="http://schemas.openxmlformats.org/officeDocument/2006/relationships/hyperlink" Target="https://yadi.sk/d/MLBq2DUqDXMaMg" TargetMode="External"/><Relationship Id="rId3340" Type="http://schemas.openxmlformats.org/officeDocument/2006/relationships/hyperlink" Target="https://yadi.sk/d/0k0pOW-cZ49nrA" TargetMode="External"/><Relationship Id="rId3438" Type="http://schemas.openxmlformats.org/officeDocument/2006/relationships/hyperlink" Target="https://yadi.sk/d/EOop8AsSIo6EVw" TargetMode="External"/><Relationship Id="rId3645" Type="http://schemas.openxmlformats.org/officeDocument/2006/relationships/hyperlink" Target="https://yadi.sk/d/apaMLCYQTZBSvw" TargetMode="External"/><Relationship Id="rId359" Type="http://schemas.openxmlformats.org/officeDocument/2006/relationships/hyperlink" Target="https://yadi.sk/d/K6BUwKVn3NG4Hb" TargetMode="External"/><Relationship Id="rId566" Type="http://schemas.openxmlformats.org/officeDocument/2006/relationships/hyperlink" Target="https://yadi.sk/d/kK2E_-ySA9ajoQ" TargetMode="External"/><Relationship Id="rId773" Type="http://schemas.openxmlformats.org/officeDocument/2006/relationships/hyperlink" Target="https://yadi.sk/d/HWKfTKl53EoQpX" TargetMode="External"/><Relationship Id="rId1196" Type="http://schemas.openxmlformats.org/officeDocument/2006/relationships/hyperlink" Target="https://yadi.sk/d/KWNGvsia6CWbkw" TargetMode="External"/><Relationship Id="rId2247" Type="http://schemas.openxmlformats.org/officeDocument/2006/relationships/hyperlink" Target="https://disk.yandex.ru/d/TfOMmArFw7indQ" TargetMode="External"/><Relationship Id="rId2454" Type="http://schemas.openxmlformats.org/officeDocument/2006/relationships/hyperlink" Target="https://yadi.sk/d/_1gC0lym-KJygw" TargetMode="External"/><Relationship Id="rId2899" Type="http://schemas.openxmlformats.org/officeDocument/2006/relationships/hyperlink" Target="https://yadi.sk/d/uW_5KoXAgTBMGA" TargetMode="External"/><Relationship Id="rId3200" Type="http://schemas.openxmlformats.org/officeDocument/2006/relationships/hyperlink" Target="https://yadi.sk/d/KnoBBsSTM2-Uzw" TargetMode="External"/><Relationship Id="rId3505" Type="http://schemas.openxmlformats.org/officeDocument/2006/relationships/hyperlink" Target="https://yadi.sk/d/UaZwCQ8_C6tfYQ" TargetMode="External"/><Relationship Id="rId121" Type="http://schemas.openxmlformats.org/officeDocument/2006/relationships/hyperlink" Target="https://yadi.sk/i/vRB1aPrPio6Yx" TargetMode="External"/><Relationship Id="rId219" Type="http://schemas.openxmlformats.org/officeDocument/2006/relationships/hyperlink" Target="https://yadi.sk/d/gTHSUL5_32HKAr" TargetMode="External"/><Relationship Id="rId426" Type="http://schemas.openxmlformats.org/officeDocument/2006/relationships/hyperlink" Target="https://yadi.sk/d/5HtmXqd43RtaGR" TargetMode="External"/><Relationship Id="rId633" Type="http://schemas.openxmlformats.org/officeDocument/2006/relationships/hyperlink" Target="https://yadi.sk/d/qj34ra2EnNNirQ" TargetMode="External"/><Relationship Id="rId980" Type="http://schemas.openxmlformats.org/officeDocument/2006/relationships/hyperlink" Target="https://yadi.sk/d/KWNGvsia6CWbkw" TargetMode="External"/><Relationship Id="rId1056" Type="http://schemas.openxmlformats.org/officeDocument/2006/relationships/hyperlink" Target="https://yadi.sk/d/9lrdVK8mVkzi1Q" TargetMode="External"/><Relationship Id="rId1263" Type="http://schemas.openxmlformats.org/officeDocument/2006/relationships/hyperlink" Target="https://yadi.sk/d/FOXppMyFN5qOkQ" TargetMode="External"/><Relationship Id="rId2107" Type="http://schemas.openxmlformats.org/officeDocument/2006/relationships/hyperlink" Target="https://yadi.sk/d/ujD0LmjfUMDPLw" TargetMode="External"/><Relationship Id="rId2314" Type="http://schemas.openxmlformats.org/officeDocument/2006/relationships/hyperlink" Target="https://yadi.sk/d/23uLdeR2zbRiOQ" TargetMode="External"/><Relationship Id="rId2661" Type="http://schemas.openxmlformats.org/officeDocument/2006/relationships/hyperlink" Target="https://yadi.sk/d/cTS6jseyOiBNlQ" TargetMode="External"/><Relationship Id="rId2759" Type="http://schemas.openxmlformats.org/officeDocument/2006/relationships/hyperlink" Target="https://yadi.sk/d/3Z7r-I6C3Rq5Kf" TargetMode="External"/><Relationship Id="rId2966" Type="http://schemas.openxmlformats.org/officeDocument/2006/relationships/hyperlink" Target="https://yadi.sk/d/_Cmr7S6rYkwxJA" TargetMode="External"/><Relationship Id="rId3712" Type="http://schemas.openxmlformats.org/officeDocument/2006/relationships/hyperlink" Target="https://yadi.sk/d/EOop8AsSIo6EVw" TargetMode="External"/><Relationship Id="rId840" Type="http://schemas.openxmlformats.org/officeDocument/2006/relationships/hyperlink" Target="https://yadi.sk/d/9Fp1Q01qpQ6XSA" TargetMode="External"/><Relationship Id="rId938" Type="http://schemas.openxmlformats.org/officeDocument/2006/relationships/hyperlink" Target="https://yadi.sk/d/0pA6F8mbELwR4Q" TargetMode="External"/><Relationship Id="rId1470" Type="http://schemas.openxmlformats.org/officeDocument/2006/relationships/hyperlink" Target="https://yadi.sk/d/MLBq2DUqDXMaMg" TargetMode="External"/><Relationship Id="rId1568" Type="http://schemas.openxmlformats.org/officeDocument/2006/relationships/hyperlink" Target="https://yadi.sk/d/4fYvN7oIwA6ATw" TargetMode="External"/><Relationship Id="rId1775" Type="http://schemas.openxmlformats.org/officeDocument/2006/relationships/hyperlink" Target="https://yadi.sk/d/8XuXbFTW3NNHfS" TargetMode="External"/><Relationship Id="rId2521" Type="http://schemas.openxmlformats.org/officeDocument/2006/relationships/hyperlink" Target="https://yadi.sk/d/3Z7r-I6C3Rq5Kf" TargetMode="External"/><Relationship Id="rId2619" Type="http://schemas.openxmlformats.org/officeDocument/2006/relationships/hyperlink" Target="https://yadi.sk/d/48Zd4x1e3PcDfF" TargetMode="External"/><Relationship Id="rId2826" Type="http://schemas.openxmlformats.org/officeDocument/2006/relationships/hyperlink" Target="https://yadi.sk/d/LKo0SynB3Rq6gK" TargetMode="External"/><Relationship Id="rId67" Type="http://schemas.openxmlformats.org/officeDocument/2006/relationships/hyperlink" Target="https://yadi.sk/d/szPLDP1viyBnX" TargetMode="External"/><Relationship Id="rId700" Type="http://schemas.openxmlformats.org/officeDocument/2006/relationships/hyperlink" Target="https://yadi.sk/d/PWbbSq203NFodQ" TargetMode="External"/><Relationship Id="rId1123" Type="http://schemas.openxmlformats.org/officeDocument/2006/relationships/hyperlink" Target="https://yadi.sk/d/S49_-tZlzLsajA" TargetMode="External"/><Relationship Id="rId1330" Type="http://schemas.openxmlformats.org/officeDocument/2006/relationships/hyperlink" Target="https://yadi.sk/d/1w5haukHWJDJZg" TargetMode="External"/><Relationship Id="rId1428" Type="http://schemas.openxmlformats.org/officeDocument/2006/relationships/hyperlink" Target="https://yadi.sk/d/EdNvvamosnrWqw" TargetMode="External"/><Relationship Id="rId1635" Type="http://schemas.openxmlformats.org/officeDocument/2006/relationships/hyperlink" Target="https://yadi.sk/d/3Z7r-I6C3Rq5Kf" TargetMode="External"/><Relationship Id="rId1982" Type="http://schemas.openxmlformats.org/officeDocument/2006/relationships/hyperlink" Target="https://yadi.sk/d/aB4LGToFL3idQw" TargetMode="External"/><Relationship Id="rId3088" Type="http://schemas.openxmlformats.org/officeDocument/2006/relationships/hyperlink" Target="https://yadi.sk/d/rl9x6K8q3NMzLE" TargetMode="External"/><Relationship Id="rId1842" Type="http://schemas.openxmlformats.org/officeDocument/2006/relationships/hyperlink" Target="https://yadi.sk/d/QAupqLNG802SBw" TargetMode="External"/><Relationship Id="rId3295" Type="http://schemas.openxmlformats.org/officeDocument/2006/relationships/hyperlink" Target="https://yadi.sk/i/UY-tgObCewJMK" TargetMode="External"/><Relationship Id="rId1702" Type="http://schemas.openxmlformats.org/officeDocument/2006/relationships/hyperlink" Target="https://yadi.sk/d/lmZleyHl3Rq5Xk" TargetMode="External"/><Relationship Id="rId3155" Type="http://schemas.openxmlformats.org/officeDocument/2006/relationships/hyperlink" Target="https://yadi.sk/i/6vxXgmjc-bQqMA" TargetMode="External"/><Relationship Id="rId3362" Type="http://schemas.openxmlformats.org/officeDocument/2006/relationships/hyperlink" Target="https://yadi.sk/d/F9BsdbJH-1PBEw" TargetMode="External"/><Relationship Id="rId283" Type="http://schemas.openxmlformats.org/officeDocument/2006/relationships/hyperlink" Target="https://yadi.sk/d/GpzkoJlQqgD7V" TargetMode="External"/><Relationship Id="rId490" Type="http://schemas.openxmlformats.org/officeDocument/2006/relationships/hyperlink" Target="https://yadi.sk/d/B_bc_mh13YNWqW" TargetMode="External"/><Relationship Id="rId2171" Type="http://schemas.openxmlformats.org/officeDocument/2006/relationships/hyperlink" Target="https://yadi.sk/d/yuH0dgII3Rq5qc" TargetMode="External"/><Relationship Id="rId3015" Type="http://schemas.openxmlformats.org/officeDocument/2006/relationships/hyperlink" Target="https://yadi.sk/d/JfrRksz1vW5oMA" TargetMode="External"/><Relationship Id="rId3222" Type="http://schemas.openxmlformats.org/officeDocument/2006/relationships/hyperlink" Target="https://yadi.sk/d/8eoPR0OD3PcDg6" TargetMode="External"/><Relationship Id="rId3667" Type="http://schemas.openxmlformats.org/officeDocument/2006/relationships/hyperlink" Target="https://yadi.sk/d/apaMLCYQTZBSvw" TargetMode="External"/><Relationship Id="rId143" Type="http://schemas.openxmlformats.org/officeDocument/2006/relationships/hyperlink" Target="https://yadi.sk/d/9NwyWGNlj56hv" TargetMode="External"/><Relationship Id="rId350" Type="http://schemas.openxmlformats.org/officeDocument/2006/relationships/hyperlink" Target="https://yadi.sk/d/BvieH6MR3NFqPL" TargetMode="External"/><Relationship Id="rId588" Type="http://schemas.openxmlformats.org/officeDocument/2006/relationships/hyperlink" Target="https://yadi.sk/d/tp-2k9rWaXzC_Q" TargetMode="External"/><Relationship Id="rId795" Type="http://schemas.openxmlformats.org/officeDocument/2006/relationships/hyperlink" Target="https://yadi.sk/d/HWKfTKl53EoQpX" TargetMode="External"/><Relationship Id="rId2031" Type="http://schemas.openxmlformats.org/officeDocument/2006/relationships/hyperlink" Target="https://yadi.sk/d/MuA7I9YCRphAcg" TargetMode="External"/><Relationship Id="rId2269" Type="http://schemas.openxmlformats.org/officeDocument/2006/relationships/hyperlink" Target="https://yadi.sk/d/ircM8Jd3gdJD2A" TargetMode="External"/><Relationship Id="rId2476" Type="http://schemas.openxmlformats.org/officeDocument/2006/relationships/hyperlink" Target="https://yadi.sk/d/yh-TgIDBsZLAwQ" TargetMode="External"/><Relationship Id="rId2683" Type="http://schemas.openxmlformats.org/officeDocument/2006/relationships/hyperlink" Target="https://yadi.sk/d/6l99df3k3NNHsS" TargetMode="External"/><Relationship Id="rId2890" Type="http://schemas.openxmlformats.org/officeDocument/2006/relationships/hyperlink" Target="https://yadi.sk/d/uW_5KoXAgTBMGA" TargetMode="External"/><Relationship Id="rId3527" Type="http://schemas.openxmlformats.org/officeDocument/2006/relationships/hyperlink" Target="https://yadi.sk/d/P96qIPiz3NMzCF" TargetMode="External"/><Relationship Id="rId3734" Type="http://schemas.openxmlformats.org/officeDocument/2006/relationships/hyperlink" Target="https://yadi.sk/d/EOop8AsSIo6EVw" TargetMode="External"/><Relationship Id="rId9" Type="http://schemas.openxmlformats.org/officeDocument/2006/relationships/hyperlink" Target="https://yadi.sk/i/8r64w1PnewJZM" TargetMode="External"/><Relationship Id="rId210" Type="http://schemas.openxmlformats.org/officeDocument/2006/relationships/hyperlink" Target="https://yadi.sk/d/kUXXijHyzzT5M" TargetMode="External"/><Relationship Id="rId448" Type="http://schemas.openxmlformats.org/officeDocument/2006/relationships/hyperlink" Target="https://yadi.sk/i/g-QMQl_m3S8HXA" TargetMode="External"/><Relationship Id="rId655" Type="http://schemas.openxmlformats.org/officeDocument/2006/relationships/hyperlink" Target="https://yadi.sk/d/AF0PTPiz38cECD" TargetMode="External"/><Relationship Id="rId862" Type="http://schemas.openxmlformats.org/officeDocument/2006/relationships/hyperlink" Target="https://yadi.sk/d/pt1VeUpJw4vdi" TargetMode="External"/><Relationship Id="rId1078" Type="http://schemas.openxmlformats.org/officeDocument/2006/relationships/hyperlink" Target="https://yadi.sk/d/7Lw-iGvj3L5VkN" TargetMode="External"/><Relationship Id="rId1285" Type="http://schemas.openxmlformats.org/officeDocument/2006/relationships/hyperlink" Target="https://yadi.sk/d/kK3anowCQ0S-5Q" TargetMode="External"/><Relationship Id="rId1492" Type="http://schemas.openxmlformats.org/officeDocument/2006/relationships/hyperlink" Target="https://yadi.sk/d/nnXy-rEobAlYZw" TargetMode="External"/><Relationship Id="rId2129" Type="http://schemas.openxmlformats.org/officeDocument/2006/relationships/hyperlink" Target="https://yadi.sk/d/kCTManCe3NdiRk" TargetMode="External"/><Relationship Id="rId2336" Type="http://schemas.openxmlformats.org/officeDocument/2006/relationships/hyperlink" Target="https://yadi.sk/d/olJd1k3Z3Rq5zC" TargetMode="External"/><Relationship Id="rId2543" Type="http://schemas.openxmlformats.org/officeDocument/2006/relationships/hyperlink" Target="https://yadi.sk/d/UnEhclhGqG6Dmg" TargetMode="External"/><Relationship Id="rId2750" Type="http://schemas.openxmlformats.org/officeDocument/2006/relationships/hyperlink" Target="https://yadi.sk/d/Pjj06kDg1fZEEg" TargetMode="External"/><Relationship Id="rId2988" Type="http://schemas.openxmlformats.org/officeDocument/2006/relationships/hyperlink" Target="https://yadi.sk/d/r1zhoXHR93bp7w" TargetMode="External"/><Relationship Id="rId308" Type="http://schemas.openxmlformats.org/officeDocument/2006/relationships/hyperlink" Target="https://yadi.sk/d/x_jZ_dmx3J5iQW" TargetMode="External"/><Relationship Id="rId515" Type="http://schemas.openxmlformats.org/officeDocument/2006/relationships/hyperlink" Target="https://yadi.sk/d/LeZcpari3Z2ifD" TargetMode="External"/><Relationship Id="rId722" Type="http://schemas.openxmlformats.org/officeDocument/2006/relationships/hyperlink" Target="https://yadi.sk/d/M03iBE0vQn1ngA" TargetMode="External"/><Relationship Id="rId1145" Type="http://schemas.openxmlformats.org/officeDocument/2006/relationships/hyperlink" Target="https://yadi.sk/d/Th--pAz6QRXziA" TargetMode="External"/><Relationship Id="rId1352" Type="http://schemas.openxmlformats.org/officeDocument/2006/relationships/hyperlink" Target="https://yadi.sk/d/zK8KtijKC_gfOA" TargetMode="External"/><Relationship Id="rId1797" Type="http://schemas.openxmlformats.org/officeDocument/2006/relationships/hyperlink" Target="https://yadi.sk/d/yuVZhA013NNHNK" TargetMode="External"/><Relationship Id="rId2403" Type="http://schemas.openxmlformats.org/officeDocument/2006/relationships/hyperlink" Target="https://yadi.sk/d/3ts_EYCZFzQmXw" TargetMode="External"/><Relationship Id="rId2848" Type="http://schemas.openxmlformats.org/officeDocument/2006/relationships/hyperlink" Target="https://yadi.sk/d/A8ff1R7h_6ZfrA" TargetMode="External"/><Relationship Id="rId89" Type="http://schemas.openxmlformats.org/officeDocument/2006/relationships/hyperlink" Target="https://yadi.sk/d/dW8kVsaYtCRtL" TargetMode="External"/><Relationship Id="rId1005" Type="http://schemas.openxmlformats.org/officeDocument/2006/relationships/hyperlink" Target="https://yadi.sk/d/jt4nbcRmyjMBT" TargetMode="External"/><Relationship Id="rId1212" Type="http://schemas.openxmlformats.org/officeDocument/2006/relationships/hyperlink" Target="https://yadi.sk/i/swbULIWmW_Rqiw" TargetMode="External"/><Relationship Id="rId1657" Type="http://schemas.openxmlformats.org/officeDocument/2006/relationships/hyperlink" Target="https://yadi.sk/d/Pjj06kDg1fZEEg" TargetMode="External"/><Relationship Id="rId1864" Type="http://schemas.openxmlformats.org/officeDocument/2006/relationships/hyperlink" Target="https://yadi.sk/d/4RjWV-tX3Rq5cv" TargetMode="External"/><Relationship Id="rId2610" Type="http://schemas.openxmlformats.org/officeDocument/2006/relationships/hyperlink" Target="https://yadi.sk/d/CZv73e7hsDIQhw" TargetMode="External"/><Relationship Id="rId2708" Type="http://schemas.openxmlformats.org/officeDocument/2006/relationships/hyperlink" Target="https://yadi.sk/d/S2lmaYQjSwN3mg" TargetMode="External"/><Relationship Id="rId2915" Type="http://schemas.openxmlformats.org/officeDocument/2006/relationships/hyperlink" Target="https://yadi.sk/d/nnXy-rEobAlYZw" TargetMode="External"/><Relationship Id="rId1517" Type="http://schemas.openxmlformats.org/officeDocument/2006/relationships/hyperlink" Target="https://yadi.sk/d/aGwb4Pi_3NJMv5" TargetMode="External"/><Relationship Id="rId1724" Type="http://schemas.openxmlformats.org/officeDocument/2006/relationships/hyperlink" Target="https://yadi.sk/d/hXuyjgdG3Ie7Mw" TargetMode="External"/><Relationship Id="rId3177" Type="http://schemas.openxmlformats.org/officeDocument/2006/relationships/hyperlink" Target="https://yadi.sk/d/o3C15Gjkx--Wwg" TargetMode="External"/><Relationship Id="rId16" Type="http://schemas.openxmlformats.org/officeDocument/2006/relationships/hyperlink" Target="https://yadi.sk/d/g_WPFrLUqgCiK" TargetMode="External"/><Relationship Id="rId1931" Type="http://schemas.openxmlformats.org/officeDocument/2006/relationships/hyperlink" Target="https://yadi.sk/d/Riw8_tRN3NYhs9" TargetMode="External"/><Relationship Id="rId3037" Type="http://schemas.openxmlformats.org/officeDocument/2006/relationships/hyperlink" Target="https://yadi.sk/d/8bI-cfFoDZsBww" TargetMode="External"/><Relationship Id="rId3384" Type="http://schemas.openxmlformats.org/officeDocument/2006/relationships/hyperlink" Target="https://yadi.sk/d/xQH4eXxtx9yL8" TargetMode="External"/><Relationship Id="rId3591" Type="http://schemas.openxmlformats.org/officeDocument/2006/relationships/hyperlink" Target="https://yadi.sk/d/Uifa1gO6mh3ssg" TargetMode="External"/><Relationship Id="rId3689" Type="http://schemas.openxmlformats.org/officeDocument/2006/relationships/hyperlink" Target="https://yadi.sk/d/-JwwGQIebnET6A" TargetMode="External"/><Relationship Id="rId2193" Type="http://schemas.openxmlformats.org/officeDocument/2006/relationships/hyperlink" Target="https://yadi.sk/d/5xeH1iqM3PcDdX" TargetMode="External"/><Relationship Id="rId2498" Type="http://schemas.openxmlformats.org/officeDocument/2006/relationships/hyperlink" Target="https://yadi.sk/d/ETrARPWB7OVFAg" TargetMode="External"/><Relationship Id="rId3244" Type="http://schemas.openxmlformats.org/officeDocument/2006/relationships/hyperlink" Target="https://yadi.sk/d/56An3dbf3PcDh9" TargetMode="External"/><Relationship Id="rId3451" Type="http://schemas.openxmlformats.org/officeDocument/2006/relationships/hyperlink" Target="https://yadi.sk/d/QAupqLNG802SBw" TargetMode="External"/><Relationship Id="rId3549" Type="http://schemas.openxmlformats.org/officeDocument/2006/relationships/hyperlink" Target="https://yadi.sk/d/uW_5KoXAgTBMGA" TargetMode="External"/><Relationship Id="rId165" Type="http://schemas.openxmlformats.org/officeDocument/2006/relationships/hyperlink" Target="https://yadi.sk/i/R8-4usdFewXZA" TargetMode="External"/><Relationship Id="rId372" Type="http://schemas.openxmlformats.org/officeDocument/2006/relationships/hyperlink" Target="https://yadi.sk/d/5aJLX3ps3NG9fL" TargetMode="External"/><Relationship Id="rId677" Type="http://schemas.openxmlformats.org/officeDocument/2006/relationships/hyperlink" Target="https://yadi.sk/d/mHBXdhlr_oSGUg" TargetMode="External"/><Relationship Id="rId2053" Type="http://schemas.openxmlformats.org/officeDocument/2006/relationships/hyperlink" Target="https://yadi.sk/d/mc9nkwX1i78afQ" TargetMode="External"/><Relationship Id="rId2260" Type="http://schemas.openxmlformats.org/officeDocument/2006/relationships/hyperlink" Target="https://disk.yandex.ru/d/TfOMmArFw7indQ" TargetMode="External"/><Relationship Id="rId2358" Type="http://schemas.openxmlformats.org/officeDocument/2006/relationships/hyperlink" Target="https://yadi.sk/d/CHtzjySAic1NEg" TargetMode="External"/><Relationship Id="rId3104" Type="http://schemas.openxmlformats.org/officeDocument/2006/relationships/hyperlink" Target="https://yadi.sk/d/SEZf2MRCiA94pA" TargetMode="External"/><Relationship Id="rId3311" Type="http://schemas.openxmlformats.org/officeDocument/2006/relationships/hyperlink" Target="https://yadi.sk/d/MAJ_qNB63NHeY8" TargetMode="External"/><Relationship Id="rId232" Type="http://schemas.openxmlformats.org/officeDocument/2006/relationships/hyperlink" Target="https://yadi.sk/d/QXypDO8W37WNpn" TargetMode="External"/><Relationship Id="rId884" Type="http://schemas.openxmlformats.org/officeDocument/2006/relationships/hyperlink" Target="https://yadi.sk/d/dNvbwcJxtmnvi" TargetMode="External"/><Relationship Id="rId2120" Type="http://schemas.openxmlformats.org/officeDocument/2006/relationships/hyperlink" Target="https://yadi.sk/d/ujD0LmjfUMDPLw" TargetMode="External"/><Relationship Id="rId2565" Type="http://schemas.openxmlformats.org/officeDocument/2006/relationships/hyperlink" Target="https://yadi.sk/d/QLJ3kvV3PiSqCA" TargetMode="External"/><Relationship Id="rId2772" Type="http://schemas.openxmlformats.org/officeDocument/2006/relationships/hyperlink" Target="https://yadi.sk/d/jn5BdZT5GD9ugw" TargetMode="External"/><Relationship Id="rId3409" Type="http://schemas.openxmlformats.org/officeDocument/2006/relationships/hyperlink" Target="https://yadi.sk/d/J2c4ORZjP35U_A" TargetMode="External"/><Relationship Id="rId3616" Type="http://schemas.openxmlformats.org/officeDocument/2006/relationships/hyperlink" Target="https://yadi.sk/d/fgtw32Sm7IYrPg" TargetMode="External"/><Relationship Id="rId537" Type="http://schemas.openxmlformats.org/officeDocument/2006/relationships/hyperlink" Target="https://yadi.sk/d/X0HmRB6jxUaWbw" TargetMode="External"/><Relationship Id="rId744" Type="http://schemas.openxmlformats.org/officeDocument/2006/relationships/hyperlink" Target="https://yadi.sk/d/lIuZHHnDLGA2zA" TargetMode="External"/><Relationship Id="rId951" Type="http://schemas.openxmlformats.org/officeDocument/2006/relationships/hyperlink" Target="https://yadi.sk/d/WTZCSpt8Lpt-Kg" TargetMode="External"/><Relationship Id="rId1167" Type="http://schemas.openxmlformats.org/officeDocument/2006/relationships/hyperlink" Target="https://yadi.sk/d/yVcBQdqqw5IO9g" TargetMode="External"/><Relationship Id="rId1374" Type="http://schemas.openxmlformats.org/officeDocument/2006/relationships/hyperlink" Target="https://yadi.sk/i/swbULIWmW_Rqiw" TargetMode="External"/><Relationship Id="rId1581" Type="http://schemas.openxmlformats.org/officeDocument/2006/relationships/hyperlink" Target="https://yadi.sk/d/9PGgStidFDafcg" TargetMode="External"/><Relationship Id="rId1679" Type="http://schemas.openxmlformats.org/officeDocument/2006/relationships/hyperlink" Target="https://yadi.sk/d/lmZleyHl3Rq5Xk" TargetMode="External"/><Relationship Id="rId2218" Type="http://schemas.openxmlformats.org/officeDocument/2006/relationships/hyperlink" Target="https://yadi.sk/d/4DyO5zX4Yjp90Q" TargetMode="External"/><Relationship Id="rId2425" Type="http://schemas.openxmlformats.org/officeDocument/2006/relationships/hyperlink" Target="https://yadi.sk/d/UBmdy5i-3Rq69B" TargetMode="External"/><Relationship Id="rId2632" Type="http://schemas.openxmlformats.org/officeDocument/2006/relationships/hyperlink" Target="https://yadi.sk/d/diIuqBIA3Rq6LW" TargetMode="External"/><Relationship Id="rId80" Type="http://schemas.openxmlformats.org/officeDocument/2006/relationships/hyperlink" Target="https://yadi.sk/d/n86BDbu0j9Fty" TargetMode="External"/><Relationship Id="rId604" Type="http://schemas.openxmlformats.org/officeDocument/2006/relationships/hyperlink" Target="https://yadi.sk/d/xUovehGuZQ9QgA" TargetMode="External"/><Relationship Id="rId811" Type="http://schemas.openxmlformats.org/officeDocument/2006/relationships/hyperlink" Target="https://yadi.sk/d/8kWK2S6NzzXZD" TargetMode="External"/><Relationship Id="rId1027" Type="http://schemas.openxmlformats.org/officeDocument/2006/relationships/hyperlink" Target="https://yadi.sk/d/IFMQopjhG6CY_A" TargetMode="External"/><Relationship Id="rId1234" Type="http://schemas.openxmlformats.org/officeDocument/2006/relationships/hyperlink" Target="https://yadi.sk/d/V80376qyOH8vqQ" TargetMode="External"/><Relationship Id="rId1441" Type="http://schemas.openxmlformats.org/officeDocument/2006/relationships/hyperlink" Target="https://yadi.sk/d/yuH0dgII3Rq5qc" TargetMode="External"/><Relationship Id="rId1886" Type="http://schemas.openxmlformats.org/officeDocument/2006/relationships/hyperlink" Target="https://yadi.sk/d/cR0mKh9y3Rq5eN" TargetMode="External"/><Relationship Id="rId2937" Type="http://schemas.openxmlformats.org/officeDocument/2006/relationships/hyperlink" Target="https://yadi.sk/d/44Spag92hLCSvg" TargetMode="External"/><Relationship Id="rId909" Type="http://schemas.openxmlformats.org/officeDocument/2006/relationships/hyperlink" Target="https://yadi.sk/d/igYay6QW6Wz8BQ" TargetMode="External"/><Relationship Id="rId1301" Type="http://schemas.openxmlformats.org/officeDocument/2006/relationships/hyperlink" Target="https://yadi.sk/d/JWrpcmwoxFP8Qg" TargetMode="External"/><Relationship Id="rId1539" Type="http://schemas.openxmlformats.org/officeDocument/2006/relationships/hyperlink" Target="https://yadi.sk/d/4fYvN7oIwA6ATw" TargetMode="External"/><Relationship Id="rId1746" Type="http://schemas.openxmlformats.org/officeDocument/2006/relationships/hyperlink" Target="https://yadi.sk/d/F7ZeX2L5-HO7zQ" TargetMode="External"/><Relationship Id="rId1953" Type="http://schemas.openxmlformats.org/officeDocument/2006/relationships/hyperlink" Target="https://yadi.sk/d/EdNvvamosnrWqw" TargetMode="External"/><Relationship Id="rId3199" Type="http://schemas.openxmlformats.org/officeDocument/2006/relationships/hyperlink" Target="https://yadi.sk/d/KnoBBsSTM2-Uzw" TargetMode="External"/><Relationship Id="rId38" Type="http://schemas.openxmlformats.org/officeDocument/2006/relationships/hyperlink" Target="https://yadi.sk/d/N53CINtKtCS63" TargetMode="External"/><Relationship Id="rId1606" Type="http://schemas.openxmlformats.org/officeDocument/2006/relationships/hyperlink" Target="https://yadi.sk/d/R7AQV0Wq3NdjEq" TargetMode="External"/><Relationship Id="rId1813" Type="http://schemas.openxmlformats.org/officeDocument/2006/relationships/hyperlink" Target="https://yadi.sk/d/k8wnZkE3WrN81g" TargetMode="External"/><Relationship Id="rId3059" Type="http://schemas.openxmlformats.org/officeDocument/2006/relationships/hyperlink" Target="https://yadi.sk/d/G5kpOTvaeSRYaw" TargetMode="External"/><Relationship Id="rId3266" Type="http://schemas.openxmlformats.org/officeDocument/2006/relationships/hyperlink" Target="https://yadi.sk/d/aGwb4Pi_3NJMv5" TargetMode="External"/><Relationship Id="rId3473" Type="http://schemas.openxmlformats.org/officeDocument/2006/relationships/hyperlink" Target="https://yadi.sk/d/7VoD0qK1pAGB0g" TargetMode="External"/><Relationship Id="rId187" Type="http://schemas.openxmlformats.org/officeDocument/2006/relationships/hyperlink" Target="https://yadi.sk/d/m7XOyDUcyqcc2" TargetMode="External"/><Relationship Id="rId394" Type="http://schemas.openxmlformats.org/officeDocument/2006/relationships/hyperlink" Target="https://yadi.sk/d/W0v2Fxtb3NvKz3" TargetMode="External"/><Relationship Id="rId2075" Type="http://schemas.openxmlformats.org/officeDocument/2006/relationships/hyperlink" Target="https://yadi.sk/d/dkjCkeAV3Ndhwb" TargetMode="External"/><Relationship Id="rId2282" Type="http://schemas.openxmlformats.org/officeDocument/2006/relationships/hyperlink" Target="https://yadi.sk/d/fhyIta0U2m55tw" TargetMode="External"/><Relationship Id="rId3126" Type="http://schemas.openxmlformats.org/officeDocument/2006/relationships/hyperlink" Target="https://yadi.sk/d/P96qIPiz3NMzCF" TargetMode="External"/><Relationship Id="rId3680" Type="http://schemas.openxmlformats.org/officeDocument/2006/relationships/hyperlink" Target="https://yadi.sk/d/fgtw32Sm7IYrPg" TargetMode="External"/><Relationship Id="rId254" Type="http://schemas.openxmlformats.org/officeDocument/2006/relationships/hyperlink" Target="https://yadi.sk/d/-ECqrmhy3EoRLA" TargetMode="External"/><Relationship Id="rId699" Type="http://schemas.openxmlformats.org/officeDocument/2006/relationships/hyperlink" Target="https://yadi.sk/d/Ss9i94C1BrZTPA" TargetMode="External"/><Relationship Id="rId1091" Type="http://schemas.openxmlformats.org/officeDocument/2006/relationships/hyperlink" Target="https://yadi.sk/d/B4r1wc-H38cPVm" TargetMode="External"/><Relationship Id="rId2587" Type="http://schemas.openxmlformats.org/officeDocument/2006/relationships/hyperlink" Target="https://yadi.sk/d/MLBq2DUqDXMaMg" TargetMode="External"/><Relationship Id="rId2794" Type="http://schemas.openxmlformats.org/officeDocument/2006/relationships/hyperlink" Target="https://yadi.sk/d/wOXrMyXb3NJQLE" TargetMode="External"/><Relationship Id="rId3333" Type="http://schemas.openxmlformats.org/officeDocument/2006/relationships/hyperlink" Target="https://yadi.sk/d/Qoxr2zYZ3Rq6m9" TargetMode="External"/><Relationship Id="rId3540" Type="http://schemas.openxmlformats.org/officeDocument/2006/relationships/hyperlink" Target="https://yadi.sk/d/Hi_AcOdS3NdjRG" TargetMode="External"/><Relationship Id="rId3638" Type="http://schemas.openxmlformats.org/officeDocument/2006/relationships/hyperlink" Target="https://yadi.sk/d/apaMLCYQTZBSvw" TargetMode="External"/><Relationship Id="rId114" Type="http://schemas.openxmlformats.org/officeDocument/2006/relationships/hyperlink" Target="https://yadi.sk/i/LVrDvpigewYi8" TargetMode="External"/><Relationship Id="rId461" Type="http://schemas.openxmlformats.org/officeDocument/2006/relationships/hyperlink" Target="https://yadi.sk/d/Djnopqaw3Ugvy7" TargetMode="External"/><Relationship Id="rId559" Type="http://schemas.openxmlformats.org/officeDocument/2006/relationships/hyperlink" Target="https://yadi.sk/d/ijfc32OHplU0Dw" TargetMode="External"/><Relationship Id="rId766" Type="http://schemas.openxmlformats.org/officeDocument/2006/relationships/hyperlink" Target="https://yadi.sk/d/23UsbvWhtmoeH" TargetMode="External"/><Relationship Id="rId1189" Type="http://schemas.openxmlformats.org/officeDocument/2006/relationships/hyperlink" Target="https://yadi.sk/d/y3PgqMqpU_jDng" TargetMode="External"/><Relationship Id="rId1396" Type="http://schemas.openxmlformats.org/officeDocument/2006/relationships/hyperlink" Target="https://yadi.sk/d/UTofI9D3IJE60A" TargetMode="External"/><Relationship Id="rId2142" Type="http://schemas.openxmlformats.org/officeDocument/2006/relationships/hyperlink" Target="https://yadi.sk/d/F0l-Ne7FvMWC7Q" TargetMode="External"/><Relationship Id="rId2447" Type="http://schemas.openxmlformats.org/officeDocument/2006/relationships/hyperlink" Target="https://yadi.sk/d/_1gC0lym-KJygw" TargetMode="External"/><Relationship Id="rId3400" Type="http://schemas.openxmlformats.org/officeDocument/2006/relationships/hyperlink" Target="https://yadi.sk/d/9jPnJ7B1jer0Aw" TargetMode="External"/><Relationship Id="rId321" Type="http://schemas.openxmlformats.org/officeDocument/2006/relationships/hyperlink" Target="https://yadi.sk/d/fQYZeYdQzpgY4" TargetMode="External"/><Relationship Id="rId419" Type="http://schemas.openxmlformats.org/officeDocument/2006/relationships/hyperlink" Target="https://yadi.sk/d/73KtMccm3Rq5Gg" TargetMode="External"/><Relationship Id="rId626" Type="http://schemas.openxmlformats.org/officeDocument/2006/relationships/hyperlink" Target="https://yadi.sk/d/hlxjqkSQLyizXw" TargetMode="External"/><Relationship Id="rId973" Type="http://schemas.openxmlformats.org/officeDocument/2006/relationships/hyperlink" Target="https://yadi.sk/d/5jjMVaBrTSJRiQ" TargetMode="External"/><Relationship Id="rId1049" Type="http://schemas.openxmlformats.org/officeDocument/2006/relationships/hyperlink" Target="https://yadi.sk/d/fQYZeYdQzpgY4" TargetMode="External"/><Relationship Id="rId1256" Type="http://schemas.openxmlformats.org/officeDocument/2006/relationships/hyperlink" Target="https://yadi.sk/d/Z78P0GUoio27w" TargetMode="External"/><Relationship Id="rId2002" Type="http://schemas.openxmlformats.org/officeDocument/2006/relationships/hyperlink" Target="https://yadi.sk/d/KtlCj-zIjdLV7w" TargetMode="External"/><Relationship Id="rId2307" Type="http://schemas.openxmlformats.org/officeDocument/2006/relationships/hyperlink" Target="https://yadi.sk/d/23uLdeR2zbRiOQ" TargetMode="External"/><Relationship Id="rId2654" Type="http://schemas.openxmlformats.org/officeDocument/2006/relationships/hyperlink" Target="https://yadi.sk/d/cTS6jseyOiBNlQ" TargetMode="External"/><Relationship Id="rId2861" Type="http://schemas.openxmlformats.org/officeDocument/2006/relationships/hyperlink" Target="https://yadi.sk/d/A8ff1R7h_6ZfrA" TargetMode="External"/><Relationship Id="rId2959" Type="http://schemas.openxmlformats.org/officeDocument/2006/relationships/hyperlink" Target="https://yadi.sk/d/jc-0qHkh3Rq6iY" TargetMode="External"/><Relationship Id="rId3705" Type="http://schemas.openxmlformats.org/officeDocument/2006/relationships/hyperlink" Target="https://yadi.sk/d/EOop8AsSIo6EVw" TargetMode="External"/><Relationship Id="rId833" Type="http://schemas.openxmlformats.org/officeDocument/2006/relationships/hyperlink" Target="https://yadi.sk/d/kK3anowCQ0S-5Q" TargetMode="External"/><Relationship Id="rId1116" Type="http://schemas.openxmlformats.org/officeDocument/2006/relationships/hyperlink" Target="https://yadi.sk/d/YB_oo361nKO0mw" TargetMode="External"/><Relationship Id="rId1463" Type="http://schemas.openxmlformats.org/officeDocument/2006/relationships/hyperlink" Target="https://yadi.sk/d/ETrARPWB7OVFAg" TargetMode="External"/><Relationship Id="rId1670" Type="http://schemas.openxmlformats.org/officeDocument/2006/relationships/hyperlink" Target="https://yadi.sk/d/iaSkRPeF3Rq5PQ" TargetMode="External"/><Relationship Id="rId1768" Type="http://schemas.openxmlformats.org/officeDocument/2006/relationships/hyperlink" Target="https://yadi.sk/d/8XuXbFTW3NNHfS" TargetMode="External"/><Relationship Id="rId2514" Type="http://schemas.openxmlformats.org/officeDocument/2006/relationships/hyperlink" Target="https://yadi.sk/d/3Z7r-I6C3Rq5Kf" TargetMode="External"/><Relationship Id="rId2721" Type="http://schemas.openxmlformats.org/officeDocument/2006/relationships/hyperlink" Target="https://yadi.sk/d/OK7B3RQp3Rq6WP" TargetMode="External"/><Relationship Id="rId2819" Type="http://schemas.openxmlformats.org/officeDocument/2006/relationships/hyperlink" Target="https://yadi.sk/d/uF-kBhhR3Rq6ea" TargetMode="External"/><Relationship Id="rId900" Type="http://schemas.openxmlformats.org/officeDocument/2006/relationships/hyperlink" Target="https://yadi.sk/d/S8bh7XWL695btQ" TargetMode="External"/><Relationship Id="rId1323" Type="http://schemas.openxmlformats.org/officeDocument/2006/relationships/hyperlink" Target="https://yadi.sk/d/k_OCz4yG-MdA3A" TargetMode="External"/><Relationship Id="rId1530" Type="http://schemas.openxmlformats.org/officeDocument/2006/relationships/hyperlink" Target="https://yadi.sk/d/3aCWOXjOJE8cEA" TargetMode="External"/><Relationship Id="rId1628" Type="http://schemas.openxmlformats.org/officeDocument/2006/relationships/hyperlink" Target="https://yadi.sk/d/3Z7r-I6C3Rq5Kf" TargetMode="External"/><Relationship Id="rId1975" Type="http://schemas.openxmlformats.org/officeDocument/2006/relationships/hyperlink" Target="https://yadi.sk/d/9ZxZ3Pbx8ErPag" TargetMode="External"/><Relationship Id="rId3190" Type="http://schemas.openxmlformats.org/officeDocument/2006/relationships/hyperlink" Target="https://yadi.sk/d/OiZ8XPfAeVzEjQ" TargetMode="External"/><Relationship Id="rId1835" Type="http://schemas.openxmlformats.org/officeDocument/2006/relationships/hyperlink" Target="https://yadi.sk/d/QAupqLNG802SBw" TargetMode="External"/><Relationship Id="rId3050" Type="http://schemas.openxmlformats.org/officeDocument/2006/relationships/hyperlink" Target="https://yadi.sk/d/7e_u6k7iIn4QkA" TargetMode="External"/><Relationship Id="rId3288" Type="http://schemas.openxmlformats.org/officeDocument/2006/relationships/hyperlink" Target="https://yadi.sk/d/Vb4p1BL_CZEeWA" TargetMode="External"/><Relationship Id="rId3495" Type="http://schemas.openxmlformats.org/officeDocument/2006/relationships/hyperlink" Target="https://yadi.sk/d/G8kY6umwzph3H" TargetMode="External"/><Relationship Id="rId1902" Type="http://schemas.openxmlformats.org/officeDocument/2006/relationships/hyperlink" Target="https://yadi.sk/d/Riw8_tRN3NYhs9" TargetMode="External"/><Relationship Id="rId2097" Type="http://schemas.openxmlformats.org/officeDocument/2006/relationships/hyperlink" Target="https://yadi.sk/d/fsJEone33Rq5mb" TargetMode="External"/><Relationship Id="rId3148" Type="http://schemas.openxmlformats.org/officeDocument/2006/relationships/hyperlink" Target="https://yadi.sk/i/6vxXgmjc-bQqMA" TargetMode="External"/><Relationship Id="rId3355" Type="http://schemas.openxmlformats.org/officeDocument/2006/relationships/hyperlink" Target="https://yadi.sk/d/F9BsdbJH-1PBEw" TargetMode="External"/><Relationship Id="rId3562" Type="http://schemas.openxmlformats.org/officeDocument/2006/relationships/hyperlink" Target="https://yadi.sk/d/fhyIta0U2m55tw" TargetMode="External"/><Relationship Id="rId276" Type="http://schemas.openxmlformats.org/officeDocument/2006/relationships/hyperlink" Target="https://yadi.sk/d/aveKfbuYtCRZs" TargetMode="External"/><Relationship Id="rId483" Type="http://schemas.openxmlformats.org/officeDocument/2006/relationships/hyperlink" Target="https://yadi.sk/d/Env1chnXip9Zf" TargetMode="External"/><Relationship Id="rId690" Type="http://schemas.openxmlformats.org/officeDocument/2006/relationships/hyperlink" Target="https://yadi.sk/d/PH7fO7wc3VhRig" TargetMode="External"/><Relationship Id="rId2164" Type="http://schemas.openxmlformats.org/officeDocument/2006/relationships/hyperlink" Target="https://yadi.sk/d/yuH0dgII3Rq5qc" TargetMode="External"/><Relationship Id="rId2371" Type="http://schemas.openxmlformats.org/officeDocument/2006/relationships/hyperlink" Target="https://yadi.sk/i/wj6xhkqpewXvs" TargetMode="External"/><Relationship Id="rId3008" Type="http://schemas.openxmlformats.org/officeDocument/2006/relationships/hyperlink" Target="https://yadi.sk/d/JfrRksz1vW5oMA" TargetMode="External"/><Relationship Id="rId3215" Type="http://schemas.openxmlformats.org/officeDocument/2006/relationships/hyperlink" Target="https://yadi.sk/d/8eoPR0OD3PcDg6" TargetMode="External"/><Relationship Id="rId3422" Type="http://schemas.openxmlformats.org/officeDocument/2006/relationships/hyperlink" Target="https://yadi.sk/d/Ir13u_Bop0Tkbw" TargetMode="External"/><Relationship Id="rId136" Type="http://schemas.openxmlformats.org/officeDocument/2006/relationships/hyperlink" Target="https://yadi.sk/d/bSzYzvpJioaVo" TargetMode="External"/><Relationship Id="rId343" Type="http://schemas.openxmlformats.org/officeDocument/2006/relationships/hyperlink" Target="https://yadi.sk/d/Whs9cLYqzzXFL" TargetMode="External"/><Relationship Id="rId550" Type="http://schemas.openxmlformats.org/officeDocument/2006/relationships/hyperlink" Target="https://yadi.sk/d/YwSFtxka71AZhw" TargetMode="External"/><Relationship Id="rId788" Type="http://schemas.openxmlformats.org/officeDocument/2006/relationships/hyperlink" Target="https://yadi.sk/d/jswi9AsAeIng8Q" TargetMode="External"/><Relationship Id="rId995" Type="http://schemas.openxmlformats.org/officeDocument/2006/relationships/hyperlink" Target="https://yadi.sk/d/vfP4O7-a3EoRSh" TargetMode="External"/><Relationship Id="rId1180" Type="http://schemas.openxmlformats.org/officeDocument/2006/relationships/hyperlink" Target="https://yadi.sk/d/cRX3SthAE42K8Q" TargetMode="External"/><Relationship Id="rId2024" Type="http://schemas.openxmlformats.org/officeDocument/2006/relationships/hyperlink" Target="https://yadi.sk/d/MuA7I9YCRphAcg" TargetMode="External"/><Relationship Id="rId2231" Type="http://schemas.openxmlformats.org/officeDocument/2006/relationships/hyperlink" Target="https://yadi.sk/d/51g2V5_r9vU6Vw" TargetMode="External"/><Relationship Id="rId2469" Type="http://schemas.openxmlformats.org/officeDocument/2006/relationships/hyperlink" Target="https://yadi.sk/d/MeDKWhokcoWtgA" TargetMode="External"/><Relationship Id="rId2676" Type="http://schemas.openxmlformats.org/officeDocument/2006/relationships/hyperlink" Target="https://yadi.sk/d/_3MLFclONP-LSA" TargetMode="External"/><Relationship Id="rId2883" Type="http://schemas.openxmlformats.org/officeDocument/2006/relationships/hyperlink" Target="https://yadi.sk/d/Hi_AcOdS3NdjRG" TargetMode="External"/><Relationship Id="rId3727" Type="http://schemas.openxmlformats.org/officeDocument/2006/relationships/hyperlink" Target="https://yadi.sk/d/EOop8AsSIo6EVw" TargetMode="External"/><Relationship Id="rId203" Type="http://schemas.openxmlformats.org/officeDocument/2006/relationships/hyperlink" Target="https://yadi.sk/d/G8kY6umwzph3H" TargetMode="External"/><Relationship Id="rId648" Type="http://schemas.openxmlformats.org/officeDocument/2006/relationships/hyperlink" Target="https://yadi.sk/d/NS_LpHprqqOmCQ" TargetMode="External"/><Relationship Id="rId855" Type="http://schemas.openxmlformats.org/officeDocument/2006/relationships/hyperlink" Target="https://yadi.sk/d/i5NDzOLTPyLGhA" TargetMode="External"/><Relationship Id="rId1040" Type="http://schemas.openxmlformats.org/officeDocument/2006/relationships/hyperlink" Target="https://yadi.sk/d/hUwtAhg_HYp31w" TargetMode="External"/><Relationship Id="rId1278" Type="http://schemas.openxmlformats.org/officeDocument/2006/relationships/hyperlink" Target="https://yadi.sk/d/ddoVPDN4IYiVFQ" TargetMode="External"/><Relationship Id="rId1485" Type="http://schemas.openxmlformats.org/officeDocument/2006/relationships/hyperlink" Target="https://yadi.sk/d/uF-kBhhR3Rq6ea" TargetMode="External"/><Relationship Id="rId1692" Type="http://schemas.openxmlformats.org/officeDocument/2006/relationships/hyperlink" Target="https://yadi.sk/d/lmZleyHl3Rq5Xk" TargetMode="External"/><Relationship Id="rId2329" Type="http://schemas.openxmlformats.org/officeDocument/2006/relationships/hyperlink" Target="https://yadi.sk/d/IAFdlLpr3Rq5wg" TargetMode="External"/><Relationship Id="rId2536" Type="http://schemas.openxmlformats.org/officeDocument/2006/relationships/hyperlink" Target="https://yadi.sk/d/Pjj06kDg1fZEEg" TargetMode="External"/><Relationship Id="rId2743" Type="http://schemas.openxmlformats.org/officeDocument/2006/relationships/hyperlink" Target="https://yadi.sk/d/Pjj06kDg1fZEEg" TargetMode="External"/><Relationship Id="rId410" Type="http://schemas.openxmlformats.org/officeDocument/2006/relationships/hyperlink" Target="https://yadi.sk/d/9eYdP-LM3QUeXR" TargetMode="External"/><Relationship Id="rId508" Type="http://schemas.openxmlformats.org/officeDocument/2006/relationships/hyperlink" Target="https://yadi.sk/d/5wBX0xA83YYTti" TargetMode="External"/><Relationship Id="rId715" Type="http://schemas.openxmlformats.org/officeDocument/2006/relationships/hyperlink" Target="https://yadi.sk/d/SsGeiuT_C1MgXQ" TargetMode="External"/><Relationship Id="rId922" Type="http://schemas.openxmlformats.org/officeDocument/2006/relationships/hyperlink" Target="https://yadi.sk/d/lzcrkF71ypQZHw" TargetMode="External"/><Relationship Id="rId1138" Type="http://schemas.openxmlformats.org/officeDocument/2006/relationships/hyperlink" Target="https://yadi.sk/d/wMiORjOa-Fqg5g" TargetMode="External"/><Relationship Id="rId1345" Type="http://schemas.openxmlformats.org/officeDocument/2006/relationships/hyperlink" Target="https://yadi.sk/d/TbKYblcBkZtUHg" TargetMode="External"/><Relationship Id="rId1552" Type="http://schemas.openxmlformats.org/officeDocument/2006/relationships/hyperlink" Target="https://yadi.sk/d/Uifa1gO6mh3ssg" TargetMode="External"/><Relationship Id="rId1997" Type="http://schemas.openxmlformats.org/officeDocument/2006/relationships/hyperlink" Target="https://yadi.sk/d/KtlCj-zIjdLV7w" TargetMode="External"/><Relationship Id="rId2603" Type="http://schemas.openxmlformats.org/officeDocument/2006/relationships/hyperlink" Target="https://yadi.sk/d/CZv73e7hsDIQhw" TargetMode="External"/><Relationship Id="rId2950" Type="http://schemas.openxmlformats.org/officeDocument/2006/relationships/hyperlink" Target="https://yadi.sk/d/jc-0qHkh3Rq6iY" TargetMode="External"/><Relationship Id="rId1205" Type="http://schemas.openxmlformats.org/officeDocument/2006/relationships/hyperlink" Target="https://yadi.sk/d/LKlvmG9t3S8HTE" TargetMode="External"/><Relationship Id="rId1857" Type="http://schemas.openxmlformats.org/officeDocument/2006/relationships/hyperlink" Target="https://yadi.sk/d/xDngZgHO3NYhUo" TargetMode="External"/><Relationship Id="rId2810" Type="http://schemas.openxmlformats.org/officeDocument/2006/relationships/hyperlink" Target="https://yadi.sk/d/uF-kBhhR3Rq6ea" TargetMode="External"/><Relationship Id="rId2908" Type="http://schemas.openxmlformats.org/officeDocument/2006/relationships/hyperlink" Target="https://yadi.sk/d/nnXy-rEobAlYZw" TargetMode="External"/><Relationship Id="rId51" Type="http://schemas.openxmlformats.org/officeDocument/2006/relationships/hyperlink" Target="https://yadi.sk/i/NsBBcHz3ewXFU" TargetMode="External"/><Relationship Id="rId1412" Type="http://schemas.openxmlformats.org/officeDocument/2006/relationships/hyperlink" Target="https://yadi.sk/d/lmZleyHl3Rq5Xk" TargetMode="External"/><Relationship Id="rId1717" Type="http://schemas.openxmlformats.org/officeDocument/2006/relationships/hyperlink" Target="https://yadi.sk/d/qc5aOTh43NMxaD" TargetMode="External"/><Relationship Id="rId1924" Type="http://schemas.openxmlformats.org/officeDocument/2006/relationships/hyperlink" Target="https://yadi.sk/d/E43PBMK_3Rq5ie" TargetMode="External"/><Relationship Id="rId3072" Type="http://schemas.openxmlformats.org/officeDocument/2006/relationships/hyperlink" Target="https://yadi.sk/d/ubTzm5AnlFNkVg" TargetMode="External"/><Relationship Id="rId3377" Type="http://schemas.openxmlformats.org/officeDocument/2006/relationships/hyperlink" Target="https://yadi.sk/d/4DyO5zX4Yjp90Q" TargetMode="External"/><Relationship Id="rId298" Type="http://schemas.openxmlformats.org/officeDocument/2006/relationships/hyperlink" Target="https://yadi.sk/d/60Qh6Zor3GGGR5" TargetMode="External"/><Relationship Id="rId3584" Type="http://schemas.openxmlformats.org/officeDocument/2006/relationships/hyperlink" Target="https://yadi.sk/d/Uifa1gO6mh3ssg" TargetMode="External"/><Relationship Id="rId158" Type="http://schemas.openxmlformats.org/officeDocument/2006/relationships/hyperlink" Target="https://yadi.sk/i/HxsW1ygVewXUw" TargetMode="External"/><Relationship Id="rId2186" Type="http://schemas.openxmlformats.org/officeDocument/2006/relationships/hyperlink" Target="https://yadi.sk/d/00TbqApD3Ndj2f" TargetMode="External"/><Relationship Id="rId2393" Type="http://schemas.openxmlformats.org/officeDocument/2006/relationships/hyperlink" Target="https://yadi.sk/d/fJyICbW9lNkZSw" TargetMode="External"/><Relationship Id="rId2698" Type="http://schemas.openxmlformats.org/officeDocument/2006/relationships/hyperlink" Target="https://yadi.sk/d/S2lmaYQjSwN3mg" TargetMode="External"/><Relationship Id="rId3237" Type="http://schemas.openxmlformats.org/officeDocument/2006/relationships/hyperlink" Target="https://yadi.sk/d/NYoazXvSusxciw" TargetMode="External"/><Relationship Id="rId3444" Type="http://schemas.openxmlformats.org/officeDocument/2006/relationships/hyperlink" Target="https://yadi.sk/d/EOop8AsSIo6EVw" TargetMode="External"/><Relationship Id="rId3651" Type="http://schemas.openxmlformats.org/officeDocument/2006/relationships/hyperlink" Target="https://yadi.sk/d/apaMLCYQTZBSvw" TargetMode="External"/><Relationship Id="rId365" Type="http://schemas.openxmlformats.org/officeDocument/2006/relationships/hyperlink" Target="https://yadi.sk/d/fRad3k0D3NG7Xk" TargetMode="External"/><Relationship Id="rId572" Type="http://schemas.openxmlformats.org/officeDocument/2006/relationships/hyperlink" Target="https://yadi.sk/d/1mCiP1aIS1yQCg" TargetMode="External"/><Relationship Id="rId2046" Type="http://schemas.openxmlformats.org/officeDocument/2006/relationships/hyperlink" Target="https://yadi.sk/d/6-2KH5uZJvgtYA" TargetMode="External"/><Relationship Id="rId2253" Type="http://schemas.openxmlformats.org/officeDocument/2006/relationships/hyperlink" Target="https://disk.yandex.ru/d/TfOMmArFw7indQ" TargetMode="External"/><Relationship Id="rId2460" Type="http://schemas.openxmlformats.org/officeDocument/2006/relationships/hyperlink" Target="https://yadi.sk/d/MeDKWhokcoWtgA" TargetMode="External"/><Relationship Id="rId3304" Type="http://schemas.openxmlformats.org/officeDocument/2006/relationships/hyperlink" Target="https://yadi.sk/d/yh-TgIDBsZLAwQ" TargetMode="External"/><Relationship Id="rId3511" Type="http://schemas.openxmlformats.org/officeDocument/2006/relationships/hyperlink" Target="https://yadi.sk/d/UaZwCQ8_C6tfYQ" TargetMode="External"/><Relationship Id="rId225" Type="http://schemas.openxmlformats.org/officeDocument/2006/relationships/hyperlink" Target="https://yadi.sk/d/ZiUaS9BW37429d" TargetMode="External"/><Relationship Id="rId432" Type="http://schemas.openxmlformats.org/officeDocument/2006/relationships/hyperlink" Target="https://yadi.sk/i/I0POyDYEewXJ5" TargetMode="External"/><Relationship Id="rId877" Type="http://schemas.openxmlformats.org/officeDocument/2006/relationships/hyperlink" Target="https://yadi.sk/d/jt4nbcRmyjMBT" TargetMode="External"/><Relationship Id="rId1062" Type="http://schemas.openxmlformats.org/officeDocument/2006/relationships/hyperlink" Target="https://yadi.sk/d/zozVfkQc3S9P3W" TargetMode="External"/><Relationship Id="rId2113" Type="http://schemas.openxmlformats.org/officeDocument/2006/relationships/hyperlink" Target="https://yadi.sk/d/ujD0LmjfUMDPLw" TargetMode="External"/><Relationship Id="rId2320" Type="http://schemas.openxmlformats.org/officeDocument/2006/relationships/hyperlink" Target="https://yadi.sk/d/IAFdlLpr3Rq5wg" TargetMode="External"/><Relationship Id="rId2558" Type="http://schemas.openxmlformats.org/officeDocument/2006/relationships/hyperlink" Target="https://yadi.sk/d/QLJ3kvV3PiSqCA" TargetMode="External"/><Relationship Id="rId2765" Type="http://schemas.openxmlformats.org/officeDocument/2006/relationships/hyperlink" Target="https://yadi.sk/d/GrE76ibcWPhtBg" TargetMode="External"/><Relationship Id="rId2972" Type="http://schemas.openxmlformats.org/officeDocument/2006/relationships/hyperlink" Target="https://yadi.sk/d/_Cmr7S6rYkwxJA" TargetMode="External"/><Relationship Id="rId3609" Type="http://schemas.openxmlformats.org/officeDocument/2006/relationships/hyperlink" Target="https://yadi.sk/d/fgtw32Sm7IYrPg" TargetMode="External"/><Relationship Id="rId737" Type="http://schemas.openxmlformats.org/officeDocument/2006/relationships/hyperlink" Target="https://yadi.sk/d/-Nyl8VPzzzRzy" TargetMode="External"/><Relationship Id="rId944" Type="http://schemas.openxmlformats.org/officeDocument/2006/relationships/hyperlink" Target="https://yadi.sk/d/Ir13u_Bop0Tkbw" TargetMode="External"/><Relationship Id="rId1367" Type="http://schemas.openxmlformats.org/officeDocument/2006/relationships/hyperlink" Target="https://yadi.sk/i/_icmkbKWvabhzQ" TargetMode="External"/><Relationship Id="rId1574" Type="http://schemas.openxmlformats.org/officeDocument/2006/relationships/hyperlink" Target="https://yadi.sk/d/Uifa1gO6mh3ssg" TargetMode="External"/><Relationship Id="rId1781" Type="http://schemas.openxmlformats.org/officeDocument/2006/relationships/hyperlink" Target="https://yadi.sk/d/L0YBTc7PTUIrTQ" TargetMode="External"/><Relationship Id="rId2418" Type="http://schemas.openxmlformats.org/officeDocument/2006/relationships/hyperlink" Target="https://yadi.sk/d/UBmdy5i-3Rq69B" TargetMode="External"/><Relationship Id="rId2625" Type="http://schemas.openxmlformats.org/officeDocument/2006/relationships/hyperlink" Target="https://yadi.sk/d/diIuqBIA3Rq6LW" TargetMode="External"/><Relationship Id="rId2832" Type="http://schemas.openxmlformats.org/officeDocument/2006/relationships/hyperlink" Target="https://yadi.sk/d/LKo0SynB3Rq6gK" TargetMode="External"/><Relationship Id="rId73" Type="http://schemas.openxmlformats.org/officeDocument/2006/relationships/hyperlink" Target="https://yadi.sk/d/SK_1FBEFj9GGJ" TargetMode="External"/><Relationship Id="rId804" Type="http://schemas.openxmlformats.org/officeDocument/2006/relationships/hyperlink" Target="https://yadi.sk/d/yBiINy7H3L5VeP" TargetMode="External"/><Relationship Id="rId1227" Type="http://schemas.openxmlformats.org/officeDocument/2006/relationships/hyperlink" Target="https://yadi.sk/d/QpcOzWqSzLwiT" TargetMode="External"/><Relationship Id="rId1434" Type="http://schemas.openxmlformats.org/officeDocument/2006/relationships/hyperlink" Target="https://yadi.sk/d/mc9nkwX1i78afQ" TargetMode="External"/><Relationship Id="rId1641" Type="http://schemas.openxmlformats.org/officeDocument/2006/relationships/hyperlink" Target="https://yadi.sk/d/mjeJU8oRw4yLH" TargetMode="External"/><Relationship Id="rId1879" Type="http://schemas.openxmlformats.org/officeDocument/2006/relationships/hyperlink" Target="https://yadi.sk/d/cR0mKh9y3Rq5eN" TargetMode="External"/><Relationship Id="rId3094" Type="http://schemas.openxmlformats.org/officeDocument/2006/relationships/hyperlink" Target="https://yadi.sk/d/rl9x6K8q3NMzLE" TargetMode="External"/><Relationship Id="rId1501" Type="http://schemas.openxmlformats.org/officeDocument/2006/relationships/hyperlink" Target="https://yadi.sk/d/8bI-cfFoDZsBww" TargetMode="External"/><Relationship Id="rId1739" Type="http://schemas.openxmlformats.org/officeDocument/2006/relationships/hyperlink" Target="https://yadi.sk/d/F7ZeX2L5-HO7zQ" TargetMode="External"/><Relationship Id="rId1946" Type="http://schemas.openxmlformats.org/officeDocument/2006/relationships/hyperlink" Target="https://yadi.sk/d/EdNvvamosnrWqw" TargetMode="External"/><Relationship Id="rId3399" Type="http://schemas.openxmlformats.org/officeDocument/2006/relationships/hyperlink" Target="https://yadi.sk/d/9jPnJ7B1jer0Aw" TargetMode="External"/><Relationship Id="rId1806" Type="http://schemas.openxmlformats.org/officeDocument/2006/relationships/hyperlink" Target="https://yadi.sk/d/k8wnZkE3WrN81g" TargetMode="External"/><Relationship Id="rId3161" Type="http://schemas.openxmlformats.org/officeDocument/2006/relationships/hyperlink" Target="https://yadi.sk/d/CG6hyQr7HqwSkg" TargetMode="External"/><Relationship Id="rId3259" Type="http://schemas.openxmlformats.org/officeDocument/2006/relationships/hyperlink" Target="https://yadi.sk/d/aGwb4Pi_3NJMv5" TargetMode="External"/><Relationship Id="rId3466" Type="http://schemas.openxmlformats.org/officeDocument/2006/relationships/hyperlink" Target="https://yadi.sk/d/7VoD0qK1pAGB0g" TargetMode="External"/><Relationship Id="rId387" Type="http://schemas.openxmlformats.org/officeDocument/2006/relationships/hyperlink" Target="https://yadi.sk/i/2KiFAsXvewYxU" TargetMode="External"/><Relationship Id="rId594" Type="http://schemas.openxmlformats.org/officeDocument/2006/relationships/hyperlink" Target="https://yadi.sk/d/iqf1tvDukL0rwA" TargetMode="External"/><Relationship Id="rId2068" Type="http://schemas.openxmlformats.org/officeDocument/2006/relationships/hyperlink" Target="https://yadi.sk/d/dkjCkeAV3Ndhwb" TargetMode="External"/><Relationship Id="rId2275" Type="http://schemas.openxmlformats.org/officeDocument/2006/relationships/hyperlink" Target="https://yadi.sk/d/fhyIta0U2m55tw" TargetMode="External"/><Relationship Id="rId3021" Type="http://schemas.openxmlformats.org/officeDocument/2006/relationships/hyperlink" Target="https://yadi.sk/d/5xZZhESA3NMy7R" TargetMode="External"/><Relationship Id="rId3119" Type="http://schemas.openxmlformats.org/officeDocument/2006/relationships/hyperlink" Target="https://yadi.sk/d/P96qIPiz3NMzCF" TargetMode="External"/><Relationship Id="rId3326" Type="http://schemas.openxmlformats.org/officeDocument/2006/relationships/hyperlink" Target="https://yadi.sk/d/Qoxr2zYZ3Rq6m9" TargetMode="External"/><Relationship Id="rId3673" Type="http://schemas.openxmlformats.org/officeDocument/2006/relationships/hyperlink" Target="https://yadi.sk/d/fgtw32Sm7IYrPg" TargetMode="External"/><Relationship Id="rId247" Type="http://schemas.openxmlformats.org/officeDocument/2006/relationships/hyperlink" Target="https://yadi.sk/d/GYViUPuN3DoP8U" TargetMode="External"/><Relationship Id="rId899" Type="http://schemas.openxmlformats.org/officeDocument/2006/relationships/hyperlink" Target="https://yadi.sk/d/JWrpcmwoxFP8Qg" TargetMode="External"/><Relationship Id="rId1084" Type="http://schemas.openxmlformats.org/officeDocument/2006/relationships/hyperlink" Target="https://yadi.sk/d/G8kY6umwzph3H" TargetMode="External"/><Relationship Id="rId2482" Type="http://schemas.openxmlformats.org/officeDocument/2006/relationships/hyperlink" Target="https://yadi.sk/d/yh-TgIDBsZLAwQ" TargetMode="External"/><Relationship Id="rId2787" Type="http://schemas.openxmlformats.org/officeDocument/2006/relationships/hyperlink" Target="https://yadi.sk/d/apaMLCYQTZBSvw" TargetMode="External"/><Relationship Id="rId3533" Type="http://schemas.openxmlformats.org/officeDocument/2006/relationships/hyperlink" Target="https://yadi.sk/d/Hi_AcOdS3NdjRG" TargetMode="External"/><Relationship Id="rId107" Type="http://schemas.openxmlformats.org/officeDocument/2006/relationships/hyperlink" Target="https://yadi.sk/i/564-20AbewYoj" TargetMode="External"/><Relationship Id="rId454" Type="http://schemas.openxmlformats.org/officeDocument/2006/relationships/hyperlink" Target="https://yadi.sk/i/uwK2waR-3QdZ8b" TargetMode="External"/><Relationship Id="rId661" Type="http://schemas.openxmlformats.org/officeDocument/2006/relationships/hyperlink" Target="https://yadi.sk/d/Pcg_RKQ50wdZxw" TargetMode="External"/><Relationship Id="rId759" Type="http://schemas.openxmlformats.org/officeDocument/2006/relationships/hyperlink" Target="https://yadi.sk/d/a8I7sYwzEvSR0A" TargetMode="External"/><Relationship Id="rId966" Type="http://schemas.openxmlformats.org/officeDocument/2006/relationships/hyperlink" Target="https://yadi.sk/d/akNo0BB-M33SNw" TargetMode="External"/><Relationship Id="rId1291" Type="http://schemas.openxmlformats.org/officeDocument/2006/relationships/hyperlink" Target="https://yadi.sk/d/1E85maYe38cSPz" TargetMode="External"/><Relationship Id="rId1389" Type="http://schemas.openxmlformats.org/officeDocument/2006/relationships/hyperlink" Target="https://yadi.sk/d/df_SgNI0gaM-nQ" TargetMode="External"/><Relationship Id="rId1596" Type="http://schemas.openxmlformats.org/officeDocument/2006/relationships/hyperlink" Target="https://yadi.sk/d/R7AQV0Wq3NdjEq" TargetMode="External"/><Relationship Id="rId2135" Type="http://schemas.openxmlformats.org/officeDocument/2006/relationships/hyperlink" Target="https://yadi.sk/d/F0l-Ne7FvMWC7Q" TargetMode="External"/><Relationship Id="rId2342" Type="http://schemas.openxmlformats.org/officeDocument/2006/relationships/hyperlink" Target="https://yadi.sk/d/olJd1k3Z3Rq5zC" TargetMode="External"/><Relationship Id="rId2647" Type="http://schemas.openxmlformats.org/officeDocument/2006/relationships/hyperlink" Target="https://yadi.sk/d/RnTtN3ti3Rq6RE" TargetMode="External"/><Relationship Id="rId2994" Type="http://schemas.openxmlformats.org/officeDocument/2006/relationships/hyperlink" Target="https://yadi.sk/d/r1zhoXHR93bp7w" TargetMode="External"/><Relationship Id="rId3600" Type="http://schemas.openxmlformats.org/officeDocument/2006/relationships/hyperlink" Target="https://yadi.sk/d/fgtw32Sm7IYrPg" TargetMode="External"/><Relationship Id="rId314" Type="http://schemas.openxmlformats.org/officeDocument/2006/relationships/hyperlink" Target="https://yadi.sk/d/2Dy0Up-l3JFATn" TargetMode="External"/><Relationship Id="rId521" Type="http://schemas.openxmlformats.org/officeDocument/2006/relationships/hyperlink" Target="https://yadi.sk/d/hdvdtKmw3amfia" TargetMode="External"/><Relationship Id="rId619" Type="http://schemas.openxmlformats.org/officeDocument/2006/relationships/hyperlink" Target="https://yadi.sk/d/EhxCeawvPF04bg" TargetMode="External"/><Relationship Id="rId1151" Type="http://schemas.openxmlformats.org/officeDocument/2006/relationships/hyperlink" Target="https://yadi.sk/d/0NrgF4Yq-rKdjA" TargetMode="External"/><Relationship Id="rId1249" Type="http://schemas.openxmlformats.org/officeDocument/2006/relationships/hyperlink" Target="https://yadi.sk/d/2LmWQd4ABKotQA" TargetMode="External"/><Relationship Id="rId2202" Type="http://schemas.openxmlformats.org/officeDocument/2006/relationships/hyperlink" Target="https://yadi.sk/d/5xeH1iqM3PcDdX" TargetMode="External"/><Relationship Id="rId2854" Type="http://schemas.openxmlformats.org/officeDocument/2006/relationships/hyperlink" Target="https://yadi.sk/d/A8ff1R7h_6ZfrA" TargetMode="External"/><Relationship Id="rId95" Type="http://schemas.openxmlformats.org/officeDocument/2006/relationships/hyperlink" Target="https://yadi.sk/i/sgxWJUP9ewZER" TargetMode="External"/><Relationship Id="rId826" Type="http://schemas.openxmlformats.org/officeDocument/2006/relationships/hyperlink" Target="https://yadi.sk/d/gndK2lQUXJkl8Q" TargetMode="External"/><Relationship Id="rId1011" Type="http://schemas.openxmlformats.org/officeDocument/2006/relationships/hyperlink" Target="https://yadi.sk/d/3iRcO2-n3J3vA8" TargetMode="External"/><Relationship Id="rId1109" Type="http://schemas.openxmlformats.org/officeDocument/2006/relationships/hyperlink" Target="https://yadi.sk/d/Fj1bjaiOdWs-BQ" TargetMode="External"/><Relationship Id="rId1456" Type="http://schemas.openxmlformats.org/officeDocument/2006/relationships/hyperlink" Target="https://yadi.sk/d/UBmdy5i-3Rq69B" TargetMode="External"/><Relationship Id="rId1663" Type="http://schemas.openxmlformats.org/officeDocument/2006/relationships/hyperlink" Target="https://yadi.sk/d/Pjj06kDg1fZEEg" TargetMode="External"/><Relationship Id="rId1870" Type="http://schemas.openxmlformats.org/officeDocument/2006/relationships/hyperlink" Target="https://yadi.sk/d/4RjWV-tX3Rq5cv" TargetMode="External"/><Relationship Id="rId1968" Type="http://schemas.openxmlformats.org/officeDocument/2006/relationships/hyperlink" Target="https://yadi.sk/d/BnNuW-Mx3NYhe7" TargetMode="External"/><Relationship Id="rId2507" Type="http://schemas.openxmlformats.org/officeDocument/2006/relationships/hyperlink" Target="https://yadi.sk/d/SCoW1Vhg3Rq6HL" TargetMode="External"/><Relationship Id="rId2714" Type="http://schemas.openxmlformats.org/officeDocument/2006/relationships/hyperlink" Target="https://yadi.sk/d/OK7B3RQp3Rq6WP" TargetMode="External"/><Relationship Id="rId2921" Type="http://schemas.openxmlformats.org/officeDocument/2006/relationships/hyperlink" Target="https://yadi.sk/d/xDzzpLO9jSZMXA" TargetMode="External"/><Relationship Id="rId1316" Type="http://schemas.openxmlformats.org/officeDocument/2006/relationships/hyperlink" Target="https://yadi.sk/d/rrI3sDRRYkyvhQ" TargetMode="External"/><Relationship Id="rId1523" Type="http://schemas.openxmlformats.org/officeDocument/2006/relationships/hyperlink" Target="https://yadi.sk/d/3h2iKZNmhY8VIA" TargetMode="External"/><Relationship Id="rId1730" Type="http://schemas.openxmlformats.org/officeDocument/2006/relationships/hyperlink" Target="https://yadi.sk/d/hXuyjgdG3Ie7Mw" TargetMode="External"/><Relationship Id="rId3183" Type="http://schemas.openxmlformats.org/officeDocument/2006/relationships/hyperlink" Target="https://yadi.sk/d/o3C15Gjkx--Wwg" TargetMode="External"/><Relationship Id="rId3390" Type="http://schemas.openxmlformats.org/officeDocument/2006/relationships/hyperlink" Target="https://yadi.sk/d/m8iSZviX76it8A" TargetMode="External"/><Relationship Id="rId22" Type="http://schemas.openxmlformats.org/officeDocument/2006/relationships/hyperlink" Target="https://yadi.sk/d/qjU1WWb4tCQs6" TargetMode="External"/><Relationship Id="rId1828" Type="http://schemas.openxmlformats.org/officeDocument/2006/relationships/hyperlink" Target="https://yadi.sk/d/CHolYi3f3Ndhjz" TargetMode="External"/><Relationship Id="rId3043" Type="http://schemas.openxmlformats.org/officeDocument/2006/relationships/hyperlink" Target="https://yadi.sk/d/8bI-cfFoDZsBww" TargetMode="External"/><Relationship Id="rId3250" Type="http://schemas.openxmlformats.org/officeDocument/2006/relationships/hyperlink" Target="https://yadi.sk/d/56An3dbf3PcDh9" TargetMode="External"/><Relationship Id="rId3488" Type="http://schemas.openxmlformats.org/officeDocument/2006/relationships/hyperlink" Target="https://yadi.sk/d/B-FmK_KfP8mtCw" TargetMode="External"/><Relationship Id="rId3695" Type="http://schemas.openxmlformats.org/officeDocument/2006/relationships/hyperlink" Target="https://yadi.sk/d/EOop8AsSIo6EVw" TargetMode="External"/><Relationship Id="rId171" Type="http://schemas.openxmlformats.org/officeDocument/2006/relationships/hyperlink" Target="https://yadi.sk/d/KUWTn1ycw3op5" TargetMode="External"/><Relationship Id="rId2297" Type="http://schemas.openxmlformats.org/officeDocument/2006/relationships/hyperlink" Target="https://yadi.sk/d/M4Il0fnrzSknMQ" TargetMode="External"/><Relationship Id="rId3348" Type="http://schemas.openxmlformats.org/officeDocument/2006/relationships/hyperlink" Target="https://yadi.sk/d/0k0pOW-cZ49nrA" TargetMode="External"/><Relationship Id="rId3555" Type="http://schemas.openxmlformats.org/officeDocument/2006/relationships/hyperlink" Target="https://yadi.sk/d/uW_5KoXAgTBMGA" TargetMode="External"/><Relationship Id="rId269" Type="http://schemas.openxmlformats.org/officeDocument/2006/relationships/hyperlink" Target="https://yadi.sk/d/60Qh6Zor3GGGR5" TargetMode="External"/><Relationship Id="rId476" Type="http://schemas.openxmlformats.org/officeDocument/2006/relationships/hyperlink" Target="https://yadi.sk/d/zuOnm6263Wiz7z" TargetMode="External"/><Relationship Id="rId683" Type="http://schemas.openxmlformats.org/officeDocument/2006/relationships/hyperlink" Target="https://yadi.sk/d/Y5b55vw7rhGEQA" TargetMode="External"/><Relationship Id="rId890" Type="http://schemas.openxmlformats.org/officeDocument/2006/relationships/hyperlink" Target="https://yadi.sk/d/y5jz-OW2yjLZn" TargetMode="External"/><Relationship Id="rId2157" Type="http://schemas.openxmlformats.org/officeDocument/2006/relationships/hyperlink" Target="https://yadi.sk/d/V1m89x68qgCvV" TargetMode="External"/><Relationship Id="rId2364" Type="http://schemas.openxmlformats.org/officeDocument/2006/relationships/hyperlink" Target="https://yadi.sk/d/fwOhDfLtiyVr3w" TargetMode="External"/><Relationship Id="rId2571" Type="http://schemas.openxmlformats.org/officeDocument/2006/relationships/hyperlink" Target="https://yadi.sk/d/rMN4-xIMfP7weQ" TargetMode="External"/><Relationship Id="rId3110" Type="http://schemas.openxmlformats.org/officeDocument/2006/relationships/hyperlink" Target="https://yadi.sk/d/SEZf2MRCiA94pA" TargetMode="External"/><Relationship Id="rId3208" Type="http://schemas.openxmlformats.org/officeDocument/2006/relationships/hyperlink" Target="https://yadi.sk/d/KnoBBsSTM2-Uzw" TargetMode="External"/><Relationship Id="rId3415" Type="http://schemas.openxmlformats.org/officeDocument/2006/relationships/hyperlink" Target="https://yadi.sk/d/gmYwGtbAqBMpOA" TargetMode="External"/><Relationship Id="rId129" Type="http://schemas.openxmlformats.org/officeDocument/2006/relationships/hyperlink" Target="https://yadi.sk/i/lEkkkNbOewUvQ" TargetMode="External"/><Relationship Id="rId336" Type="http://schemas.openxmlformats.org/officeDocument/2006/relationships/hyperlink" Target="https://yadi.sk/d/6WZ2zfTO3L83vU" TargetMode="External"/><Relationship Id="rId543" Type="http://schemas.openxmlformats.org/officeDocument/2006/relationships/hyperlink" Target="https://yadi.sk/d/tGTK9Es4_A4-sg" TargetMode="External"/><Relationship Id="rId988" Type="http://schemas.openxmlformats.org/officeDocument/2006/relationships/hyperlink" Target="https://yadi.sk/d/ddoVPDN4IYiVFQ" TargetMode="External"/><Relationship Id="rId1173" Type="http://schemas.openxmlformats.org/officeDocument/2006/relationships/hyperlink" Target="https://yadi.sk/d/6e2v2hGbR60pQw" TargetMode="External"/><Relationship Id="rId1380" Type="http://schemas.openxmlformats.org/officeDocument/2006/relationships/hyperlink" Target="https://yadi.sk/d/1YJ_6RqS8CF7aw" TargetMode="External"/><Relationship Id="rId2017" Type="http://schemas.openxmlformats.org/officeDocument/2006/relationships/hyperlink" Target="https://yadi.sk/d/ZtsA22w7OdLTcA" TargetMode="External"/><Relationship Id="rId2224" Type="http://schemas.openxmlformats.org/officeDocument/2006/relationships/hyperlink" Target="https://yadi.sk/d/51g2V5_r9vU6Vw" TargetMode="External"/><Relationship Id="rId2669" Type="http://schemas.openxmlformats.org/officeDocument/2006/relationships/hyperlink" Target="https://yadi.sk/d/_3MLFclONP-LSA" TargetMode="External"/><Relationship Id="rId2876" Type="http://schemas.openxmlformats.org/officeDocument/2006/relationships/hyperlink" Target="https://yadi.sk/d/Hi_AcOdS3NdjRG" TargetMode="External"/><Relationship Id="rId3622" Type="http://schemas.openxmlformats.org/officeDocument/2006/relationships/hyperlink" Target="https://yadi.sk/d/fgtw32Sm7IYrPg" TargetMode="External"/><Relationship Id="rId403" Type="http://schemas.openxmlformats.org/officeDocument/2006/relationships/hyperlink" Target="https://yadi.sk/d/fDzz7dtH3QQfRU" TargetMode="External"/><Relationship Id="rId750" Type="http://schemas.openxmlformats.org/officeDocument/2006/relationships/hyperlink" Target="https://yadi.sk/d/r6wE7MPokrPhmA" TargetMode="External"/><Relationship Id="rId848" Type="http://schemas.openxmlformats.org/officeDocument/2006/relationships/hyperlink" Target="https://yadi.sk/d/-itRwap4ZCqDLQ" TargetMode="External"/><Relationship Id="rId1033" Type="http://schemas.openxmlformats.org/officeDocument/2006/relationships/hyperlink" Target="https://yadi.sk/d/YOwUgIic3EoNhQ" TargetMode="External"/><Relationship Id="rId1478" Type="http://schemas.openxmlformats.org/officeDocument/2006/relationships/hyperlink" Target="https://yadi.sk/d/S2lmaYQjSwN3mg" TargetMode="External"/><Relationship Id="rId1685" Type="http://schemas.openxmlformats.org/officeDocument/2006/relationships/hyperlink" Target="https://yadi.sk/d/lmZleyHl3Rq5Xk" TargetMode="External"/><Relationship Id="rId1892" Type="http://schemas.openxmlformats.org/officeDocument/2006/relationships/hyperlink" Target="https://yadi.sk/d/JQy4juWESpcP5Q" TargetMode="External"/><Relationship Id="rId2431" Type="http://schemas.openxmlformats.org/officeDocument/2006/relationships/hyperlink" Target="https://yadi.sk/d/ZT58AoBNu9LnKg" TargetMode="External"/><Relationship Id="rId2529" Type="http://schemas.openxmlformats.org/officeDocument/2006/relationships/hyperlink" Target="https://yadi.sk/d/Pjj06kDg1fZEEg" TargetMode="External"/><Relationship Id="rId2736" Type="http://schemas.openxmlformats.org/officeDocument/2006/relationships/hyperlink" Target="https://yadi.sk/d/fgtw32Sm7IYrPg" TargetMode="External"/><Relationship Id="rId610" Type="http://schemas.openxmlformats.org/officeDocument/2006/relationships/hyperlink" Target="https://yadi.sk/d/3bkqKO9B3PcEYf" TargetMode="External"/><Relationship Id="rId708" Type="http://schemas.openxmlformats.org/officeDocument/2006/relationships/hyperlink" Target="https://yadi.sk/d/-itRwap4ZCqDLQ" TargetMode="External"/><Relationship Id="rId915" Type="http://schemas.openxmlformats.org/officeDocument/2006/relationships/hyperlink" Target="https://yadi.sk/d/13sI9ZaZx4Dtfg" TargetMode="External"/><Relationship Id="rId1240" Type="http://schemas.openxmlformats.org/officeDocument/2006/relationships/hyperlink" Target="https://yadi.sk/d/NhFwrgfy1xNg1A" TargetMode="External"/><Relationship Id="rId1338" Type="http://schemas.openxmlformats.org/officeDocument/2006/relationships/hyperlink" Target="https://yadi.sk/d/_JiRSGOrhrrY8Q" TargetMode="External"/><Relationship Id="rId1545" Type="http://schemas.openxmlformats.org/officeDocument/2006/relationships/hyperlink" Target="https://yadi.sk/d/Uifa1gO6mh3ssg" TargetMode="External"/><Relationship Id="rId2943" Type="http://schemas.openxmlformats.org/officeDocument/2006/relationships/hyperlink" Target="https://yadi.sk/d/44Spag92hLCSvg" TargetMode="External"/><Relationship Id="rId1100" Type="http://schemas.openxmlformats.org/officeDocument/2006/relationships/hyperlink" Target="https://yadi.sk/d/VFNmGB1purGkcA" TargetMode="External"/><Relationship Id="rId1405" Type="http://schemas.openxmlformats.org/officeDocument/2006/relationships/hyperlink" Target="https://yadi.sk/d/9PGgStidFDafcg" TargetMode="External"/><Relationship Id="rId1752" Type="http://schemas.openxmlformats.org/officeDocument/2006/relationships/hyperlink" Target="https://yadi.sk/d/EOop8AsSIo6EVw" TargetMode="External"/><Relationship Id="rId2803" Type="http://schemas.openxmlformats.org/officeDocument/2006/relationships/hyperlink" Target="https://yadi.sk/d/wOXrMyXb3NJQLE" TargetMode="External"/><Relationship Id="rId44" Type="http://schemas.openxmlformats.org/officeDocument/2006/relationships/hyperlink" Target="https://yadi.sk/d/6gAHRAGGtkHds" TargetMode="External"/><Relationship Id="rId1612" Type="http://schemas.openxmlformats.org/officeDocument/2006/relationships/hyperlink" Target="https://yadi.sk/d/PesXY8LVivI5uQ" TargetMode="External"/><Relationship Id="rId1917" Type="http://schemas.openxmlformats.org/officeDocument/2006/relationships/hyperlink" Target="https://yadi.sk/d/E43PBMK_3Rq5ie" TargetMode="External"/><Relationship Id="rId3065" Type="http://schemas.openxmlformats.org/officeDocument/2006/relationships/hyperlink" Target="https://yadi.sk/d/G5kpOTvaeSRYaw" TargetMode="External"/><Relationship Id="rId3272" Type="http://schemas.openxmlformats.org/officeDocument/2006/relationships/hyperlink" Target="https://yadi.sk/d/82H6onWa3Rq6k6" TargetMode="External"/><Relationship Id="rId193" Type="http://schemas.openxmlformats.org/officeDocument/2006/relationships/hyperlink" Target="https://yadi.sk/d/_BFufTGTzLvXW" TargetMode="External"/><Relationship Id="rId498" Type="http://schemas.openxmlformats.org/officeDocument/2006/relationships/hyperlink" Target="https://yadi.sk/d/b-8FVYu03YNXQA" TargetMode="External"/><Relationship Id="rId2081" Type="http://schemas.openxmlformats.org/officeDocument/2006/relationships/hyperlink" Target="https://yadi.sk/d/ZijfH3gL3TPEQu" TargetMode="External"/><Relationship Id="rId2179" Type="http://schemas.openxmlformats.org/officeDocument/2006/relationships/hyperlink" Target="https://yadi.sk/d/00TbqApD3Ndj2f" TargetMode="External"/><Relationship Id="rId3132" Type="http://schemas.openxmlformats.org/officeDocument/2006/relationships/hyperlink" Target="https://yadi.sk/d/xDEzg3dHu1XIJw" TargetMode="External"/><Relationship Id="rId3577" Type="http://schemas.openxmlformats.org/officeDocument/2006/relationships/hyperlink" Target="https://yadi.sk/d/JoshuiDWqwZuDQ" TargetMode="External"/><Relationship Id="rId260" Type="http://schemas.openxmlformats.org/officeDocument/2006/relationships/hyperlink" Target="https://yadi.sk/d/Aqtw7Fa13GGGQy" TargetMode="External"/><Relationship Id="rId2386" Type="http://schemas.openxmlformats.org/officeDocument/2006/relationships/hyperlink" Target="https://yadi.sk/d/sRUKoMB1wOaYYw" TargetMode="External"/><Relationship Id="rId2593" Type="http://schemas.openxmlformats.org/officeDocument/2006/relationships/hyperlink" Target="https://yadi.sk/d/MLBq2DUqDXMaMg" TargetMode="External"/><Relationship Id="rId3437" Type="http://schemas.openxmlformats.org/officeDocument/2006/relationships/hyperlink" Target="https://yadi.sk/d/EOop8AsSIo6EVw" TargetMode="External"/><Relationship Id="rId3644" Type="http://schemas.openxmlformats.org/officeDocument/2006/relationships/hyperlink" Target="https://yadi.sk/d/apaMLCYQTZBSvw" TargetMode="External"/><Relationship Id="rId120" Type="http://schemas.openxmlformats.org/officeDocument/2006/relationships/hyperlink" Target="https://yadi.sk/d/4jvEQU-winz3C" TargetMode="External"/><Relationship Id="rId358" Type="http://schemas.openxmlformats.org/officeDocument/2006/relationships/hyperlink" Target="https://yadi.sk/d/Do8g4fkY3NG3KW" TargetMode="External"/><Relationship Id="rId565" Type="http://schemas.openxmlformats.org/officeDocument/2006/relationships/hyperlink" Target="https://yadi.sk/d/q5XpZMFItvBjcQ" TargetMode="External"/><Relationship Id="rId772" Type="http://schemas.openxmlformats.org/officeDocument/2006/relationships/hyperlink" Target="https://yadi.sk/d/HWKfTKl53EoQpX" TargetMode="External"/><Relationship Id="rId1195" Type="http://schemas.openxmlformats.org/officeDocument/2006/relationships/hyperlink" Target="https://yadi.sk/d/xMkO6nyuqQO8ZA" TargetMode="External"/><Relationship Id="rId2039" Type="http://schemas.openxmlformats.org/officeDocument/2006/relationships/hyperlink" Target="https://yadi.sk/d/6-2KH5uZJvgtYA" TargetMode="External"/><Relationship Id="rId2246" Type="http://schemas.openxmlformats.org/officeDocument/2006/relationships/hyperlink" Target="https://yadi.sk/d/UaZwCQ8_C6tfYQ" TargetMode="External"/><Relationship Id="rId2453" Type="http://schemas.openxmlformats.org/officeDocument/2006/relationships/hyperlink" Target="https://yadi.sk/d/_1gC0lym-KJygw" TargetMode="External"/><Relationship Id="rId2660" Type="http://schemas.openxmlformats.org/officeDocument/2006/relationships/hyperlink" Target="https://yadi.sk/d/cTS6jseyOiBNlQ" TargetMode="External"/><Relationship Id="rId2898" Type="http://schemas.openxmlformats.org/officeDocument/2006/relationships/hyperlink" Target="https://yadi.sk/d/uW_5KoXAgTBMGA" TargetMode="External"/><Relationship Id="rId3504" Type="http://schemas.openxmlformats.org/officeDocument/2006/relationships/hyperlink" Target="https://yadi.sk/d/UaZwCQ8_C6tfYQ" TargetMode="External"/><Relationship Id="rId3711" Type="http://schemas.openxmlformats.org/officeDocument/2006/relationships/hyperlink" Target="https://yadi.sk/d/EOop8AsSIo6EVw" TargetMode="External"/><Relationship Id="rId218" Type="http://schemas.openxmlformats.org/officeDocument/2006/relationships/hyperlink" Target="https://yadi.sk/d/Whs9cLYqzzXFL" TargetMode="External"/><Relationship Id="rId425" Type="http://schemas.openxmlformats.org/officeDocument/2006/relationships/hyperlink" Target="https://yadi.sk/d/5HtmXqd43RtaGR" TargetMode="External"/><Relationship Id="rId632" Type="http://schemas.openxmlformats.org/officeDocument/2006/relationships/hyperlink" Target="https://yadi.sk/d/eae-BFq1lWhoyA" TargetMode="External"/><Relationship Id="rId1055" Type="http://schemas.openxmlformats.org/officeDocument/2006/relationships/hyperlink" Target="https://yadi.sk/d/RuWahk0MvA3kzA" TargetMode="External"/><Relationship Id="rId1262" Type="http://schemas.openxmlformats.org/officeDocument/2006/relationships/hyperlink" Target="https://yadi.sk/d/gbf_y6AF6kXuOw" TargetMode="External"/><Relationship Id="rId2106" Type="http://schemas.openxmlformats.org/officeDocument/2006/relationships/hyperlink" Target="https://yadi.sk/d/fsJEone33Rq5mb" TargetMode="External"/><Relationship Id="rId2313" Type="http://schemas.openxmlformats.org/officeDocument/2006/relationships/hyperlink" Target="https://yadi.sk/d/23uLdeR2zbRiOQ" TargetMode="External"/><Relationship Id="rId2520" Type="http://schemas.openxmlformats.org/officeDocument/2006/relationships/hyperlink" Target="https://yadi.sk/d/3Z7r-I6C3Rq5Kf" TargetMode="External"/><Relationship Id="rId2758" Type="http://schemas.openxmlformats.org/officeDocument/2006/relationships/hyperlink" Target="https://yadi.sk/d/3Z7r-I6C3Rq5Kf" TargetMode="External"/><Relationship Id="rId2965" Type="http://schemas.openxmlformats.org/officeDocument/2006/relationships/hyperlink" Target="https://yadi.sk/d/_Cmr7S6rYkwxJA" TargetMode="External"/><Relationship Id="rId937" Type="http://schemas.openxmlformats.org/officeDocument/2006/relationships/hyperlink" Target="https://yadi.sk/d/0pA6F8mbELwR4Q" TargetMode="External"/><Relationship Id="rId1122" Type="http://schemas.openxmlformats.org/officeDocument/2006/relationships/hyperlink" Target="https://yadi.sk/d/AL_gW_2cm-auOw" TargetMode="External"/><Relationship Id="rId1567" Type="http://schemas.openxmlformats.org/officeDocument/2006/relationships/hyperlink" Target="https://yadi.sk/d/D4JOa-pys8YmCw" TargetMode="External"/><Relationship Id="rId1774" Type="http://schemas.openxmlformats.org/officeDocument/2006/relationships/hyperlink" Target="https://yadi.sk/d/8XuXbFTW3NNHfS" TargetMode="External"/><Relationship Id="rId1981" Type="http://schemas.openxmlformats.org/officeDocument/2006/relationships/hyperlink" Target="https://yadi.sk/d/aB4LGToFL3idQw" TargetMode="External"/><Relationship Id="rId2618" Type="http://schemas.openxmlformats.org/officeDocument/2006/relationships/hyperlink" Target="https://yadi.sk/d/48Zd4x1e3PcDfF" TargetMode="External"/><Relationship Id="rId2825" Type="http://schemas.openxmlformats.org/officeDocument/2006/relationships/hyperlink" Target="https://yadi.sk/d/LKo0SynB3Rq6gK" TargetMode="External"/><Relationship Id="rId66" Type="http://schemas.openxmlformats.org/officeDocument/2006/relationships/hyperlink" Target="https://yadi.sk/d/RIi92XBxio222" TargetMode="External"/><Relationship Id="rId1427" Type="http://schemas.openxmlformats.org/officeDocument/2006/relationships/hyperlink" Target="https://yadi.sk/d/E43PBMK_3Rq5ie" TargetMode="External"/><Relationship Id="rId1634" Type="http://schemas.openxmlformats.org/officeDocument/2006/relationships/hyperlink" Target="https://yadi.sk/d/3Z7r-I6C3Rq5Kf" TargetMode="External"/><Relationship Id="rId1841" Type="http://schemas.openxmlformats.org/officeDocument/2006/relationships/hyperlink" Target="https://yadi.sk/d/QAupqLNG802SBw" TargetMode="External"/><Relationship Id="rId3087" Type="http://schemas.openxmlformats.org/officeDocument/2006/relationships/hyperlink" Target="https://yadi.sk/d/rl9x6K8q3NMzLE" TargetMode="External"/><Relationship Id="rId3294" Type="http://schemas.openxmlformats.org/officeDocument/2006/relationships/hyperlink" Target="https://yadi.sk/d/wp54ILkP3EoKwG" TargetMode="External"/><Relationship Id="rId1939" Type="http://schemas.openxmlformats.org/officeDocument/2006/relationships/hyperlink" Target="https://yadi.sk/d/Riw8_tRN3NYhs9" TargetMode="External"/><Relationship Id="rId3599" Type="http://schemas.openxmlformats.org/officeDocument/2006/relationships/hyperlink" Target="https://yadi.sk/d/fgtw32Sm7IYrPg" TargetMode="External"/><Relationship Id="rId1701" Type="http://schemas.openxmlformats.org/officeDocument/2006/relationships/hyperlink" Target="https://yadi.sk/d/lmZleyHl3Rq5Xk" TargetMode="External"/><Relationship Id="rId3154" Type="http://schemas.openxmlformats.org/officeDocument/2006/relationships/hyperlink" Target="https://yadi.sk/i/6vxXgmjc-bQqMA" TargetMode="External"/><Relationship Id="rId3361" Type="http://schemas.openxmlformats.org/officeDocument/2006/relationships/hyperlink" Target="https://yadi.sk/d/F9BsdbJH-1PBEw" TargetMode="External"/><Relationship Id="rId3459" Type="http://schemas.openxmlformats.org/officeDocument/2006/relationships/hyperlink" Target="https://yadi.sk/d/QAupqLNG802SBw" TargetMode="External"/><Relationship Id="rId3666" Type="http://schemas.openxmlformats.org/officeDocument/2006/relationships/hyperlink" Target="https://yadi.sk/d/apaMLCYQTZBSvw" TargetMode="External"/><Relationship Id="rId282" Type="http://schemas.openxmlformats.org/officeDocument/2006/relationships/hyperlink" Target="https://yadi.sk/d/PinRxKI2yjKph" TargetMode="External"/><Relationship Id="rId587" Type="http://schemas.openxmlformats.org/officeDocument/2006/relationships/hyperlink" Target="https://yadi.sk/d/zWN1rAzzDNm9_w" TargetMode="External"/><Relationship Id="rId2170" Type="http://schemas.openxmlformats.org/officeDocument/2006/relationships/hyperlink" Target="https://yadi.sk/d/yuH0dgII3Rq5qc" TargetMode="External"/><Relationship Id="rId2268" Type="http://schemas.openxmlformats.org/officeDocument/2006/relationships/hyperlink" Target="https://yadi.sk/d/ircM8Jd3gdJD2A" TargetMode="External"/><Relationship Id="rId3014" Type="http://schemas.openxmlformats.org/officeDocument/2006/relationships/hyperlink" Target="https://yadi.sk/d/JfrRksz1vW5oMA" TargetMode="External"/><Relationship Id="rId3221" Type="http://schemas.openxmlformats.org/officeDocument/2006/relationships/hyperlink" Target="https://yadi.sk/d/8eoPR0OD3PcDg6" TargetMode="External"/><Relationship Id="rId3319" Type="http://schemas.openxmlformats.org/officeDocument/2006/relationships/hyperlink" Target="https://yadi.sk/d/MAJ_qNB63NHeY8" TargetMode="External"/><Relationship Id="rId8" Type="http://schemas.openxmlformats.org/officeDocument/2006/relationships/hyperlink" Target="https://yadi.sk/d/qKIx9Rvptmo7Q" TargetMode="External"/><Relationship Id="rId142" Type="http://schemas.openxmlformats.org/officeDocument/2006/relationships/hyperlink" Target="https://yadi.sk/d/B2ymhdfgrHcvJ" TargetMode="External"/><Relationship Id="rId447" Type="http://schemas.openxmlformats.org/officeDocument/2006/relationships/hyperlink" Target="https://yadi.sk/i/SpmzzueJ3S8HWw" TargetMode="External"/><Relationship Id="rId794" Type="http://schemas.openxmlformats.org/officeDocument/2006/relationships/hyperlink" Target="https://yadi.sk/d/hVT7T_vlw4x4s" TargetMode="External"/><Relationship Id="rId1077" Type="http://schemas.openxmlformats.org/officeDocument/2006/relationships/hyperlink" Target="https://yadi.sk/d/xd38qyiz3J5ifF" TargetMode="External"/><Relationship Id="rId2030" Type="http://schemas.openxmlformats.org/officeDocument/2006/relationships/hyperlink" Target="https://yadi.sk/d/MuA7I9YCRphAcg" TargetMode="External"/><Relationship Id="rId2128" Type="http://schemas.openxmlformats.org/officeDocument/2006/relationships/hyperlink" Target="https://yadi.sk/d/kCTManCe3NdiRk" TargetMode="External"/><Relationship Id="rId2475" Type="http://schemas.openxmlformats.org/officeDocument/2006/relationships/hyperlink" Target="https://yadi.sk/d/yh-TgIDBsZLAwQ" TargetMode="External"/><Relationship Id="rId2682" Type="http://schemas.openxmlformats.org/officeDocument/2006/relationships/hyperlink" Target="https://yadi.sk/d/6l99df3k3NNHsS" TargetMode="External"/><Relationship Id="rId2987" Type="http://schemas.openxmlformats.org/officeDocument/2006/relationships/hyperlink" Target="https://yadi.sk/d/c-3O0mqG3NMyMF" TargetMode="External"/><Relationship Id="rId3526" Type="http://schemas.openxmlformats.org/officeDocument/2006/relationships/hyperlink" Target="https://yadi.sk/d/P96qIPiz3NMzCF" TargetMode="External"/><Relationship Id="rId3733" Type="http://schemas.openxmlformats.org/officeDocument/2006/relationships/hyperlink" Target="https://yadi.sk/d/EOop8AsSIo6EVw" TargetMode="External"/><Relationship Id="rId654" Type="http://schemas.openxmlformats.org/officeDocument/2006/relationships/hyperlink" Target="https://yadi.sk/d/jDwYAfWOtzAvYw" TargetMode="External"/><Relationship Id="rId861" Type="http://schemas.openxmlformats.org/officeDocument/2006/relationships/hyperlink" Target="https://yadi.sk/d/6SJgLZ643L5Vra" TargetMode="External"/><Relationship Id="rId959" Type="http://schemas.openxmlformats.org/officeDocument/2006/relationships/hyperlink" Target="https://yadi.sk/d/RV6jyOziIoCpPw" TargetMode="External"/><Relationship Id="rId1284" Type="http://schemas.openxmlformats.org/officeDocument/2006/relationships/hyperlink" Target="https://yadi.sk/d/kK3anowCQ0S-5Q" TargetMode="External"/><Relationship Id="rId1491" Type="http://schemas.openxmlformats.org/officeDocument/2006/relationships/hyperlink" Target="https://yadi.sk/d/uW_5KoXAgTBMGA" TargetMode="External"/><Relationship Id="rId1589" Type="http://schemas.openxmlformats.org/officeDocument/2006/relationships/hyperlink" Target="https://yadi.sk/d/9PGgStidFDafcg" TargetMode="External"/><Relationship Id="rId2335" Type="http://schemas.openxmlformats.org/officeDocument/2006/relationships/hyperlink" Target="https://yadi.sk/d/olJd1k3Z3Rq5zC" TargetMode="External"/><Relationship Id="rId2542" Type="http://schemas.openxmlformats.org/officeDocument/2006/relationships/hyperlink" Target="https://yadi.sk/d/UnEhclhGqG6Dmg" TargetMode="External"/><Relationship Id="rId307" Type="http://schemas.openxmlformats.org/officeDocument/2006/relationships/hyperlink" Target="https://yadi.sk/d/yS1FW81o3J5iMm" TargetMode="External"/><Relationship Id="rId514" Type="http://schemas.openxmlformats.org/officeDocument/2006/relationships/hyperlink" Target="https://yadi.sk/d/UW2ZEdrV3Z2iAG" TargetMode="External"/><Relationship Id="rId721" Type="http://schemas.openxmlformats.org/officeDocument/2006/relationships/hyperlink" Target="https://yadi.sk/d/mEogTfgh1qn8mA" TargetMode="External"/><Relationship Id="rId1144" Type="http://schemas.openxmlformats.org/officeDocument/2006/relationships/hyperlink" Target="https://yadi.sk/d/Th--pAz6QRXziA" TargetMode="External"/><Relationship Id="rId1351" Type="http://schemas.openxmlformats.org/officeDocument/2006/relationships/hyperlink" Target="https://yadi.sk/d/ZAHZBnzdi1yRqQ" TargetMode="External"/><Relationship Id="rId1449" Type="http://schemas.openxmlformats.org/officeDocument/2006/relationships/hyperlink" Target="https://yadi.sk/d/23uLdeR2zbRiOQ" TargetMode="External"/><Relationship Id="rId1796" Type="http://schemas.openxmlformats.org/officeDocument/2006/relationships/hyperlink" Target="https://yadi.sk/d/yuVZhA013NNHNK" TargetMode="External"/><Relationship Id="rId2402" Type="http://schemas.openxmlformats.org/officeDocument/2006/relationships/hyperlink" Target="https://yadi.sk/d/3ts_EYCZFzQmXw" TargetMode="External"/><Relationship Id="rId2847" Type="http://schemas.openxmlformats.org/officeDocument/2006/relationships/hyperlink" Target="https://yadi.sk/d/gptXWYwZ3NJNF8" TargetMode="External"/><Relationship Id="rId88" Type="http://schemas.openxmlformats.org/officeDocument/2006/relationships/hyperlink" Target="https://yadi.sk/d/J4kh0HjmiwPW3" TargetMode="External"/><Relationship Id="rId819" Type="http://schemas.openxmlformats.org/officeDocument/2006/relationships/hyperlink" Target="https://yadi.sk/d/XzaJc65A3YNWm9" TargetMode="External"/><Relationship Id="rId1004" Type="http://schemas.openxmlformats.org/officeDocument/2006/relationships/hyperlink" Target="https://yadi.sk/d/LmhdbyFl3L5Voz" TargetMode="External"/><Relationship Id="rId1211" Type="http://schemas.openxmlformats.org/officeDocument/2006/relationships/hyperlink" Target="https://yadi.sk/d/_JiRSGOrhrrY8Q" TargetMode="External"/><Relationship Id="rId1656" Type="http://schemas.openxmlformats.org/officeDocument/2006/relationships/hyperlink" Target="https://yadi.sk/d/Pjj06kDg1fZEEg" TargetMode="External"/><Relationship Id="rId1863" Type="http://schemas.openxmlformats.org/officeDocument/2006/relationships/hyperlink" Target="https://yadi.sk/d/4RjWV-tX3Rq5cv" TargetMode="External"/><Relationship Id="rId2707" Type="http://schemas.openxmlformats.org/officeDocument/2006/relationships/hyperlink" Target="https://yadi.sk/d/S2lmaYQjSwN3mg" TargetMode="External"/><Relationship Id="rId2914" Type="http://schemas.openxmlformats.org/officeDocument/2006/relationships/hyperlink" Target="https://yadi.sk/d/nnXy-rEobAlYZw" TargetMode="External"/><Relationship Id="rId1309" Type="http://schemas.openxmlformats.org/officeDocument/2006/relationships/hyperlink" Target="https://yadi.sk/d/hHSmd9cBnOSIGw" TargetMode="External"/><Relationship Id="rId1516" Type="http://schemas.openxmlformats.org/officeDocument/2006/relationships/hyperlink" Target="https://yadi.sk/d/56An3dbf3PcDh9" TargetMode="External"/><Relationship Id="rId1723" Type="http://schemas.openxmlformats.org/officeDocument/2006/relationships/hyperlink" Target="https://yadi.sk/d/hXuyjgdG3Ie7Mw" TargetMode="External"/><Relationship Id="rId1930" Type="http://schemas.openxmlformats.org/officeDocument/2006/relationships/hyperlink" Target="https://yadi.sk/d/Riw8_tRN3NYhs9" TargetMode="External"/><Relationship Id="rId3176" Type="http://schemas.openxmlformats.org/officeDocument/2006/relationships/hyperlink" Target="https://yadi.sk/d/o3C15Gjkx--Wwg" TargetMode="External"/><Relationship Id="rId3383" Type="http://schemas.openxmlformats.org/officeDocument/2006/relationships/hyperlink" Target="https://yadi.sk/d/SVx_xTHKw3uHi" TargetMode="External"/><Relationship Id="rId3590" Type="http://schemas.openxmlformats.org/officeDocument/2006/relationships/hyperlink" Target="https://yadi.sk/d/Uifa1gO6mh3ssg" TargetMode="External"/><Relationship Id="rId15" Type="http://schemas.openxmlformats.org/officeDocument/2006/relationships/hyperlink" Target="https://yadi.sk/d/BTu6vxE9w4xhu" TargetMode="External"/><Relationship Id="rId2192" Type="http://schemas.openxmlformats.org/officeDocument/2006/relationships/hyperlink" Target="https://yadi.sk/d/5xeH1iqM3PcDdX" TargetMode="External"/><Relationship Id="rId3036" Type="http://schemas.openxmlformats.org/officeDocument/2006/relationships/hyperlink" Target="https://yadi.sk/d/8bI-cfFoDZsBww" TargetMode="External"/><Relationship Id="rId3243" Type="http://schemas.openxmlformats.org/officeDocument/2006/relationships/hyperlink" Target="https://yadi.sk/d/56An3dbf3PcDh9" TargetMode="External"/><Relationship Id="rId3688" Type="http://schemas.openxmlformats.org/officeDocument/2006/relationships/hyperlink" Target="https://yadi.sk/d/8J2HgaX-SQD-Hw" TargetMode="External"/><Relationship Id="rId164" Type="http://schemas.openxmlformats.org/officeDocument/2006/relationships/hyperlink" Target="https://yadi.sk/i/EpMSCI76ewXVW" TargetMode="External"/><Relationship Id="rId371" Type="http://schemas.openxmlformats.org/officeDocument/2006/relationships/hyperlink" Target="https://yadi.sk/d/eY8to3PJ3NG9Tt" TargetMode="External"/><Relationship Id="rId2052" Type="http://schemas.openxmlformats.org/officeDocument/2006/relationships/hyperlink" Target="https://yadi.sk/d/mc9nkwX1i78afQ" TargetMode="External"/><Relationship Id="rId2497" Type="http://schemas.openxmlformats.org/officeDocument/2006/relationships/hyperlink" Target="https://yadi.sk/d/ETrARPWB7OVFAg" TargetMode="External"/><Relationship Id="rId3450" Type="http://schemas.openxmlformats.org/officeDocument/2006/relationships/hyperlink" Target="https://yadi.sk/d/QAupqLNG802SBw" TargetMode="External"/><Relationship Id="rId3548" Type="http://schemas.openxmlformats.org/officeDocument/2006/relationships/hyperlink" Target="https://yadi.sk/d/uW_5KoXAgTBMGA" TargetMode="External"/><Relationship Id="rId469" Type="http://schemas.openxmlformats.org/officeDocument/2006/relationships/hyperlink" Target="https://yadi.sk/d/teySAiVf3UgwDU" TargetMode="External"/><Relationship Id="rId676" Type="http://schemas.openxmlformats.org/officeDocument/2006/relationships/hyperlink" Target="https://yadi.sk/d/LidXjBb7mi9ihw" TargetMode="External"/><Relationship Id="rId883" Type="http://schemas.openxmlformats.org/officeDocument/2006/relationships/hyperlink" Target="https://yadi.sk/d/PMUASAyV38cPMs" TargetMode="External"/><Relationship Id="rId1099" Type="http://schemas.openxmlformats.org/officeDocument/2006/relationships/hyperlink" Target="https://yadi.sk/d/T-N5-r4raWDeyw" TargetMode="External"/><Relationship Id="rId2357" Type="http://schemas.openxmlformats.org/officeDocument/2006/relationships/hyperlink" Target="https://yadi.sk/d/CHtzjySAic1NEg" TargetMode="External"/><Relationship Id="rId2564" Type="http://schemas.openxmlformats.org/officeDocument/2006/relationships/hyperlink" Target="https://yadi.sk/d/QLJ3kvV3PiSqCA" TargetMode="External"/><Relationship Id="rId3103" Type="http://schemas.openxmlformats.org/officeDocument/2006/relationships/hyperlink" Target="https://yadi.sk/d/SEZf2MRCiA94pA" TargetMode="External"/><Relationship Id="rId3310" Type="http://schemas.openxmlformats.org/officeDocument/2006/relationships/hyperlink" Target="https://yadi.sk/d/MAJ_qNB63NHeY8" TargetMode="External"/><Relationship Id="rId3408" Type="http://schemas.openxmlformats.org/officeDocument/2006/relationships/hyperlink" Target="https://yadi.sk/d/J2c4ORZjP35U_A" TargetMode="External"/><Relationship Id="rId3615" Type="http://schemas.openxmlformats.org/officeDocument/2006/relationships/hyperlink" Target="https://yadi.sk/d/fgtw32Sm7IYrPg" TargetMode="External"/><Relationship Id="rId231" Type="http://schemas.openxmlformats.org/officeDocument/2006/relationships/hyperlink" Target="https://yadi.sk/d/jSDMf0SX37WNek" TargetMode="External"/><Relationship Id="rId329" Type="http://schemas.openxmlformats.org/officeDocument/2006/relationships/hyperlink" Target="https://yadi.sk/d/60r12RQ73L5Vqx" TargetMode="External"/><Relationship Id="rId536" Type="http://schemas.openxmlformats.org/officeDocument/2006/relationships/hyperlink" Target="https://yadi.sk/d/3h2iKZNmhY8VIA" TargetMode="External"/><Relationship Id="rId1166" Type="http://schemas.openxmlformats.org/officeDocument/2006/relationships/hyperlink" Target="https://yadi.sk/d/Di6mpWrqn_EsVA" TargetMode="External"/><Relationship Id="rId1373" Type="http://schemas.openxmlformats.org/officeDocument/2006/relationships/hyperlink" Target="https://yadi.sk/i/swbULIWmW_Rqiw" TargetMode="External"/><Relationship Id="rId2217" Type="http://schemas.openxmlformats.org/officeDocument/2006/relationships/hyperlink" Target="https://yadi.sk/d/4DyO5zX4Yjp90Q" TargetMode="External"/><Relationship Id="rId2771" Type="http://schemas.openxmlformats.org/officeDocument/2006/relationships/hyperlink" Target="https://yadi.sk/d/GrE76ibcWPhtBg" TargetMode="External"/><Relationship Id="rId2869" Type="http://schemas.openxmlformats.org/officeDocument/2006/relationships/hyperlink" Target="https://yadi.sk/d/QSAs1oHlFJOKlQ" TargetMode="External"/><Relationship Id="rId743" Type="http://schemas.openxmlformats.org/officeDocument/2006/relationships/hyperlink" Target="https://yadi.sk/d/PP1EZqWYvwwO7g" TargetMode="External"/><Relationship Id="rId950" Type="http://schemas.openxmlformats.org/officeDocument/2006/relationships/hyperlink" Target="https://yadi.sk/d/WTZCSpt8Lpt-Kg" TargetMode="External"/><Relationship Id="rId1026" Type="http://schemas.openxmlformats.org/officeDocument/2006/relationships/hyperlink" Target="https://yadi.sk/d/IFMQopjhG6CY_A" TargetMode="External"/><Relationship Id="rId1580" Type="http://schemas.openxmlformats.org/officeDocument/2006/relationships/hyperlink" Target="https://yadi.sk/d/9PGgStidFDafcg" TargetMode="External"/><Relationship Id="rId1678" Type="http://schemas.openxmlformats.org/officeDocument/2006/relationships/hyperlink" Target="https://yadi.sk/d/lmZleyHl3Rq5Xk" TargetMode="External"/><Relationship Id="rId1885" Type="http://schemas.openxmlformats.org/officeDocument/2006/relationships/hyperlink" Target="https://yadi.sk/d/cR0mKh9y3Rq5eN" TargetMode="External"/><Relationship Id="rId2424" Type="http://schemas.openxmlformats.org/officeDocument/2006/relationships/hyperlink" Target="https://yadi.sk/d/UBmdy5i-3Rq69B" TargetMode="External"/><Relationship Id="rId2631" Type="http://schemas.openxmlformats.org/officeDocument/2006/relationships/hyperlink" Target="https://yadi.sk/d/diIuqBIA3Rq6LW" TargetMode="External"/><Relationship Id="rId2729" Type="http://schemas.openxmlformats.org/officeDocument/2006/relationships/hyperlink" Target="https://yadi.sk/d/fgtw32Sm7IYrPg" TargetMode="External"/><Relationship Id="rId2936" Type="http://schemas.openxmlformats.org/officeDocument/2006/relationships/hyperlink" Target="https://yadi.sk/d/44Spag92hLCSvg" TargetMode="External"/><Relationship Id="rId603" Type="http://schemas.openxmlformats.org/officeDocument/2006/relationships/hyperlink" Target="https://yadi.sk/d/qKIx9Rvptmo7Q" TargetMode="External"/><Relationship Id="rId810" Type="http://schemas.openxmlformats.org/officeDocument/2006/relationships/hyperlink" Target="https://yadi.sk/d/-ECqrmhy3EoRLA" TargetMode="External"/><Relationship Id="rId908" Type="http://schemas.openxmlformats.org/officeDocument/2006/relationships/hyperlink" Target="https://yadi.sk/d/igYay6QW6Wz8BQ" TargetMode="External"/><Relationship Id="rId1233" Type="http://schemas.openxmlformats.org/officeDocument/2006/relationships/hyperlink" Target="https://yadi.sk/d/pLCdxuEJsNjbaw" TargetMode="External"/><Relationship Id="rId1440" Type="http://schemas.openxmlformats.org/officeDocument/2006/relationships/hyperlink" Target="https://yadi.sk/d/F0l-Ne7FvMWC7Q" TargetMode="External"/><Relationship Id="rId1538" Type="http://schemas.openxmlformats.org/officeDocument/2006/relationships/hyperlink" Target="https://yadi.sk/d/4fYvN7oIwA6ATw" TargetMode="External"/><Relationship Id="rId1300" Type="http://schemas.openxmlformats.org/officeDocument/2006/relationships/hyperlink" Target="https://yadi.sk/d/0hBX6kb1373zZt" TargetMode="External"/><Relationship Id="rId1745" Type="http://schemas.openxmlformats.org/officeDocument/2006/relationships/hyperlink" Target="https://yadi.sk/d/F7ZeX2L5-HO7zQ" TargetMode="External"/><Relationship Id="rId1952" Type="http://schemas.openxmlformats.org/officeDocument/2006/relationships/hyperlink" Target="https://yadi.sk/d/EdNvvamosnrWqw" TargetMode="External"/><Relationship Id="rId3198" Type="http://schemas.openxmlformats.org/officeDocument/2006/relationships/hyperlink" Target="https://yadi.sk/d/KnoBBsSTM2-Uzw" TargetMode="External"/><Relationship Id="rId37" Type="http://schemas.openxmlformats.org/officeDocument/2006/relationships/hyperlink" Target="https://yadi.sk/d/eAh5Z-pniob2y" TargetMode="External"/><Relationship Id="rId1605" Type="http://schemas.openxmlformats.org/officeDocument/2006/relationships/hyperlink" Target="https://yadi.sk/d/R7AQV0Wq3NdjEq" TargetMode="External"/><Relationship Id="rId1812" Type="http://schemas.openxmlformats.org/officeDocument/2006/relationships/hyperlink" Target="https://yadi.sk/d/k8wnZkE3WrN81g" TargetMode="External"/><Relationship Id="rId3058" Type="http://schemas.openxmlformats.org/officeDocument/2006/relationships/hyperlink" Target="https://yadi.sk/d/G5kpOTvaeSRYaw" TargetMode="External"/><Relationship Id="rId3265" Type="http://schemas.openxmlformats.org/officeDocument/2006/relationships/hyperlink" Target="https://yadi.sk/d/aGwb4Pi_3NJMv5" TargetMode="External"/><Relationship Id="rId3472" Type="http://schemas.openxmlformats.org/officeDocument/2006/relationships/hyperlink" Target="https://yadi.sk/d/7VoD0qK1pAGB0g" TargetMode="External"/><Relationship Id="rId186" Type="http://schemas.openxmlformats.org/officeDocument/2006/relationships/hyperlink" Target="https://yadi.sk/d/39GvsuJKyqcSN" TargetMode="External"/><Relationship Id="rId393" Type="http://schemas.openxmlformats.org/officeDocument/2006/relationships/hyperlink" Target="https://yadi.sk/d/iwf4rvD-3NsT3n" TargetMode="External"/><Relationship Id="rId2074" Type="http://schemas.openxmlformats.org/officeDocument/2006/relationships/hyperlink" Target="https://yadi.sk/d/dkjCkeAV3Ndhwb" TargetMode="External"/><Relationship Id="rId2281" Type="http://schemas.openxmlformats.org/officeDocument/2006/relationships/hyperlink" Target="https://yadi.sk/d/fhyIta0U2m55tw" TargetMode="External"/><Relationship Id="rId3125" Type="http://schemas.openxmlformats.org/officeDocument/2006/relationships/hyperlink" Target="https://yadi.sk/d/P96qIPiz3NMzCF" TargetMode="External"/><Relationship Id="rId3332" Type="http://schemas.openxmlformats.org/officeDocument/2006/relationships/hyperlink" Target="https://yadi.sk/d/Qoxr2zYZ3Rq6m9" TargetMode="External"/><Relationship Id="rId253" Type="http://schemas.openxmlformats.org/officeDocument/2006/relationships/hyperlink" Target="https://yadi.sk/d/9rkU9h9T3EoQT5" TargetMode="External"/><Relationship Id="rId460" Type="http://schemas.openxmlformats.org/officeDocument/2006/relationships/hyperlink" Target="https://yadi.sk/d/TjHFBd2B3Ugvuv" TargetMode="External"/><Relationship Id="rId698" Type="http://schemas.openxmlformats.org/officeDocument/2006/relationships/hyperlink" Target="https://yadi.sk/d/Ss9i94C1BrZTPA" TargetMode="External"/><Relationship Id="rId1090" Type="http://schemas.openxmlformats.org/officeDocument/2006/relationships/hyperlink" Target="https://yadi.sk/d/B4r1wc-H38cPVm" TargetMode="External"/><Relationship Id="rId2141" Type="http://schemas.openxmlformats.org/officeDocument/2006/relationships/hyperlink" Target="https://yadi.sk/d/F0l-Ne7FvMWC7Q" TargetMode="External"/><Relationship Id="rId2379" Type="http://schemas.openxmlformats.org/officeDocument/2006/relationships/hyperlink" Target="https://yadi.sk/d/sRUKoMB1wOaYYw" TargetMode="External"/><Relationship Id="rId2586" Type="http://schemas.openxmlformats.org/officeDocument/2006/relationships/hyperlink" Target="https://yadi.sk/d/MLBq2DUqDXMaMg" TargetMode="External"/><Relationship Id="rId2793" Type="http://schemas.openxmlformats.org/officeDocument/2006/relationships/hyperlink" Target="https://yadi.sk/d/wOXrMyXb3NJQLE" TargetMode="External"/><Relationship Id="rId3637" Type="http://schemas.openxmlformats.org/officeDocument/2006/relationships/hyperlink" Target="https://yadi.sk/d/apaMLCYQTZBSvw" TargetMode="External"/><Relationship Id="rId113" Type="http://schemas.openxmlformats.org/officeDocument/2006/relationships/hyperlink" Target="https://yadi.sk/i/J_Bc1LlvewYgp" TargetMode="External"/><Relationship Id="rId320" Type="http://schemas.openxmlformats.org/officeDocument/2006/relationships/hyperlink" Target="https://yadi.sk/d/4XDLll_n3Kpp4N" TargetMode="External"/><Relationship Id="rId558" Type="http://schemas.openxmlformats.org/officeDocument/2006/relationships/hyperlink" Target="https://yadi.sk/d/rB7w_wDB95zjWQ" TargetMode="External"/><Relationship Id="rId765" Type="http://schemas.openxmlformats.org/officeDocument/2006/relationships/hyperlink" Target="https://yadi.sk/d/5aQvQJluy3dggw" TargetMode="External"/><Relationship Id="rId972" Type="http://schemas.openxmlformats.org/officeDocument/2006/relationships/hyperlink" Target="https://yadi.sk/d/yVcBQdqqw5IO9g" TargetMode="External"/><Relationship Id="rId1188" Type="http://schemas.openxmlformats.org/officeDocument/2006/relationships/hyperlink" Target="https://yadi.sk/d/wP0TlQeB9v_K3w" TargetMode="External"/><Relationship Id="rId1395" Type="http://schemas.openxmlformats.org/officeDocument/2006/relationships/hyperlink" Target="https://yadi.sk/d/WAoHjor0ce1XaA" TargetMode="External"/><Relationship Id="rId2001" Type="http://schemas.openxmlformats.org/officeDocument/2006/relationships/hyperlink" Target="https://yadi.sk/d/KtlCj-zIjdLV7w" TargetMode="External"/><Relationship Id="rId2239" Type="http://schemas.openxmlformats.org/officeDocument/2006/relationships/hyperlink" Target="https://yadi.sk/d/UaZwCQ8_C6tfYQ" TargetMode="External"/><Relationship Id="rId2446" Type="http://schemas.openxmlformats.org/officeDocument/2006/relationships/hyperlink" Target="https://yadi.sk/d/_1gC0lym-KJygw" TargetMode="External"/><Relationship Id="rId2653" Type="http://schemas.openxmlformats.org/officeDocument/2006/relationships/hyperlink" Target="https://yadi.sk/d/cTS6jseyOiBNlQ" TargetMode="External"/><Relationship Id="rId2860" Type="http://schemas.openxmlformats.org/officeDocument/2006/relationships/hyperlink" Target="https://yadi.sk/d/A8ff1R7h_6ZfrA" TargetMode="External"/><Relationship Id="rId3704" Type="http://schemas.openxmlformats.org/officeDocument/2006/relationships/hyperlink" Target="https://yadi.sk/d/EOop8AsSIo6EVw" TargetMode="External"/><Relationship Id="rId418" Type="http://schemas.openxmlformats.org/officeDocument/2006/relationships/hyperlink" Target="https://yadi.sk/d/HWKfTKl53EoQpX" TargetMode="External"/><Relationship Id="rId625" Type="http://schemas.openxmlformats.org/officeDocument/2006/relationships/hyperlink" Target="https://yadi.sk/d/kRIosexwKk2RwA" TargetMode="External"/><Relationship Id="rId832" Type="http://schemas.openxmlformats.org/officeDocument/2006/relationships/hyperlink" Target="https://yadi.sk/d/wMiORjOa-Fqg5g" TargetMode="External"/><Relationship Id="rId1048" Type="http://schemas.openxmlformats.org/officeDocument/2006/relationships/hyperlink" Target="https://yadi.sk/d/IPWDe5Un3J5iRV" TargetMode="External"/><Relationship Id="rId1255" Type="http://schemas.openxmlformats.org/officeDocument/2006/relationships/hyperlink" Target="https://yadi.sk/d/ZNVzEXv9F7RTQg" TargetMode="External"/><Relationship Id="rId1462" Type="http://schemas.openxmlformats.org/officeDocument/2006/relationships/hyperlink" Target="https://yadi.sk/i/dMJkqbOQzPmuHA" TargetMode="External"/><Relationship Id="rId2306" Type="http://schemas.openxmlformats.org/officeDocument/2006/relationships/hyperlink" Target="https://yadi.sk/d/23uLdeR2zbRiOQ" TargetMode="External"/><Relationship Id="rId2513" Type="http://schemas.openxmlformats.org/officeDocument/2006/relationships/hyperlink" Target="https://yadi.sk/d/3Z7r-I6C3Rq5Kf" TargetMode="External"/><Relationship Id="rId2958" Type="http://schemas.openxmlformats.org/officeDocument/2006/relationships/hyperlink" Target="https://yadi.sk/d/jc-0qHkh3Rq6iY" TargetMode="External"/><Relationship Id="rId1115" Type="http://schemas.openxmlformats.org/officeDocument/2006/relationships/hyperlink" Target="https://yadi.sk/d/YB_oo361nKO0mw" TargetMode="External"/><Relationship Id="rId1322" Type="http://schemas.openxmlformats.org/officeDocument/2006/relationships/hyperlink" Target="https://yadi.sk/d/k_OCz4yG-MdA3A" TargetMode="External"/><Relationship Id="rId1767" Type="http://schemas.openxmlformats.org/officeDocument/2006/relationships/hyperlink" Target="https://yadi.sk/d/8XuXbFTW3NNHfS" TargetMode="External"/><Relationship Id="rId1974" Type="http://schemas.openxmlformats.org/officeDocument/2006/relationships/hyperlink" Target="https://yadi.sk/d/nBTE17h7s1Psng" TargetMode="External"/><Relationship Id="rId2720" Type="http://schemas.openxmlformats.org/officeDocument/2006/relationships/hyperlink" Target="https://yadi.sk/d/OK7B3RQp3Rq6WP" TargetMode="External"/><Relationship Id="rId2818" Type="http://schemas.openxmlformats.org/officeDocument/2006/relationships/hyperlink" Target="https://yadi.sk/d/uF-kBhhR3Rq6ea" TargetMode="External"/><Relationship Id="rId59" Type="http://schemas.openxmlformats.org/officeDocument/2006/relationships/hyperlink" Target="https://yadi.sk/i/2l9AaCSVewWof" TargetMode="External"/><Relationship Id="rId1627" Type="http://schemas.openxmlformats.org/officeDocument/2006/relationships/hyperlink" Target="https://yadi.sk/d/3Z7r-I6C3Rq5Kf" TargetMode="External"/><Relationship Id="rId1834" Type="http://schemas.openxmlformats.org/officeDocument/2006/relationships/hyperlink" Target="https://yadi.sk/d/QAupqLNG802SBw" TargetMode="External"/><Relationship Id="rId3287" Type="http://schemas.openxmlformats.org/officeDocument/2006/relationships/hyperlink" Target="https://yadi.sk/d/Vb4p1BL_CZEeWA" TargetMode="External"/><Relationship Id="rId2096" Type="http://schemas.openxmlformats.org/officeDocument/2006/relationships/hyperlink" Target="https://yadi.sk/d/fsJEone33Rq5mb" TargetMode="External"/><Relationship Id="rId3494" Type="http://schemas.openxmlformats.org/officeDocument/2006/relationships/hyperlink" Target="https://yadi.sk/d/t4TTVXjyEibsMg" TargetMode="External"/><Relationship Id="rId1901" Type="http://schemas.openxmlformats.org/officeDocument/2006/relationships/hyperlink" Target="https://yadi.sk/d/JQy4juWESpcP5Q" TargetMode="External"/><Relationship Id="rId3147" Type="http://schemas.openxmlformats.org/officeDocument/2006/relationships/hyperlink" Target="https://yadi.sk/i/6vxXgmjc-bQqMA" TargetMode="External"/><Relationship Id="rId3354" Type="http://schemas.openxmlformats.org/officeDocument/2006/relationships/hyperlink" Target="https://yadi.sk/d/F9BsdbJH-1PBEw" TargetMode="External"/><Relationship Id="rId3561" Type="http://schemas.openxmlformats.org/officeDocument/2006/relationships/hyperlink" Target="https://yadi.sk/d/uW_5KoXAgTBMGA" TargetMode="External"/><Relationship Id="rId3659" Type="http://schemas.openxmlformats.org/officeDocument/2006/relationships/hyperlink" Target="https://yadi.sk/d/apaMLCYQTZBSvw" TargetMode="External"/><Relationship Id="rId275" Type="http://schemas.openxmlformats.org/officeDocument/2006/relationships/hyperlink" Target="https://yadi.sk/d/MjoSrt9F38cQvb" TargetMode="External"/><Relationship Id="rId482" Type="http://schemas.openxmlformats.org/officeDocument/2006/relationships/hyperlink" Target="https://yadi.sk/d/GQlCgebXw3muL" TargetMode="External"/><Relationship Id="rId2163" Type="http://schemas.openxmlformats.org/officeDocument/2006/relationships/hyperlink" Target="https://yadi.sk/d/yuH0dgII3Rq5qc" TargetMode="External"/><Relationship Id="rId2370" Type="http://schemas.openxmlformats.org/officeDocument/2006/relationships/hyperlink" Target="https://yadi.sk/i/K_TbqJNAewXyv" TargetMode="External"/><Relationship Id="rId3007" Type="http://schemas.openxmlformats.org/officeDocument/2006/relationships/hyperlink" Target="https://yadi.sk/d/JfrRksz1vW5oMA" TargetMode="External"/><Relationship Id="rId3214" Type="http://schemas.openxmlformats.org/officeDocument/2006/relationships/hyperlink" Target="https://yadi.sk/d/8eoPR0OD3PcDg6" TargetMode="External"/><Relationship Id="rId3421" Type="http://schemas.openxmlformats.org/officeDocument/2006/relationships/hyperlink" Target="https://yadi.sk/d/PMUASAyV38cPMs" TargetMode="External"/><Relationship Id="rId135" Type="http://schemas.openxmlformats.org/officeDocument/2006/relationships/hyperlink" Target="https://yadi.sk/i/lE1J8Y0lewTrP" TargetMode="External"/><Relationship Id="rId342" Type="http://schemas.openxmlformats.org/officeDocument/2006/relationships/hyperlink" Target="https://yadi.sk/d/i2D7QRzP3L9tL4" TargetMode="External"/><Relationship Id="rId787" Type="http://schemas.openxmlformats.org/officeDocument/2006/relationships/hyperlink" Target="https://yadi.sk/d/0zEAD9t6HmWoIg" TargetMode="External"/><Relationship Id="rId994" Type="http://schemas.openxmlformats.org/officeDocument/2006/relationships/hyperlink" Target="https://yadi.sk/d/jaIfCifU3YNXE2" TargetMode="External"/><Relationship Id="rId2023" Type="http://schemas.openxmlformats.org/officeDocument/2006/relationships/hyperlink" Target="https://yadi.sk/d/MuA7I9YCRphAcg" TargetMode="External"/><Relationship Id="rId2230" Type="http://schemas.openxmlformats.org/officeDocument/2006/relationships/hyperlink" Target="https://yadi.sk/d/51g2V5_r9vU6Vw" TargetMode="External"/><Relationship Id="rId2468" Type="http://schemas.openxmlformats.org/officeDocument/2006/relationships/hyperlink" Target="https://yadi.sk/d/MeDKWhokcoWtgA" TargetMode="External"/><Relationship Id="rId2675" Type="http://schemas.openxmlformats.org/officeDocument/2006/relationships/hyperlink" Target="https://yadi.sk/d/_3MLFclONP-LSA" TargetMode="External"/><Relationship Id="rId2882" Type="http://schemas.openxmlformats.org/officeDocument/2006/relationships/hyperlink" Target="https://yadi.sk/d/Hi_AcOdS3NdjRG" TargetMode="External"/><Relationship Id="rId3519" Type="http://schemas.openxmlformats.org/officeDocument/2006/relationships/hyperlink" Target="https://yadi.sk/d/P96qIPiz3NMzCF" TargetMode="External"/><Relationship Id="rId3726" Type="http://schemas.openxmlformats.org/officeDocument/2006/relationships/hyperlink" Target="https://yadi.sk/d/EOop8AsSIo6EVw" TargetMode="External"/><Relationship Id="rId202" Type="http://schemas.openxmlformats.org/officeDocument/2006/relationships/hyperlink" Target="https://yadi.sk/d/_-Zxqppyzpgbh" TargetMode="External"/><Relationship Id="rId647" Type="http://schemas.openxmlformats.org/officeDocument/2006/relationships/hyperlink" Target="https://yadi.sk/d/5K7ULwMXLUAIPw" TargetMode="External"/><Relationship Id="rId854" Type="http://schemas.openxmlformats.org/officeDocument/2006/relationships/hyperlink" Target="https://yadi.sk/d/TP3cbu2WVOxwTw" TargetMode="External"/><Relationship Id="rId1277" Type="http://schemas.openxmlformats.org/officeDocument/2006/relationships/hyperlink" Target="https://yadi.sk/d/eEEuqAZ92VvYbA" TargetMode="External"/><Relationship Id="rId1484" Type="http://schemas.openxmlformats.org/officeDocument/2006/relationships/hyperlink" Target="https://yadi.sk/d/wOXrMyXb3NJQLE" TargetMode="External"/><Relationship Id="rId1691" Type="http://schemas.openxmlformats.org/officeDocument/2006/relationships/hyperlink" Target="https://yadi.sk/d/lmZleyHl3Rq5Xk" TargetMode="External"/><Relationship Id="rId2328" Type="http://schemas.openxmlformats.org/officeDocument/2006/relationships/hyperlink" Target="https://yadi.sk/d/IAFdlLpr3Rq5wg" TargetMode="External"/><Relationship Id="rId2535" Type="http://schemas.openxmlformats.org/officeDocument/2006/relationships/hyperlink" Target="https://yadi.sk/d/Pjj06kDg1fZEEg" TargetMode="External"/><Relationship Id="rId2742" Type="http://schemas.openxmlformats.org/officeDocument/2006/relationships/hyperlink" Target="https://yadi.sk/d/Pjj06kDg1fZEEg" TargetMode="External"/><Relationship Id="rId507" Type="http://schemas.openxmlformats.org/officeDocument/2006/relationships/hyperlink" Target="https://yadi.sk/d/o_05tsMV3YYTrU" TargetMode="External"/><Relationship Id="rId714" Type="http://schemas.openxmlformats.org/officeDocument/2006/relationships/hyperlink" Target="https://yadi.sk/d/AcphAbQADe8x1Q" TargetMode="External"/><Relationship Id="rId921" Type="http://schemas.openxmlformats.org/officeDocument/2006/relationships/hyperlink" Target="https://yadi.sk/d/J2c4ORZjP35U_A" TargetMode="External"/><Relationship Id="rId1137" Type="http://schemas.openxmlformats.org/officeDocument/2006/relationships/hyperlink" Target="https://yadi.sk/d/Th--pAz6QRXziA" TargetMode="External"/><Relationship Id="rId1344" Type="http://schemas.openxmlformats.org/officeDocument/2006/relationships/hyperlink" Target="https://yadi.sk/d/TbKYblcBkZtUHg" TargetMode="External"/><Relationship Id="rId1551" Type="http://schemas.openxmlformats.org/officeDocument/2006/relationships/hyperlink" Target="https://yadi.sk/d/Uifa1gO6mh3ssg" TargetMode="External"/><Relationship Id="rId1789" Type="http://schemas.openxmlformats.org/officeDocument/2006/relationships/hyperlink" Target="https://yadi.sk/d/L0YBTc7PTUIrTQ" TargetMode="External"/><Relationship Id="rId1996" Type="http://schemas.openxmlformats.org/officeDocument/2006/relationships/hyperlink" Target="https://yadi.sk/d/KtlCj-zIjdLV7w" TargetMode="External"/><Relationship Id="rId2602" Type="http://schemas.openxmlformats.org/officeDocument/2006/relationships/hyperlink" Target="https://yadi.sk/d/CZv73e7hsDIQhw" TargetMode="External"/><Relationship Id="rId50" Type="http://schemas.openxmlformats.org/officeDocument/2006/relationships/hyperlink" Target="https://yadi.sk/i/01t1V9XBewXC7" TargetMode="External"/><Relationship Id="rId1204" Type="http://schemas.openxmlformats.org/officeDocument/2006/relationships/hyperlink" Target="https://yadi.sk/d/KYbhZAr1WoB49A" TargetMode="External"/><Relationship Id="rId1411" Type="http://schemas.openxmlformats.org/officeDocument/2006/relationships/hyperlink" Target="https://yadi.sk/d/lmZleyHl3Rq5Xk" TargetMode="External"/><Relationship Id="rId1649" Type="http://schemas.openxmlformats.org/officeDocument/2006/relationships/hyperlink" Target="https://yadi.sk/d/wy4XNR3ztCSH8" TargetMode="External"/><Relationship Id="rId1856" Type="http://schemas.openxmlformats.org/officeDocument/2006/relationships/hyperlink" Target="https://yadi.sk/d/xDngZgHO3NYhUo" TargetMode="External"/><Relationship Id="rId2907" Type="http://schemas.openxmlformats.org/officeDocument/2006/relationships/hyperlink" Target="https://yadi.sk/d/nnXy-rEobAlYZw" TargetMode="External"/><Relationship Id="rId3071" Type="http://schemas.openxmlformats.org/officeDocument/2006/relationships/hyperlink" Target="https://yadi.sk/d/G5kpOTvaeSRYaw" TargetMode="External"/><Relationship Id="rId1509" Type="http://schemas.openxmlformats.org/officeDocument/2006/relationships/hyperlink" Target="https://yadi.sk/i/6vxXgmjc-bQqMA" TargetMode="External"/><Relationship Id="rId1716" Type="http://schemas.openxmlformats.org/officeDocument/2006/relationships/hyperlink" Target="https://yadi.sk/d/qc5aOTh43NMxaD" TargetMode="External"/><Relationship Id="rId1923" Type="http://schemas.openxmlformats.org/officeDocument/2006/relationships/hyperlink" Target="https://yadi.sk/d/E43PBMK_3Rq5ie" TargetMode="External"/><Relationship Id="rId3169" Type="http://schemas.openxmlformats.org/officeDocument/2006/relationships/hyperlink" Target="https://yadi.sk/d/CG6hyQr7HqwSkg" TargetMode="External"/><Relationship Id="rId3376" Type="http://schemas.openxmlformats.org/officeDocument/2006/relationships/hyperlink" Target="https://yadi.sk/d/4DyO5zX4Yjp90Q" TargetMode="External"/><Relationship Id="rId3583" Type="http://schemas.openxmlformats.org/officeDocument/2006/relationships/hyperlink" Target="https://yadi.sk/d/Uifa1gO6mh3ssg" TargetMode="External"/><Relationship Id="rId297" Type="http://schemas.openxmlformats.org/officeDocument/2006/relationships/hyperlink" Target="https://yadi.sk/d/lob0wNDK3DoBcp" TargetMode="External"/><Relationship Id="rId2185" Type="http://schemas.openxmlformats.org/officeDocument/2006/relationships/hyperlink" Target="https://yadi.sk/d/00TbqApD3Ndj2f" TargetMode="External"/><Relationship Id="rId2392" Type="http://schemas.openxmlformats.org/officeDocument/2006/relationships/hyperlink" Target="https://yadi.sk/d/fJyICbW9lNkZSw" TargetMode="External"/><Relationship Id="rId3029" Type="http://schemas.openxmlformats.org/officeDocument/2006/relationships/hyperlink" Target="https://yadi.sk/d/5xZZhESA3NMy7R" TargetMode="External"/><Relationship Id="rId3236" Type="http://schemas.openxmlformats.org/officeDocument/2006/relationships/hyperlink" Target="https://yadi.sk/d/NYoazXvSusxciw" TargetMode="External"/><Relationship Id="rId157" Type="http://schemas.openxmlformats.org/officeDocument/2006/relationships/hyperlink" Target="https://yadi.sk/d/E7JTckyEqgCtP" TargetMode="External"/><Relationship Id="rId364" Type="http://schemas.openxmlformats.org/officeDocument/2006/relationships/hyperlink" Target="https://yadi.sk/d/iB7g3Bvx3NG75r" TargetMode="External"/><Relationship Id="rId2045" Type="http://schemas.openxmlformats.org/officeDocument/2006/relationships/hyperlink" Target="https://yadi.sk/d/6-2KH5uZJvgtYA" TargetMode="External"/><Relationship Id="rId2697" Type="http://schemas.openxmlformats.org/officeDocument/2006/relationships/hyperlink" Target="https://yadi.sk/d/S2lmaYQjSwN3mg" TargetMode="External"/><Relationship Id="rId3443" Type="http://schemas.openxmlformats.org/officeDocument/2006/relationships/hyperlink" Target="https://yadi.sk/d/EOop8AsSIo6EVw" TargetMode="External"/><Relationship Id="rId3650" Type="http://schemas.openxmlformats.org/officeDocument/2006/relationships/hyperlink" Target="https://yadi.sk/d/apaMLCYQTZBSvw" TargetMode="External"/><Relationship Id="rId571" Type="http://schemas.openxmlformats.org/officeDocument/2006/relationships/hyperlink" Target="https://yadi.sk/d/92E71o-W3Rq6BV" TargetMode="External"/><Relationship Id="rId669" Type="http://schemas.openxmlformats.org/officeDocument/2006/relationships/hyperlink" Target="https://yadi.sk/d/9Fp1Q01qpQ6XSA" TargetMode="External"/><Relationship Id="rId876" Type="http://schemas.openxmlformats.org/officeDocument/2006/relationships/hyperlink" Target="https://yadi.sk/d/LmhdbyFl3L5Voz" TargetMode="External"/><Relationship Id="rId1299" Type="http://schemas.openxmlformats.org/officeDocument/2006/relationships/hyperlink" Target="https://yadi.sk/d/0hBX6kb1373zZt" TargetMode="External"/><Relationship Id="rId2252" Type="http://schemas.openxmlformats.org/officeDocument/2006/relationships/hyperlink" Target="https://disk.yandex.ru/d/TfOMmArFw7indQ" TargetMode="External"/><Relationship Id="rId2557" Type="http://schemas.openxmlformats.org/officeDocument/2006/relationships/hyperlink" Target="https://yadi.sk/d/QLJ3kvV3PiSqCA" TargetMode="External"/><Relationship Id="rId3303" Type="http://schemas.openxmlformats.org/officeDocument/2006/relationships/hyperlink" Target="https://yadi.sk/d/yh-TgIDBsZLAwQ" TargetMode="External"/><Relationship Id="rId3510" Type="http://schemas.openxmlformats.org/officeDocument/2006/relationships/hyperlink" Target="https://yadi.sk/d/UaZwCQ8_C6tfYQ" TargetMode="External"/><Relationship Id="rId3608" Type="http://schemas.openxmlformats.org/officeDocument/2006/relationships/hyperlink" Target="https://yadi.sk/d/fgtw32Sm7IYrPg" TargetMode="External"/><Relationship Id="rId224" Type="http://schemas.openxmlformats.org/officeDocument/2006/relationships/hyperlink" Target="https://yadi.sk/d/0hBX6kb1373zZt" TargetMode="External"/><Relationship Id="rId431" Type="http://schemas.openxmlformats.org/officeDocument/2006/relationships/hyperlink" Target="https://yadi.sk/d/XAsMFLWGkqVJt" TargetMode="External"/><Relationship Id="rId529" Type="http://schemas.openxmlformats.org/officeDocument/2006/relationships/hyperlink" Target="https://yadi.sk/d/s9OcESgp08iqfw" TargetMode="External"/><Relationship Id="rId736" Type="http://schemas.openxmlformats.org/officeDocument/2006/relationships/hyperlink" Target="https://yadi.sk/d/S7hDdAMBrKaxHA" TargetMode="External"/><Relationship Id="rId1061" Type="http://schemas.openxmlformats.org/officeDocument/2006/relationships/hyperlink" Target="https://yadi.sk/d/aJ4--IQ3kbHhEw" TargetMode="External"/><Relationship Id="rId1159" Type="http://schemas.openxmlformats.org/officeDocument/2006/relationships/hyperlink" Target="https://yadi.sk/d/rI283vS70wk2Ig" TargetMode="External"/><Relationship Id="rId1366" Type="http://schemas.openxmlformats.org/officeDocument/2006/relationships/hyperlink" Target="https://yadi.sk/d/PQWmll_Z0QiAbw" TargetMode="External"/><Relationship Id="rId2112" Type="http://schemas.openxmlformats.org/officeDocument/2006/relationships/hyperlink" Target="https://yadi.sk/d/ujD0LmjfUMDPLw" TargetMode="External"/><Relationship Id="rId2417" Type="http://schemas.openxmlformats.org/officeDocument/2006/relationships/hyperlink" Target="https://yadi.sk/d/UBmdy5i-3Rq69B" TargetMode="External"/><Relationship Id="rId2764" Type="http://schemas.openxmlformats.org/officeDocument/2006/relationships/hyperlink" Target="https://yadi.sk/d/3Z7r-I6C3Rq5Kf" TargetMode="External"/><Relationship Id="rId2971" Type="http://schemas.openxmlformats.org/officeDocument/2006/relationships/hyperlink" Target="https://yadi.sk/d/_Cmr7S6rYkwxJA" TargetMode="External"/><Relationship Id="rId943" Type="http://schemas.openxmlformats.org/officeDocument/2006/relationships/hyperlink" Target="https://yadi.sk/d/FuUhcHqANd794Q" TargetMode="External"/><Relationship Id="rId1019" Type="http://schemas.openxmlformats.org/officeDocument/2006/relationships/hyperlink" Target="https://yadi.sk/d/39GvsuJKyqcSN" TargetMode="External"/><Relationship Id="rId1573" Type="http://schemas.openxmlformats.org/officeDocument/2006/relationships/hyperlink" Target="https://yadi.sk/d/Uifa1gO6mh3ssg" TargetMode="External"/><Relationship Id="rId1780" Type="http://schemas.openxmlformats.org/officeDocument/2006/relationships/hyperlink" Target="https://yadi.sk/d/L0YBTc7PTUIrTQ" TargetMode="External"/><Relationship Id="rId1878" Type="http://schemas.openxmlformats.org/officeDocument/2006/relationships/hyperlink" Target="https://yadi.sk/d/cR0mKh9y3Rq5eN" TargetMode="External"/><Relationship Id="rId2624" Type="http://schemas.openxmlformats.org/officeDocument/2006/relationships/hyperlink" Target="https://yadi.sk/d/48Zd4x1e3PcDfF" TargetMode="External"/><Relationship Id="rId2831" Type="http://schemas.openxmlformats.org/officeDocument/2006/relationships/hyperlink" Target="https://yadi.sk/d/LKo0SynB3Rq6gK" TargetMode="External"/><Relationship Id="rId2929" Type="http://schemas.openxmlformats.org/officeDocument/2006/relationships/hyperlink" Target="https://yadi.sk/d/xDzzpLO9jSZMXA" TargetMode="External"/><Relationship Id="rId72" Type="http://schemas.openxmlformats.org/officeDocument/2006/relationships/hyperlink" Target="https://yadi.sk/d/GCQXVR4-sUVbb" TargetMode="External"/><Relationship Id="rId803" Type="http://schemas.openxmlformats.org/officeDocument/2006/relationships/hyperlink" Target="https://yadi.sk/d/yBiINy7H3L5VeP" TargetMode="External"/><Relationship Id="rId1226" Type="http://schemas.openxmlformats.org/officeDocument/2006/relationships/hyperlink" Target="https://yadi.sk/d/ekNXKezo3J3uXC" TargetMode="External"/><Relationship Id="rId1433" Type="http://schemas.openxmlformats.org/officeDocument/2006/relationships/hyperlink" Target="https://yadi.sk/d/MuA7I9YCRphAcg" TargetMode="External"/><Relationship Id="rId1640" Type="http://schemas.openxmlformats.org/officeDocument/2006/relationships/hyperlink" Target="https://yadi.sk/d/YjHbkMgwcY-I3A" TargetMode="External"/><Relationship Id="rId1738" Type="http://schemas.openxmlformats.org/officeDocument/2006/relationships/hyperlink" Target="https://yadi.sk/d/F7ZeX2L5-HO7zQ" TargetMode="External"/><Relationship Id="rId3093" Type="http://schemas.openxmlformats.org/officeDocument/2006/relationships/hyperlink" Target="https://yadi.sk/d/rl9x6K8q3NMzLE" TargetMode="External"/><Relationship Id="rId1500" Type="http://schemas.openxmlformats.org/officeDocument/2006/relationships/hyperlink" Target="https://yadi.sk/d/5xZZhESA3NMy7R" TargetMode="External"/><Relationship Id="rId1945" Type="http://schemas.openxmlformats.org/officeDocument/2006/relationships/hyperlink" Target="https://yadi.sk/d/EdNvvamosnrWqw" TargetMode="External"/><Relationship Id="rId3160" Type="http://schemas.openxmlformats.org/officeDocument/2006/relationships/hyperlink" Target="https://yadi.sk/d/CG6hyQr7HqwSkg" TargetMode="External"/><Relationship Id="rId3398" Type="http://schemas.openxmlformats.org/officeDocument/2006/relationships/hyperlink" Target="https://yadi.sk/d/9jPnJ7B1jer0Aw" TargetMode="External"/><Relationship Id="rId1805" Type="http://schemas.openxmlformats.org/officeDocument/2006/relationships/hyperlink" Target="https://yadi.sk/d/k8wnZkE3WrN81g" TargetMode="External"/><Relationship Id="rId3020" Type="http://schemas.openxmlformats.org/officeDocument/2006/relationships/hyperlink" Target="https://yadi.sk/d/5xZZhESA3NMy7R" TargetMode="External"/><Relationship Id="rId3258" Type="http://schemas.openxmlformats.org/officeDocument/2006/relationships/hyperlink" Target="https://yadi.sk/d/aGwb4Pi_3NJMv5" TargetMode="External"/><Relationship Id="rId3465" Type="http://schemas.openxmlformats.org/officeDocument/2006/relationships/hyperlink" Target="https://yadi.sk/d/7VoD0qK1pAGB0g" TargetMode="External"/><Relationship Id="rId3672" Type="http://schemas.openxmlformats.org/officeDocument/2006/relationships/hyperlink" Target="https://yadi.sk/d/fgtw32Sm7IYrPg" TargetMode="External"/><Relationship Id="rId179" Type="http://schemas.openxmlformats.org/officeDocument/2006/relationships/hyperlink" Target="https://yadi.sk/d/y5jz-OW2yjLZn" TargetMode="External"/><Relationship Id="rId386" Type="http://schemas.openxmlformats.org/officeDocument/2006/relationships/hyperlink" Target="https://yadi.sk/d/bSzYzvpJioaVo" TargetMode="External"/><Relationship Id="rId593" Type="http://schemas.openxmlformats.org/officeDocument/2006/relationships/hyperlink" Target="https://yadi.sk/d/cKSBfX-TPERKuQ" TargetMode="External"/><Relationship Id="rId2067" Type="http://schemas.openxmlformats.org/officeDocument/2006/relationships/hyperlink" Target="https://yadi.sk/d/dkjCkeAV3Ndhwb" TargetMode="External"/><Relationship Id="rId2274" Type="http://schemas.openxmlformats.org/officeDocument/2006/relationships/hyperlink" Target="https://yadi.sk/d/ircM8Jd3gdJD2A" TargetMode="External"/><Relationship Id="rId2481" Type="http://schemas.openxmlformats.org/officeDocument/2006/relationships/hyperlink" Target="https://yadi.sk/d/yh-TgIDBsZLAwQ" TargetMode="External"/><Relationship Id="rId3118" Type="http://schemas.openxmlformats.org/officeDocument/2006/relationships/hyperlink" Target="https://yadi.sk/d/P96qIPiz3NMzCF" TargetMode="External"/><Relationship Id="rId3325" Type="http://schemas.openxmlformats.org/officeDocument/2006/relationships/hyperlink" Target="https://yadi.sk/d/Qoxr2zYZ3Rq6m9" TargetMode="External"/><Relationship Id="rId3532" Type="http://schemas.openxmlformats.org/officeDocument/2006/relationships/hyperlink" Target="https://yadi.sk/d/Hi_AcOdS3NdjRG" TargetMode="External"/><Relationship Id="rId246" Type="http://schemas.openxmlformats.org/officeDocument/2006/relationships/hyperlink" Target="https://yadi.sk/d/6V_YgMrl3DoCFa" TargetMode="External"/><Relationship Id="rId453" Type="http://schemas.openxmlformats.org/officeDocument/2006/relationships/hyperlink" Target="https://yadi.sk/d/n_N5El99zLx3y" TargetMode="External"/><Relationship Id="rId660" Type="http://schemas.openxmlformats.org/officeDocument/2006/relationships/hyperlink" Target="https://yadi.sk/d/Pcg_RKQ50wdZxw" TargetMode="External"/><Relationship Id="rId898" Type="http://schemas.openxmlformats.org/officeDocument/2006/relationships/hyperlink" Target="https://yadi.sk/d/zK8KtijKC_gfOA" TargetMode="External"/><Relationship Id="rId1083" Type="http://schemas.openxmlformats.org/officeDocument/2006/relationships/hyperlink" Target="https://yadi.sk/d/wXazryIf3L5VmK" TargetMode="External"/><Relationship Id="rId1290" Type="http://schemas.openxmlformats.org/officeDocument/2006/relationships/hyperlink" Target="https://yadi.sk/d/1E85maYe38cSPz" TargetMode="External"/><Relationship Id="rId2134" Type="http://schemas.openxmlformats.org/officeDocument/2006/relationships/hyperlink" Target="https://yadi.sk/d/kCTManCe3NdiRk" TargetMode="External"/><Relationship Id="rId2341" Type="http://schemas.openxmlformats.org/officeDocument/2006/relationships/hyperlink" Target="https://yadi.sk/d/olJd1k3Z3Rq5zC" TargetMode="External"/><Relationship Id="rId2579" Type="http://schemas.openxmlformats.org/officeDocument/2006/relationships/hyperlink" Target="https://yadi.sk/d/rMN4-xIMfP7weQ" TargetMode="External"/><Relationship Id="rId2786" Type="http://schemas.openxmlformats.org/officeDocument/2006/relationships/hyperlink" Target="https://yadi.sk/d/apaMLCYQTZBSvw" TargetMode="External"/><Relationship Id="rId2993" Type="http://schemas.openxmlformats.org/officeDocument/2006/relationships/hyperlink" Target="https://yadi.sk/d/r1zhoXHR93bp7w" TargetMode="External"/><Relationship Id="rId106" Type="http://schemas.openxmlformats.org/officeDocument/2006/relationships/hyperlink" Target="https://yadi.sk/i/7HCHwTWkewYnt" TargetMode="External"/><Relationship Id="rId313" Type="http://schemas.openxmlformats.org/officeDocument/2006/relationships/hyperlink" Target="https://yadi.sk/d/HOsILZjl3JCdnj" TargetMode="External"/><Relationship Id="rId758" Type="http://schemas.openxmlformats.org/officeDocument/2006/relationships/hyperlink" Target="https://yadi.sk/d/0zEAD9t6HmWoIg" TargetMode="External"/><Relationship Id="rId965" Type="http://schemas.openxmlformats.org/officeDocument/2006/relationships/hyperlink" Target="https://yadi.sk/d/akNo0BB-M33SNw" TargetMode="External"/><Relationship Id="rId1150" Type="http://schemas.openxmlformats.org/officeDocument/2006/relationships/hyperlink" Target="https://yadi.sk/d/0NrgF4Yq-rKdjA" TargetMode="External"/><Relationship Id="rId1388" Type="http://schemas.openxmlformats.org/officeDocument/2006/relationships/hyperlink" Target="https://yadi.sk/d/yVcBQdqqw5IO9g" TargetMode="External"/><Relationship Id="rId1595" Type="http://schemas.openxmlformats.org/officeDocument/2006/relationships/hyperlink" Target="https://yadi.sk/d/R7AQV0Wq3NdjEq" TargetMode="External"/><Relationship Id="rId2439" Type="http://schemas.openxmlformats.org/officeDocument/2006/relationships/hyperlink" Target="https://yadi.sk/d/ZT58AoBNu9LnKg" TargetMode="External"/><Relationship Id="rId2646" Type="http://schemas.openxmlformats.org/officeDocument/2006/relationships/hyperlink" Target="https://yadi.sk/d/RnTtN3ti3Rq6RE" TargetMode="External"/><Relationship Id="rId2853" Type="http://schemas.openxmlformats.org/officeDocument/2006/relationships/hyperlink" Target="https://yadi.sk/d/A8ff1R7h_6ZfrA" TargetMode="External"/><Relationship Id="rId94" Type="http://schemas.openxmlformats.org/officeDocument/2006/relationships/hyperlink" Target="https://yadi.sk/d/vEtZqaBgj9Git" TargetMode="External"/><Relationship Id="rId520" Type="http://schemas.openxmlformats.org/officeDocument/2006/relationships/hyperlink" Target="https://yadi.sk/d/xP7AzlG-3amfgn" TargetMode="External"/><Relationship Id="rId618" Type="http://schemas.openxmlformats.org/officeDocument/2006/relationships/hyperlink" Target="https://yadi.sk/d/xCPyJ7hi_ztzSA" TargetMode="External"/><Relationship Id="rId825" Type="http://schemas.openxmlformats.org/officeDocument/2006/relationships/hyperlink" Target="https://yadi.sk/d/gndK2lQUXJkl8Q" TargetMode="External"/><Relationship Id="rId1248" Type="http://schemas.openxmlformats.org/officeDocument/2006/relationships/hyperlink" Target="https://yadi.sk/d/cbWBH_h1S0TNYA" TargetMode="External"/><Relationship Id="rId1455" Type="http://schemas.openxmlformats.org/officeDocument/2006/relationships/hyperlink" Target="https://yadi.sk/d/3ts_EYCZFzQmXw" TargetMode="External"/><Relationship Id="rId1662" Type="http://schemas.openxmlformats.org/officeDocument/2006/relationships/hyperlink" Target="https://yadi.sk/d/Pjj06kDg1fZEEg" TargetMode="External"/><Relationship Id="rId2201" Type="http://schemas.openxmlformats.org/officeDocument/2006/relationships/hyperlink" Target="https://yadi.sk/d/5xeH1iqM3PcDdX" TargetMode="External"/><Relationship Id="rId2506" Type="http://schemas.openxmlformats.org/officeDocument/2006/relationships/hyperlink" Target="https://yadi.sk/d/SCoW1Vhg3Rq6HL" TargetMode="External"/><Relationship Id="rId1010" Type="http://schemas.openxmlformats.org/officeDocument/2006/relationships/hyperlink" Target="https://yadi.sk/d/lob0wNDK3DoBcp" TargetMode="External"/><Relationship Id="rId1108" Type="http://schemas.openxmlformats.org/officeDocument/2006/relationships/hyperlink" Target="https://yadi.sk/i/swbULIWmW_Rqiw" TargetMode="External"/><Relationship Id="rId1315" Type="http://schemas.openxmlformats.org/officeDocument/2006/relationships/hyperlink" Target="https://yadi.sk/d/0dEKzSfJwKU_lA" TargetMode="External"/><Relationship Id="rId1967" Type="http://schemas.openxmlformats.org/officeDocument/2006/relationships/hyperlink" Target="https://yadi.sk/d/BnNuW-Mx3NYhe7" TargetMode="External"/><Relationship Id="rId2713" Type="http://schemas.openxmlformats.org/officeDocument/2006/relationships/hyperlink" Target="https://yadi.sk/d/OK7B3RQp3Rq6WP" TargetMode="External"/><Relationship Id="rId2920" Type="http://schemas.openxmlformats.org/officeDocument/2006/relationships/hyperlink" Target="https://yadi.sk/d/xDzzpLO9jSZMXA" TargetMode="External"/><Relationship Id="rId1522" Type="http://schemas.openxmlformats.org/officeDocument/2006/relationships/hyperlink" Target="https://yadi.sk/d/3h2iKZNmhY8VIA" TargetMode="External"/><Relationship Id="rId21" Type="http://schemas.openxmlformats.org/officeDocument/2006/relationships/hyperlink" Target="https://yadi.sk/d/wH0JKSIhtCQmc" TargetMode="External"/><Relationship Id="rId2089" Type="http://schemas.openxmlformats.org/officeDocument/2006/relationships/hyperlink" Target="https://yadi.sk/d/ZijfH3gL3TPEQu" TargetMode="External"/><Relationship Id="rId3487" Type="http://schemas.openxmlformats.org/officeDocument/2006/relationships/hyperlink" Target="https://yadi.sk/d/Gd547GQOptP-8g" TargetMode="External"/><Relationship Id="rId3694" Type="http://schemas.openxmlformats.org/officeDocument/2006/relationships/hyperlink" Target="https://yadi.sk/d/EOop8AsSIo6EVw" TargetMode="External"/><Relationship Id="rId2296" Type="http://schemas.openxmlformats.org/officeDocument/2006/relationships/hyperlink" Target="https://yadi.sk/d/M4Il0fnrzSknMQ" TargetMode="External"/><Relationship Id="rId3347" Type="http://schemas.openxmlformats.org/officeDocument/2006/relationships/hyperlink" Target="https://yadi.sk/d/0k0pOW-cZ49nrA" TargetMode="External"/><Relationship Id="rId3554" Type="http://schemas.openxmlformats.org/officeDocument/2006/relationships/hyperlink" Target="https://yadi.sk/d/uW_5KoXAgTBMGA" TargetMode="External"/><Relationship Id="rId268" Type="http://schemas.openxmlformats.org/officeDocument/2006/relationships/hyperlink" Target="https://yadi.sk/d/JwPyE-3itmoTA" TargetMode="External"/><Relationship Id="rId475" Type="http://schemas.openxmlformats.org/officeDocument/2006/relationships/hyperlink" Target="https://yadi.sk/d/YwP6BZM8tCSDk" TargetMode="External"/><Relationship Id="rId682" Type="http://schemas.openxmlformats.org/officeDocument/2006/relationships/hyperlink" Target="https://yadi.sk/d/G17_zwOH3YNX5r" TargetMode="External"/><Relationship Id="rId2156" Type="http://schemas.openxmlformats.org/officeDocument/2006/relationships/hyperlink" Target="https://yadi.sk/d/jswi9AsAeIng8Q" TargetMode="External"/><Relationship Id="rId2363" Type="http://schemas.openxmlformats.org/officeDocument/2006/relationships/hyperlink" Target="https://yadi.sk/d/4OCFnGjg3YNXBP" TargetMode="External"/><Relationship Id="rId2570" Type="http://schemas.openxmlformats.org/officeDocument/2006/relationships/hyperlink" Target="https://yadi.sk/d/rMN4-xIMfP7weQ" TargetMode="External"/><Relationship Id="rId3207" Type="http://schemas.openxmlformats.org/officeDocument/2006/relationships/hyperlink" Target="https://yadi.sk/d/KnoBBsSTM2-Uzw" TargetMode="External"/><Relationship Id="rId3414" Type="http://schemas.openxmlformats.org/officeDocument/2006/relationships/hyperlink" Target="https://yadi.sk/d/gmYwGtbAqBMpOA" TargetMode="External"/><Relationship Id="rId3621" Type="http://schemas.openxmlformats.org/officeDocument/2006/relationships/hyperlink" Target="https://yadi.sk/d/fgtw32Sm7IYrPg" TargetMode="External"/><Relationship Id="rId128" Type="http://schemas.openxmlformats.org/officeDocument/2006/relationships/hyperlink" Target="https://yadi.sk/d/jUdkXHijqJzm3" TargetMode="External"/><Relationship Id="rId335" Type="http://schemas.openxmlformats.org/officeDocument/2006/relationships/hyperlink" Target="https://yadi.sk/d/kpNcIbk33L83uA" TargetMode="External"/><Relationship Id="rId542" Type="http://schemas.openxmlformats.org/officeDocument/2006/relationships/hyperlink" Target="https://yadi.sk/d/g3kyHZIAewSBkg" TargetMode="External"/><Relationship Id="rId1172" Type="http://schemas.openxmlformats.org/officeDocument/2006/relationships/hyperlink" Target="https://yadi.sk/d/cFUgrAMfWwOpsA" TargetMode="External"/><Relationship Id="rId2016" Type="http://schemas.openxmlformats.org/officeDocument/2006/relationships/hyperlink" Target="https://yadi.sk/d/ZtsA22w7OdLTcA" TargetMode="External"/><Relationship Id="rId2223" Type="http://schemas.openxmlformats.org/officeDocument/2006/relationships/hyperlink" Target="https://yadi.sk/d/51g2V5_r9vU6Vw" TargetMode="External"/><Relationship Id="rId2430" Type="http://schemas.openxmlformats.org/officeDocument/2006/relationships/hyperlink" Target="https://yadi.sk/d/ZT58AoBNu9LnKg" TargetMode="External"/><Relationship Id="rId402" Type="http://schemas.openxmlformats.org/officeDocument/2006/relationships/hyperlink" Target="https://yadi.sk/d/Aqtw7Fa13GGGQy" TargetMode="External"/><Relationship Id="rId1032" Type="http://schemas.openxmlformats.org/officeDocument/2006/relationships/hyperlink" Target="https://yadi.sk/d/mR0xAjfA3YNX2K" TargetMode="External"/><Relationship Id="rId1989" Type="http://schemas.openxmlformats.org/officeDocument/2006/relationships/hyperlink" Target="https://yadi.sk/d/aB4LGToFL3idQw" TargetMode="External"/><Relationship Id="rId1849" Type="http://schemas.openxmlformats.org/officeDocument/2006/relationships/hyperlink" Target="https://yadi.sk/d/xDngZgHO3NYhUo" TargetMode="External"/><Relationship Id="rId3064" Type="http://schemas.openxmlformats.org/officeDocument/2006/relationships/hyperlink" Target="https://yadi.sk/d/G5kpOTvaeSRYaw" TargetMode="External"/><Relationship Id="rId192" Type="http://schemas.openxmlformats.org/officeDocument/2006/relationships/hyperlink" Target="https://yadi.sk/d/s4dwR06LzLudH" TargetMode="External"/><Relationship Id="rId1709" Type="http://schemas.openxmlformats.org/officeDocument/2006/relationships/hyperlink" Target="https://yadi.sk/d/qc5aOTh43NMxaD" TargetMode="External"/><Relationship Id="rId1916" Type="http://schemas.openxmlformats.org/officeDocument/2006/relationships/hyperlink" Target="https://yadi.sk/d/E43PBMK_3Rq5ie" TargetMode="External"/><Relationship Id="rId3271" Type="http://schemas.openxmlformats.org/officeDocument/2006/relationships/hyperlink" Target="https://yadi.sk/d/82H6onWa3Rq6k6" TargetMode="External"/><Relationship Id="rId2080" Type="http://schemas.openxmlformats.org/officeDocument/2006/relationships/hyperlink" Target="https://yadi.sk/d/ZijfH3gL3TPEQu" TargetMode="External"/><Relationship Id="rId3131" Type="http://schemas.openxmlformats.org/officeDocument/2006/relationships/hyperlink" Target="https://yadi.sk/d/xDEzg3dHu1XIJw" TargetMode="External"/><Relationship Id="rId2897" Type="http://schemas.openxmlformats.org/officeDocument/2006/relationships/hyperlink" Target="https://yadi.sk/d/uW_5KoXAgTBMGA" TargetMode="External"/><Relationship Id="rId869" Type="http://schemas.openxmlformats.org/officeDocument/2006/relationships/hyperlink" Target="https://yadi.sk/d/Ppg5R8rF3EoN2e" TargetMode="External"/><Relationship Id="rId1499" Type="http://schemas.openxmlformats.org/officeDocument/2006/relationships/hyperlink" Target="https://yadi.sk/d/JfrRksz1vW5oMA" TargetMode="External"/><Relationship Id="rId729" Type="http://schemas.openxmlformats.org/officeDocument/2006/relationships/hyperlink" Target="https://yadi.sk/d/HGfFmTYKwK3MtQ" TargetMode="External"/><Relationship Id="rId1359" Type="http://schemas.openxmlformats.org/officeDocument/2006/relationships/hyperlink" Target="https://yadi.sk/d/LHsCwMoyBy9sHg" TargetMode="External"/><Relationship Id="rId2757" Type="http://schemas.openxmlformats.org/officeDocument/2006/relationships/hyperlink" Target="https://yadi.sk/d/3Z7r-I6C3Rq5Kf" TargetMode="External"/><Relationship Id="rId2964" Type="http://schemas.openxmlformats.org/officeDocument/2006/relationships/hyperlink" Target="https://yadi.sk/d/_Cmr7S6rYkwxJA" TargetMode="External"/><Relationship Id="rId936" Type="http://schemas.openxmlformats.org/officeDocument/2006/relationships/hyperlink" Target="https://yadi.sk/d/0pA6F8mbELwR4Q" TargetMode="External"/><Relationship Id="rId1219" Type="http://schemas.openxmlformats.org/officeDocument/2006/relationships/hyperlink" Target="https://yadi.sk/d/4kTgHdYvmu9pEA" TargetMode="External"/><Relationship Id="rId1566" Type="http://schemas.openxmlformats.org/officeDocument/2006/relationships/hyperlink" Target="https://yadi.sk/d/dZ6ljug3qynRcg" TargetMode="External"/><Relationship Id="rId1773" Type="http://schemas.openxmlformats.org/officeDocument/2006/relationships/hyperlink" Target="https://yadi.sk/d/8XuXbFTW3NNHfS" TargetMode="External"/><Relationship Id="rId1980" Type="http://schemas.openxmlformats.org/officeDocument/2006/relationships/hyperlink" Target="https://yadi.sk/d/82L2OK3BriRkc" TargetMode="External"/><Relationship Id="rId2617" Type="http://schemas.openxmlformats.org/officeDocument/2006/relationships/hyperlink" Target="https://yadi.sk/d/48Zd4x1e3PcDfF" TargetMode="External"/><Relationship Id="rId2824" Type="http://schemas.openxmlformats.org/officeDocument/2006/relationships/hyperlink" Target="https://yadi.sk/d/LKo0SynB3Rq6gK" TargetMode="External"/><Relationship Id="rId65" Type="http://schemas.openxmlformats.org/officeDocument/2006/relationships/hyperlink" Target="https://yadi.sk/d/d1tnhoD4inzxb" TargetMode="External"/><Relationship Id="rId1426" Type="http://schemas.openxmlformats.org/officeDocument/2006/relationships/hyperlink" Target="https://yadi.sk/d/JQy4juWESpcP5Q" TargetMode="External"/><Relationship Id="rId1633" Type="http://schemas.openxmlformats.org/officeDocument/2006/relationships/hyperlink" Target="https://yadi.sk/d/3Z7r-I6C3Rq5Kf" TargetMode="External"/><Relationship Id="rId1840" Type="http://schemas.openxmlformats.org/officeDocument/2006/relationships/hyperlink" Target="https://yadi.sk/d/QAupqLNG802SBw" TargetMode="External"/><Relationship Id="rId1700" Type="http://schemas.openxmlformats.org/officeDocument/2006/relationships/hyperlink" Target="https://yadi.sk/d/lmZleyHl3Rq5Xk" TargetMode="External"/><Relationship Id="rId3598" Type="http://schemas.openxmlformats.org/officeDocument/2006/relationships/hyperlink" Target="https://yadi.sk/d/fgtw32Sm7IYrPg" TargetMode="External"/><Relationship Id="rId3458" Type="http://schemas.openxmlformats.org/officeDocument/2006/relationships/hyperlink" Target="https://yadi.sk/d/QAupqLNG802SBw" TargetMode="External"/><Relationship Id="rId3665" Type="http://schemas.openxmlformats.org/officeDocument/2006/relationships/hyperlink" Target="https://yadi.sk/d/apaMLCYQTZBSvw" TargetMode="External"/><Relationship Id="rId379" Type="http://schemas.openxmlformats.org/officeDocument/2006/relationships/hyperlink" Target="https://yadi.sk/d/KtdAktb43NFYz3" TargetMode="External"/><Relationship Id="rId586" Type="http://schemas.openxmlformats.org/officeDocument/2006/relationships/hyperlink" Target="https://yadi.sk/d/f5rKmXGq7lH9tw" TargetMode="External"/><Relationship Id="rId793" Type="http://schemas.openxmlformats.org/officeDocument/2006/relationships/hyperlink" Target="https://yadi.sk/d/hVT7T_vlw4x4s" TargetMode="External"/><Relationship Id="rId2267" Type="http://schemas.openxmlformats.org/officeDocument/2006/relationships/hyperlink" Target="https://yadi.sk/d/ircM8Jd3gdJD2A" TargetMode="External"/><Relationship Id="rId2474" Type="http://schemas.openxmlformats.org/officeDocument/2006/relationships/hyperlink" Target="https://yadi.sk/d/yh-TgIDBsZLAwQ" TargetMode="External"/><Relationship Id="rId2681" Type="http://schemas.openxmlformats.org/officeDocument/2006/relationships/hyperlink" Target="https://yadi.sk/d/6l99df3k3NNHsS" TargetMode="External"/><Relationship Id="rId3318" Type="http://schemas.openxmlformats.org/officeDocument/2006/relationships/hyperlink" Target="https://yadi.sk/d/MAJ_qNB63NHeY8" TargetMode="External"/><Relationship Id="rId3525" Type="http://schemas.openxmlformats.org/officeDocument/2006/relationships/hyperlink" Target="https://yadi.sk/d/P96qIPiz3NMzCF" TargetMode="External"/><Relationship Id="rId239" Type="http://schemas.openxmlformats.org/officeDocument/2006/relationships/hyperlink" Target="https://yadi.sk/d/jkEMuoOI38cRaS" TargetMode="External"/><Relationship Id="rId446" Type="http://schemas.openxmlformats.org/officeDocument/2006/relationships/hyperlink" Target="https://yadi.sk/i/mO2BhGS73S8HWh" TargetMode="External"/><Relationship Id="rId653" Type="http://schemas.openxmlformats.org/officeDocument/2006/relationships/hyperlink" Target="https://yadi.sk/d/mxNw3rNAQCnHLQ" TargetMode="External"/><Relationship Id="rId1076" Type="http://schemas.openxmlformats.org/officeDocument/2006/relationships/hyperlink" Target="https://yadi.sk/d/xd38qyiz3J5ifF" TargetMode="External"/><Relationship Id="rId1283" Type="http://schemas.openxmlformats.org/officeDocument/2006/relationships/hyperlink" Target="https://yadi.sk/d/FuUhcHqANd794Q" TargetMode="External"/><Relationship Id="rId1490" Type="http://schemas.openxmlformats.org/officeDocument/2006/relationships/hyperlink" Target="https://yadi.sk/d/Hi_AcOdS3NdjRG" TargetMode="External"/><Relationship Id="rId2127" Type="http://schemas.openxmlformats.org/officeDocument/2006/relationships/hyperlink" Target="https://yadi.sk/d/kCTManCe3NdiRk" TargetMode="External"/><Relationship Id="rId2334" Type="http://schemas.openxmlformats.org/officeDocument/2006/relationships/hyperlink" Target="https://yadi.sk/d/olJd1k3Z3Rq5zC" TargetMode="External"/><Relationship Id="rId3732" Type="http://schemas.openxmlformats.org/officeDocument/2006/relationships/hyperlink" Target="https://yadi.sk/d/EOop8AsSIo6EVw" TargetMode="External"/><Relationship Id="rId306" Type="http://schemas.openxmlformats.org/officeDocument/2006/relationships/hyperlink" Target="https://yadi.sk/d/vRU3ZJss3J5iGk" TargetMode="External"/><Relationship Id="rId860" Type="http://schemas.openxmlformats.org/officeDocument/2006/relationships/hyperlink" Target="https://yadi.sk/d/6SJgLZ643L5Vra" TargetMode="External"/><Relationship Id="rId1143" Type="http://schemas.openxmlformats.org/officeDocument/2006/relationships/hyperlink" Target="https://yadi.sk/d/_H51TW5lu08kdg" TargetMode="External"/><Relationship Id="rId2541" Type="http://schemas.openxmlformats.org/officeDocument/2006/relationships/hyperlink" Target="https://yadi.sk/d/UnEhclhGqG6Dmg" TargetMode="External"/><Relationship Id="rId513" Type="http://schemas.openxmlformats.org/officeDocument/2006/relationships/hyperlink" Target="https://yadi.sk/d/SrehNupL3Z2hgd" TargetMode="External"/><Relationship Id="rId720" Type="http://schemas.openxmlformats.org/officeDocument/2006/relationships/hyperlink" Target="https://yadi.sk/d/koZ-NdrxkTJFQA" TargetMode="External"/><Relationship Id="rId1350" Type="http://schemas.openxmlformats.org/officeDocument/2006/relationships/hyperlink" Target="https://yadi.sk/d/cqvPrL3ZO6DeVw" TargetMode="External"/><Relationship Id="rId2401" Type="http://schemas.openxmlformats.org/officeDocument/2006/relationships/hyperlink" Target="https://yadi.sk/d/3ts_EYCZFzQmXw" TargetMode="External"/><Relationship Id="rId1003" Type="http://schemas.openxmlformats.org/officeDocument/2006/relationships/hyperlink" Target="https://yadi.sk/d/oVCh5sZy3G8usX" TargetMode="External"/><Relationship Id="rId1210" Type="http://schemas.openxmlformats.org/officeDocument/2006/relationships/hyperlink" Target="https://yadi.sk/d/diz0ki6n_0HQAA" TargetMode="External"/><Relationship Id="rId3175" Type="http://schemas.openxmlformats.org/officeDocument/2006/relationships/hyperlink" Target="https://yadi.sk/d/o3C15Gjkx--Wwg" TargetMode="External"/><Relationship Id="rId3382" Type="http://schemas.openxmlformats.org/officeDocument/2006/relationships/hyperlink" Target="https://yadi.sk/d/PZf0-ZL8tCRKK" TargetMode="External"/><Relationship Id="rId2191" Type="http://schemas.openxmlformats.org/officeDocument/2006/relationships/hyperlink" Target="https://yadi.sk/d/5xeH1iqM3PcDdX" TargetMode="External"/><Relationship Id="rId3035" Type="http://schemas.openxmlformats.org/officeDocument/2006/relationships/hyperlink" Target="https://yadi.sk/d/8bI-cfFoDZsBww" TargetMode="External"/><Relationship Id="rId3242" Type="http://schemas.openxmlformats.org/officeDocument/2006/relationships/hyperlink" Target="https://yadi.sk/d/56An3dbf3PcDh9" TargetMode="External"/><Relationship Id="rId163" Type="http://schemas.openxmlformats.org/officeDocument/2006/relationships/hyperlink" Target="https://yadi.sk/i/EpMSCI76ewXVW" TargetMode="External"/><Relationship Id="rId370" Type="http://schemas.openxmlformats.org/officeDocument/2006/relationships/hyperlink" Target="https://yadi.sk/d/jl3osFQCtCRPq" TargetMode="External"/><Relationship Id="rId2051" Type="http://schemas.openxmlformats.org/officeDocument/2006/relationships/hyperlink" Target="https://yadi.sk/d/mc9nkwX1i78afQ" TargetMode="External"/><Relationship Id="rId3102" Type="http://schemas.openxmlformats.org/officeDocument/2006/relationships/hyperlink" Target="https://yadi.sk/d/SEZf2MRCiA94pA" TargetMode="External"/><Relationship Id="rId230" Type="http://schemas.openxmlformats.org/officeDocument/2006/relationships/hyperlink" Target="https://yadi.sk/i/NrIZi1EMewZ6s" TargetMode="External"/><Relationship Id="rId2868" Type="http://schemas.openxmlformats.org/officeDocument/2006/relationships/hyperlink" Target="https://yadi.sk/d/QSAs1oHlFJOKlQ" TargetMode="External"/><Relationship Id="rId1677" Type="http://schemas.openxmlformats.org/officeDocument/2006/relationships/hyperlink" Target="https://yadi.sk/d/iaSkRPeF3Rq5PQ" TargetMode="External"/><Relationship Id="rId1884" Type="http://schemas.openxmlformats.org/officeDocument/2006/relationships/hyperlink" Target="https://yadi.sk/d/cR0mKh9y3Rq5eN" TargetMode="External"/><Relationship Id="rId2728" Type="http://schemas.openxmlformats.org/officeDocument/2006/relationships/hyperlink" Target="https://yadi.sk/d/fgtw32Sm7IYrPg" TargetMode="External"/><Relationship Id="rId2935" Type="http://schemas.openxmlformats.org/officeDocument/2006/relationships/hyperlink" Target="https://yadi.sk/d/44Spag92hLCSvg" TargetMode="External"/><Relationship Id="rId907" Type="http://schemas.openxmlformats.org/officeDocument/2006/relationships/hyperlink" Target="https://yadi.sk/d/qDOQq0sRUDAq1w" TargetMode="External"/><Relationship Id="rId1537" Type="http://schemas.openxmlformats.org/officeDocument/2006/relationships/hyperlink" Target="https://yadi.sk/d/4fYvN7oIwA6ATw" TargetMode="External"/><Relationship Id="rId1744" Type="http://schemas.openxmlformats.org/officeDocument/2006/relationships/hyperlink" Target="https://yadi.sk/d/F7ZeX2L5-HO7zQ" TargetMode="External"/><Relationship Id="rId1951" Type="http://schemas.openxmlformats.org/officeDocument/2006/relationships/hyperlink" Target="https://yadi.sk/d/EdNvvamosnrWqw" TargetMode="External"/><Relationship Id="rId36" Type="http://schemas.openxmlformats.org/officeDocument/2006/relationships/hyperlink" Target="https://yadi.sk/i/Lx97g_-WewWSA" TargetMode="External"/><Relationship Id="rId1604" Type="http://schemas.openxmlformats.org/officeDocument/2006/relationships/hyperlink" Target="https://yadi.sk/d/R7AQV0Wq3NdjEq" TargetMode="External"/><Relationship Id="rId1811" Type="http://schemas.openxmlformats.org/officeDocument/2006/relationships/hyperlink" Target="https://yadi.sk/d/k8wnZkE3WrN81g" TargetMode="External"/><Relationship Id="rId3569" Type="http://schemas.openxmlformats.org/officeDocument/2006/relationships/hyperlink" Target="https://yadi.sk/d/fhyIta0U2m55tw" TargetMode="External"/><Relationship Id="rId697" Type="http://schemas.openxmlformats.org/officeDocument/2006/relationships/hyperlink" Target="https://yadi.sk/d/0pA6F8mbELwR4Q" TargetMode="External"/><Relationship Id="rId2378" Type="http://schemas.openxmlformats.org/officeDocument/2006/relationships/hyperlink" Target="https://yadi.sk/d/sRUKoMB1wOaYYw" TargetMode="External"/><Relationship Id="rId3429" Type="http://schemas.openxmlformats.org/officeDocument/2006/relationships/hyperlink" Target="https://yadi.sk/d/ZijfH3gL3TPEQu" TargetMode="External"/><Relationship Id="rId1187" Type="http://schemas.openxmlformats.org/officeDocument/2006/relationships/hyperlink" Target="https://yadi.sk/d/MSVe3er6YjxyPw" TargetMode="External"/><Relationship Id="rId2585" Type="http://schemas.openxmlformats.org/officeDocument/2006/relationships/hyperlink" Target="https://yadi.sk/d/MLBq2DUqDXMaMg" TargetMode="External"/><Relationship Id="rId2792" Type="http://schemas.openxmlformats.org/officeDocument/2006/relationships/hyperlink" Target="https://yadi.sk/d/wOXrMyXb3NJQLE" TargetMode="External"/><Relationship Id="rId3636" Type="http://schemas.openxmlformats.org/officeDocument/2006/relationships/hyperlink" Target="https://yadi.sk/d/apaMLCYQTZBSvw" TargetMode="External"/><Relationship Id="rId557" Type="http://schemas.openxmlformats.org/officeDocument/2006/relationships/hyperlink" Target="https://yadi.sk/d/qezf1YBgcXLI1Q" TargetMode="External"/><Relationship Id="rId764" Type="http://schemas.openxmlformats.org/officeDocument/2006/relationships/hyperlink" Target="https://yadi.sk/d/5aQvQJluy3dggw" TargetMode="External"/><Relationship Id="rId971" Type="http://schemas.openxmlformats.org/officeDocument/2006/relationships/hyperlink" Target="https://yadi.sk/d/egSpWxzcCAnhtA" TargetMode="External"/><Relationship Id="rId1394" Type="http://schemas.openxmlformats.org/officeDocument/2006/relationships/hyperlink" Target="https://yadi.sk/d/zhNf9vRJdp7hOA" TargetMode="External"/><Relationship Id="rId2238" Type="http://schemas.openxmlformats.org/officeDocument/2006/relationships/hyperlink" Target="https://yadi.sk/d/UaZwCQ8_C6tfYQ" TargetMode="External"/><Relationship Id="rId2445" Type="http://schemas.openxmlformats.org/officeDocument/2006/relationships/hyperlink" Target="https://yadi.sk/d/_1gC0lym-KJygw" TargetMode="External"/><Relationship Id="rId2652" Type="http://schemas.openxmlformats.org/officeDocument/2006/relationships/hyperlink" Target="https://yadi.sk/d/RnTtN3ti3Rq6RE" TargetMode="External"/><Relationship Id="rId3703" Type="http://schemas.openxmlformats.org/officeDocument/2006/relationships/hyperlink" Target="https://yadi.sk/d/EOop8AsSIo6EVw" TargetMode="External"/><Relationship Id="rId417" Type="http://schemas.openxmlformats.org/officeDocument/2006/relationships/hyperlink" Target="https://yadi.sk/d/HWKfTKl53EoQpX" TargetMode="External"/><Relationship Id="rId624" Type="http://schemas.openxmlformats.org/officeDocument/2006/relationships/hyperlink" Target="https://yadi.sk/d/kRIosexwKk2RwA" TargetMode="External"/><Relationship Id="rId831" Type="http://schemas.openxmlformats.org/officeDocument/2006/relationships/hyperlink" Target="https://yadi.sk/d/wFmDFFgZ6cw-0A" TargetMode="External"/><Relationship Id="rId1047" Type="http://schemas.openxmlformats.org/officeDocument/2006/relationships/hyperlink" Target="https://yadi.sk/d/hb-JXsffzpfT9" TargetMode="External"/><Relationship Id="rId1254" Type="http://schemas.openxmlformats.org/officeDocument/2006/relationships/hyperlink" Target="https://yadi.sk/d/N18A2VjtMkCrUA" TargetMode="External"/><Relationship Id="rId1461" Type="http://schemas.openxmlformats.org/officeDocument/2006/relationships/hyperlink" Target="https://yadi.sk/d/yh-TgIDBsZLAwQ" TargetMode="External"/><Relationship Id="rId2305" Type="http://schemas.openxmlformats.org/officeDocument/2006/relationships/hyperlink" Target="https://yadi.sk/d/23uLdeR2zbRiOQ" TargetMode="External"/><Relationship Id="rId2512" Type="http://schemas.openxmlformats.org/officeDocument/2006/relationships/hyperlink" Target="https://yadi.sk/d/SCoW1Vhg3Rq6HL" TargetMode="External"/><Relationship Id="rId1114" Type="http://schemas.openxmlformats.org/officeDocument/2006/relationships/hyperlink" Target="https://yadi.sk/d/ps2Qh2o8aNdNaQ" TargetMode="External"/><Relationship Id="rId1321" Type="http://schemas.openxmlformats.org/officeDocument/2006/relationships/hyperlink" Target="https://yadi.sk/d/D-E94PpfvpESbA" TargetMode="External"/><Relationship Id="rId3079" Type="http://schemas.openxmlformats.org/officeDocument/2006/relationships/hyperlink" Target="https://yadi.sk/d/ubTzm5AnlFNkVg" TargetMode="External"/><Relationship Id="rId3286" Type="http://schemas.openxmlformats.org/officeDocument/2006/relationships/hyperlink" Target="https://yadi.sk/d/Vb4p1BL_CZEeWA" TargetMode="External"/><Relationship Id="rId3493" Type="http://schemas.openxmlformats.org/officeDocument/2006/relationships/hyperlink" Target="https://yadi.sk/d/OShunL1BtmonB" TargetMode="External"/><Relationship Id="rId2095" Type="http://schemas.openxmlformats.org/officeDocument/2006/relationships/hyperlink" Target="https://yadi.sk/d/fsJEone33Rq5mb" TargetMode="External"/><Relationship Id="rId3146" Type="http://schemas.openxmlformats.org/officeDocument/2006/relationships/hyperlink" Target="https://yadi.sk/i/6vxXgmjc-bQqMA" TargetMode="External"/><Relationship Id="rId3353" Type="http://schemas.openxmlformats.org/officeDocument/2006/relationships/hyperlink" Target="https://yadi.sk/d/F9BsdbJH-1PBEw" TargetMode="External"/><Relationship Id="rId274" Type="http://schemas.openxmlformats.org/officeDocument/2006/relationships/hyperlink" Target="https://yadi.sk/d/Ov6dQsbZzpiVk" TargetMode="External"/><Relationship Id="rId481" Type="http://schemas.openxmlformats.org/officeDocument/2006/relationships/hyperlink" Target="https://yadi.sk/i/lE1J8Y0lewTrP" TargetMode="External"/><Relationship Id="rId2162" Type="http://schemas.openxmlformats.org/officeDocument/2006/relationships/hyperlink" Target="https://yadi.sk/i/CRC8Y-5gewWqj" TargetMode="External"/><Relationship Id="rId3006" Type="http://schemas.openxmlformats.org/officeDocument/2006/relationships/hyperlink" Target="https://yadi.sk/d/JfrRksz1vW5oMA" TargetMode="External"/><Relationship Id="rId3560" Type="http://schemas.openxmlformats.org/officeDocument/2006/relationships/hyperlink" Target="https://yadi.sk/d/uW_5KoXAgTBMGA" TargetMode="External"/><Relationship Id="rId134" Type="http://schemas.openxmlformats.org/officeDocument/2006/relationships/hyperlink" Target="https://yadi.sk/d/qQloHmJfqgDNt" TargetMode="External"/><Relationship Id="rId3213" Type="http://schemas.openxmlformats.org/officeDocument/2006/relationships/hyperlink" Target="https://yadi.sk/d/8eoPR0OD3PcDg6" TargetMode="External"/><Relationship Id="rId3420" Type="http://schemas.openxmlformats.org/officeDocument/2006/relationships/hyperlink" Target="https://yadi.sk/d/PMUASAyV38cPMs" TargetMode="External"/><Relationship Id="rId341" Type="http://schemas.openxmlformats.org/officeDocument/2006/relationships/hyperlink" Target="https://yadi.sk/d/20bJqFvN3L9tHb" TargetMode="External"/><Relationship Id="rId2022" Type="http://schemas.openxmlformats.org/officeDocument/2006/relationships/hyperlink" Target="https://yadi.sk/d/ZtsA22w7OdLTcA" TargetMode="External"/><Relationship Id="rId2979" Type="http://schemas.openxmlformats.org/officeDocument/2006/relationships/hyperlink" Target="https://yadi.sk/d/c-3O0mqG3NMyMF" TargetMode="External"/><Relationship Id="rId201" Type="http://schemas.openxmlformats.org/officeDocument/2006/relationships/hyperlink" Target="https://yadi.sk/d/fQYZeYdQzpgY4" TargetMode="External"/><Relationship Id="rId1788" Type="http://schemas.openxmlformats.org/officeDocument/2006/relationships/hyperlink" Target="https://yadi.sk/d/L0YBTc7PTUIrTQ" TargetMode="External"/><Relationship Id="rId1995" Type="http://schemas.openxmlformats.org/officeDocument/2006/relationships/hyperlink" Target="https://yadi.sk/d/KtlCj-zIjdLV7w" TargetMode="External"/><Relationship Id="rId2839" Type="http://schemas.openxmlformats.org/officeDocument/2006/relationships/hyperlink" Target="https://yadi.sk/d/gptXWYwZ3NJNF8" TargetMode="External"/><Relationship Id="rId1648" Type="http://schemas.openxmlformats.org/officeDocument/2006/relationships/hyperlink" Target="https://yadi.sk/i/7v9-55xHewXqG" TargetMode="External"/><Relationship Id="rId1508" Type="http://schemas.openxmlformats.org/officeDocument/2006/relationships/hyperlink" Target="https://yadi.sk/d/xDEzg3dHu1XIJw" TargetMode="External"/><Relationship Id="rId1855" Type="http://schemas.openxmlformats.org/officeDocument/2006/relationships/hyperlink" Target="https://yadi.sk/d/xDngZgHO3NYhUo" TargetMode="External"/><Relationship Id="rId2906" Type="http://schemas.openxmlformats.org/officeDocument/2006/relationships/hyperlink" Target="https://yadi.sk/d/nnXy-rEobAlYZw" TargetMode="External"/><Relationship Id="rId3070" Type="http://schemas.openxmlformats.org/officeDocument/2006/relationships/hyperlink" Target="https://yadi.sk/d/G5kpOTvaeSRYaw" TargetMode="External"/><Relationship Id="rId1715" Type="http://schemas.openxmlformats.org/officeDocument/2006/relationships/hyperlink" Target="https://yadi.sk/d/qc5aOTh43NMxaD" TargetMode="External"/><Relationship Id="rId1922" Type="http://schemas.openxmlformats.org/officeDocument/2006/relationships/hyperlink" Target="https://yadi.sk/d/E43PBMK_3Rq5ie" TargetMode="External"/><Relationship Id="rId2489" Type="http://schemas.openxmlformats.org/officeDocument/2006/relationships/hyperlink" Target="https://yadi.sk/d/ETrARPWB7OVFAg" TargetMode="External"/><Relationship Id="rId2696" Type="http://schemas.openxmlformats.org/officeDocument/2006/relationships/hyperlink" Target="https://yadi.sk/d/S2lmaYQjSwN3mg" TargetMode="External"/><Relationship Id="rId668" Type="http://schemas.openxmlformats.org/officeDocument/2006/relationships/hyperlink" Target="https://yadi.sk/d/9Fp1Q01qpQ6XSA" TargetMode="External"/><Relationship Id="rId875" Type="http://schemas.openxmlformats.org/officeDocument/2006/relationships/hyperlink" Target="https://yadi.sk/d/IrCXAmiu3YNXKo" TargetMode="External"/><Relationship Id="rId1298" Type="http://schemas.openxmlformats.org/officeDocument/2006/relationships/hyperlink" Target="https://yadi.sk/d/0hBX6kb1373zZt" TargetMode="External"/><Relationship Id="rId2349" Type="http://schemas.openxmlformats.org/officeDocument/2006/relationships/hyperlink" Target="https://yadi.sk/d/CHtzjySAic1NEg" TargetMode="External"/><Relationship Id="rId2556" Type="http://schemas.openxmlformats.org/officeDocument/2006/relationships/hyperlink" Target="https://yadi.sk/d/QLJ3kvV3PiSqCA" TargetMode="External"/><Relationship Id="rId2763" Type="http://schemas.openxmlformats.org/officeDocument/2006/relationships/hyperlink" Target="https://yadi.sk/d/3Z7r-I6C3Rq5Kf" TargetMode="External"/><Relationship Id="rId2970" Type="http://schemas.openxmlformats.org/officeDocument/2006/relationships/hyperlink" Target="https://yadi.sk/d/_Cmr7S6rYkwxJA" TargetMode="External"/><Relationship Id="rId3607" Type="http://schemas.openxmlformats.org/officeDocument/2006/relationships/hyperlink" Target="https://yadi.sk/d/fgtw32Sm7IYrPg" TargetMode="External"/><Relationship Id="rId528" Type="http://schemas.openxmlformats.org/officeDocument/2006/relationships/hyperlink" Target="https://yadi.sk/d/EtvoCjSo3amhAd" TargetMode="External"/><Relationship Id="rId735" Type="http://schemas.openxmlformats.org/officeDocument/2006/relationships/hyperlink" Target="https://yadi.sk/d/e42w1HmzeRYkvQ" TargetMode="External"/><Relationship Id="rId942" Type="http://schemas.openxmlformats.org/officeDocument/2006/relationships/hyperlink" Target="https://yadi.sk/d/XhB2cr3PbUS31Q" TargetMode="External"/><Relationship Id="rId1158" Type="http://schemas.openxmlformats.org/officeDocument/2006/relationships/hyperlink" Target="https://yadi.sk/d/rI283vS70wk2Ig" TargetMode="External"/><Relationship Id="rId1365" Type="http://schemas.openxmlformats.org/officeDocument/2006/relationships/hyperlink" Target="https://yadi.sk/d/nrx4MR_85rAnRg" TargetMode="External"/><Relationship Id="rId1572" Type="http://schemas.openxmlformats.org/officeDocument/2006/relationships/hyperlink" Target="https://yadi.sk/d/4fYvN7oIwA6ATw" TargetMode="External"/><Relationship Id="rId2209" Type="http://schemas.openxmlformats.org/officeDocument/2006/relationships/hyperlink" Target="https://yadi.sk/d/4DyO5zX4Yjp90Q" TargetMode="External"/><Relationship Id="rId2416" Type="http://schemas.openxmlformats.org/officeDocument/2006/relationships/hyperlink" Target="https://yadi.sk/d/UBmdy5i-3Rq69B" TargetMode="External"/><Relationship Id="rId2623" Type="http://schemas.openxmlformats.org/officeDocument/2006/relationships/hyperlink" Target="https://yadi.sk/d/48Zd4x1e3PcDfF" TargetMode="External"/><Relationship Id="rId1018" Type="http://schemas.openxmlformats.org/officeDocument/2006/relationships/hyperlink" Target="https://yadi.sk/d/ePJ4t_8MzzSrU" TargetMode="External"/><Relationship Id="rId1225" Type="http://schemas.openxmlformats.org/officeDocument/2006/relationships/hyperlink" Target="https://yadi.sk/d/hBKGgMlOkwqLb" TargetMode="External"/><Relationship Id="rId1432" Type="http://schemas.openxmlformats.org/officeDocument/2006/relationships/hyperlink" Target="https://yadi.sk/d/ZtsA22w7OdLTcA" TargetMode="External"/><Relationship Id="rId2830" Type="http://schemas.openxmlformats.org/officeDocument/2006/relationships/hyperlink" Target="https://yadi.sk/d/LKo0SynB3Rq6gK" TargetMode="External"/><Relationship Id="rId71" Type="http://schemas.openxmlformats.org/officeDocument/2006/relationships/hyperlink" Target="https://yadi.sk/d/k8eL69F4inzgF" TargetMode="External"/><Relationship Id="rId802" Type="http://schemas.openxmlformats.org/officeDocument/2006/relationships/hyperlink" Target="https://yadi.sk/d/HWKfTKl53EoQpX" TargetMode="External"/><Relationship Id="rId3397" Type="http://schemas.openxmlformats.org/officeDocument/2006/relationships/hyperlink" Target="https://yadi.sk/d/EDAgA3AFWoTQ2Q" TargetMode="External"/><Relationship Id="rId178" Type="http://schemas.openxmlformats.org/officeDocument/2006/relationships/hyperlink" Target="https://yadi.sk/d/vCZcf1FZyjLCF" TargetMode="External"/><Relationship Id="rId3257" Type="http://schemas.openxmlformats.org/officeDocument/2006/relationships/hyperlink" Target="https://yadi.sk/d/aGwb4Pi_3NJMv5" TargetMode="External"/><Relationship Id="rId3464" Type="http://schemas.openxmlformats.org/officeDocument/2006/relationships/hyperlink" Target="https://yadi.sk/d/7VoD0qK1pAGB0g" TargetMode="External"/><Relationship Id="rId3671" Type="http://schemas.openxmlformats.org/officeDocument/2006/relationships/hyperlink" Target="https://yadi.sk/d/fgtw32Sm7IYrPg" TargetMode="External"/><Relationship Id="rId385" Type="http://schemas.openxmlformats.org/officeDocument/2006/relationships/hyperlink" Target="https://yadi.sk/d/6W-psDDq3NgTAR" TargetMode="External"/><Relationship Id="rId592" Type="http://schemas.openxmlformats.org/officeDocument/2006/relationships/hyperlink" Target="https://yadi.sk/d/5K-0PMEFEHugag" TargetMode="External"/><Relationship Id="rId2066" Type="http://schemas.openxmlformats.org/officeDocument/2006/relationships/hyperlink" Target="https://yadi.sk/d/dkjCkeAV3Ndhwb" TargetMode="External"/><Relationship Id="rId2273" Type="http://schemas.openxmlformats.org/officeDocument/2006/relationships/hyperlink" Target="https://yadi.sk/d/ircM8Jd3gdJD2A" TargetMode="External"/><Relationship Id="rId2480" Type="http://schemas.openxmlformats.org/officeDocument/2006/relationships/hyperlink" Target="https://yadi.sk/d/yh-TgIDBsZLAwQ" TargetMode="External"/><Relationship Id="rId3117" Type="http://schemas.openxmlformats.org/officeDocument/2006/relationships/hyperlink" Target="https://yadi.sk/d/P96qIPiz3NMzCF" TargetMode="External"/><Relationship Id="rId3324" Type="http://schemas.openxmlformats.org/officeDocument/2006/relationships/hyperlink" Target="https://yadi.sk/d/Qoxr2zYZ3Rq6m9" TargetMode="External"/><Relationship Id="rId3531" Type="http://schemas.openxmlformats.org/officeDocument/2006/relationships/hyperlink" Target="https://yadi.sk/d/P96qIPiz3NMzCF" TargetMode="External"/><Relationship Id="rId245" Type="http://schemas.openxmlformats.org/officeDocument/2006/relationships/hyperlink" Target="https://yadi.sk/d/7YsvPayL3DoBnC" TargetMode="External"/><Relationship Id="rId452" Type="http://schemas.openxmlformats.org/officeDocument/2006/relationships/hyperlink" Target="https://yadi.sk/d/YWDxQEzz3SPEGF" TargetMode="External"/><Relationship Id="rId1082" Type="http://schemas.openxmlformats.org/officeDocument/2006/relationships/hyperlink" Target="https://yadi.sk/d/wXazryIf3L5VmK" TargetMode="External"/><Relationship Id="rId2133" Type="http://schemas.openxmlformats.org/officeDocument/2006/relationships/hyperlink" Target="https://yadi.sk/d/kCTManCe3NdiRk" TargetMode="External"/><Relationship Id="rId2340" Type="http://schemas.openxmlformats.org/officeDocument/2006/relationships/hyperlink" Target="https://yadi.sk/d/olJd1k3Z3Rq5zC" TargetMode="External"/><Relationship Id="rId105" Type="http://schemas.openxmlformats.org/officeDocument/2006/relationships/hyperlink" Target="https://yadi.sk/i/nFuKfuW-ewYnQ" TargetMode="External"/><Relationship Id="rId312" Type="http://schemas.openxmlformats.org/officeDocument/2006/relationships/hyperlink" Target="https://yadi.sk/d/KtBd0Jq13JCdeh" TargetMode="External"/><Relationship Id="rId2200" Type="http://schemas.openxmlformats.org/officeDocument/2006/relationships/hyperlink" Target="https://yadi.sk/d/5xeH1iqM3PcDdX" TargetMode="External"/><Relationship Id="rId1899" Type="http://schemas.openxmlformats.org/officeDocument/2006/relationships/hyperlink" Target="https://yadi.sk/d/JQy4juWESpcP5Q" TargetMode="External"/><Relationship Id="rId1759" Type="http://schemas.openxmlformats.org/officeDocument/2006/relationships/hyperlink" Target="https://yadi.sk/d/EOop8AsSIo6EVw" TargetMode="External"/><Relationship Id="rId1966" Type="http://schemas.openxmlformats.org/officeDocument/2006/relationships/hyperlink" Target="https://yadi.sk/d/BnNuW-Mx3NYhe7" TargetMode="External"/><Relationship Id="rId3181" Type="http://schemas.openxmlformats.org/officeDocument/2006/relationships/hyperlink" Target="https://yadi.sk/d/o3C15Gjkx--Wwg" TargetMode="External"/><Relationship Id="rId1619" Type="http://schemas.openxmlformats.org/officeDocument/2006/relationships/hyperlink" Target="https://yadi.sk/d/PesXY8LVivI5uQ" TargetMode="External"/><Relationship Id="rId1826" Type="http://schemas.openxmlformats.org/officeDocument/2006/relationships/hyperlink" Target="https://yadi.sk/d/CHolYi3f3Ndhjz" TargetMode="External"/><Relationship Id="rId3041" Type="http://schemas.openxmlformats.org/officeDocument/2006/relationships/hyperlink" Target="https://yadi.sk/d/8bI-cfFoDZsBww" TargetMode="External"/><Relationship Id="rId779" Type="http://schemas.openxmlformats.org/officeDocument/2006/relationships/hyperlink" Target="https://yadi.sk/d/a8I7sYwzEvSR0A" TargetMode="External"/><Relationship Id="rId986" Type="http://schemas.openxmlformats.org/officeDocument/2006/relationships/hyperlink" Target="https://yadi.sk/d/ddoVPDN4IYiVFQ" TargetMode="External"/><Relationship Id="rId2667" Type="http://schemas.openxmlformats.org/officeDocument/2006/relationships/hyperlink" Target="https://yadi.sk/d/_3MLFclONP-LSA" TargetMode="External"/><Relationship Id="rId3718" Type="http://schemas.openxmlformats.org/officeDocument/2006/relationships/hyperlink" Target="https://yadi.sk/d/EOop8AsSIo6EVw" TargetMode="External"/><Relationship Id="rId639" Type="http://schemas.openxmlformats.org/officeDocument/2006/relationships/hyperlink" Target="https://yadi.sk/d/jYyny1lesUTgpQ" TargetMode="External"/><Relationship Id="rId1269" Type="http://schemas.openxmlformats.org/officeDocument/2006/relationships/hyperlink" Target="https://yadi.sk/d/ERN89qBYPS-wmg" TargetMode="External"/><Relationship Id="rId1476" Type="http://schemas.openxmlformats.org/officeDocument/2006/relationships/hyperlink" Target="https://yadi.sk/d/_3MLFclONP-LSA" TargetMode="External"/><Relationship Id="rId2874" Type="http://schemas.openxmlformats.org/officeDocument/2006/relationships/hyperlink" Target="https://yadi.sk/d/QSAs1oHlFJOKlQ" TargetMode="External"/><Relationship Id="rId846" Type="http://schemas.openxmlformats.org/officeDocument/2006/relationships/hyperlink" Target="https://yadi.sk/d/AcphAbQADe8x1Q" TargetMode="External"/><Relationship Id="rId1129" Type="http://schemas.openxmlformats.org/officeDocument/2006/relationships/hyperlink" Target="https://yadi.sk/d/YrvFo6XMu7Kpxg" TargetMode="External"/><Relationship Id="rId1683" Type="http://schemas.openxmlformats.org/officeDocument/2006/relationships/hyperlink" Target="https://yadi.sk/d/lmZleyHl3Rq5Xk" TargetMode="External"/><Relationship Id="rId1890" Type="http://schemas.openxmlformats.org/officeDocument/2006/relationships/hyperlink" Target="https://yadi.sk/d/JQy4juWESpcP5Q" TargetMode="External"/><Relationship Id="rId2527" Type="http://schemas.openxmlformats.org/officeDocument/2006/relationships/hyperlink" Target="https://yadi.sk/d/Pjj06kDg1fZEEg" TargetMode="External"/><Relationship Id="rId2734" Type="http://schemas.openxmlformats.org/officeDocument/2006/relationships/hyperlink" Target="https://yadi.sk/d/fgtw32Sm7IYrPg" TargetMode="External"/><Relationship Id="rId2941" Type="http://schemas.openxmlformats.org/officeDocument/2006/relationships/hyperlink" Target="https://yadi.sk/d/44Spag92hLCSvg" TargetMode="External"/><Relationship Id="rId706" Type="http://schemas.openxmlformats.org/officeDocument/2006/relationships/hyperlink" Target="https://yadi.sk/d/AcphAbQADe8x1Q" TargetMode="External"/><Relationship Id="rId913" Type="http://schemas.openxmlformats.org/officeDocument/2006/relationships/hyperlink" Target="https://yadi.sk/d/6q6k4bXPCdKMLw" TargetMode="External"/><Relationship Id="rId1336" Type="http://schemas.openxmlformats.org/officeDocument/2006/relationships/hyperlink" Target="https://yadi.sk/d/RyDiCyY4J4iSXA" TargetMode="External"/><Relationship Id="rId1543" Type="http://schemas.openxmlformats.org/officeDocument/2006/relationships/hyperlink" Target="https://yadi.sk/d/Uifa1gO6mh3ssg" TargetMode="External"/><Relationship Id="rId1750" Type="http://schemas.openxmlformats.org/officeDocument/2006/relationships/hyperlink" Target="https://yadi.sk/d/EOop8AsSIo6EVw" TargetMode="External"/><Relationship Id="rId2801" Type="http://schemas.openxmlformats.org/officeDocument/2006/relationships/hyperlink" Target="https://yadi.sk/d/wOXrMyXb3NJQLE" TargetMode="External"/><Relationship Id="rId42" Type="http://schemas.openxmlformats.org/officeDocument/2006/relationships/hyperlink" Target="https://yadi.sk/i/k5cacFx7ewW37" TargetMode="External"/><Relationship Id="rId1403" Type="http://schemas.openxmlformats.org/officeDocument/2006/relationships/hyperlink" Target="https://yadi.sk/d/eSqee05Hltaumw" TargetMode="External"/><Relationship Id="rId1610" Type="http://schemas.openxmlformats.org/officeDocument/2006/relationships/hyperlink" Target="https://yadi.sk/d/PesXY8LVivI5uQ" TargetMode="External"/><Relationship Id="rId3368" Type="http://schemas.openxmlformats.org/officeDocument/2006/relationships/hyperlink" Target="https://yadi.sk/d/4DyO5zX4Yjp90Q" TargetMode="External"/><Relationship Id="rId3575" Type="http://schemas.openxmlformats.org/officeDocument/2006/relationships/hyperlink" Target="https://yadi.sk/d/fhyIta0U2m55tw" TargetMode="External"/><Relationship Id="rId289" Type="http://schemas.openxmlformats.org/officeDocument/2006/relationships/hyperlink" Target="https://yadi.sk/d/UpkquWii3Ghjim" TargetMode="External"/><Relationship Id="rId496" Type="http://schemas.openxmlformats.org/officeDocument/2006/relationships/hyperlink" Target="https://yadi.sk/d/IrCXAmiu3YNXKo" TargetMode="External"/><Relationship Id="rId2177" Type="http://schemas.openxmlformats.org/officeDocument/2006/relationships/hyperlink" Target="https://yadi.sk/d/00TbqApD3Ndj2f" TargetMode="External"/><Relationship Id="rId2384" Type="http://schemas.openxmlformats.org/officeDocument/2006/relationships/hyperlink" Target="https://yadi.sk/d/sRUKoMB1wOaYYw" TargetMode="External"/><Relationship Id="rId2591" Type="http://schemas.openxmlformats.org/officeDocument/2006/relationships/hyperlink" Target="https://yadi.sk/d/MLBq2DUqDXMaMg" TargetMode="External"/><Relationship Id="rId3228" Type="http://schemas.openxmlformats.org/officeDocument/2006/relationships/hyperlink" Target="https://yadi.sk/d/NYoazXvSusxciw" TargetMode="External"/><Relationship Id="rId3435" Type="http://schemas.openxmlformats.org/officeDocument/2006/relationships/hyperlink" Target="https://yadi.sk/d/EOop8AsSIo6EVw" TargetMode="External"/><Relationship Id="rId3642" Type="http://schemas.openxmlformats.org/officeDocument/2006/relationships/hyperlink" Target="https://yadi.sk/d/apaMLCYQTZBSvw" TargetMode="External"/><Relationship Id="rId149" Type="http://schemas.openxmlformats.org/officeDocument/2006/relationships/hyperlink" Target="https://yadi.sk/d/uSazZtuAriTyc" TargetMode="External"/><Relationship Id="rId356" Type="http://schemas.openxmlformats.org/officeDocument/2006/relationships/hyperlink" Target="https://yadi.sk/d/z755viJb3JCdjK" TargetMode="External"/><Relationship Id="rId563" Type="http://schemas.openxmlformats.org/officeDocument/2006/relationships/hyperlink" Target="https://yadi.sk/d/uhI60gdIx6oIbQ" TargetMode="External"/><Relationship Id="rId770" Type="http://schemas.openxmlformats.org/officeDocument/2006/relationships/hyperlink" Target="https://yadi.sk/d/60r12RQ73L5Vqx" TargetMode="External"/><Relationship Id="rId1193" Type="http://schemas.openxmlformats.org/officeDocument/2006/relationships/hyperlink" Target="https://yadi.sk/d/d6Q9kXgs271Elg" TargetMode="External"/><Relationship Id="rId2037" Type="http://schemas.openxmlformats.org/officeDocument/2006/relationships/hyperlink" Target="https://yadi.sk/d/6-2KH5uZJvgtYA" TargetMode="External"/><Relationship Id="rId2244" Type="http://schemas.openxmlformats.org/officeDocument/2006/relationships/hyperlink" Target="https://yadi.sk/d/UaZwCQ8_C6tfYQ" TargetMode="External"/><Relationship Id="rId2451" Type="http://schemas.openxmlformats.org/officeDocument/2006/relationships/hyperlink" Target="https://yadi.sk/d/_1gC0lym-KJygw" TargetMode="External"/><Relationship Id="rId216" Type="http://schemas.openxmlformats.org/officeDocument/2006/relationships/hyperlink" Target="https://yadi.sk/d/foynFfQKzzXeQ" TargetMode="External"/><Relationship Id="rId423" Type="http://schemas.openxmlformats.org/officeDocument/2006/relationships/hyperlink" Target="https://yadi.sk/d/ruMClpIp3Rq673" TargetMode="External"/><Relationship Id="rId1053" Type="http://schemas.openxmlformats.org/officeDocument/2006/relationships/hyperlink" Target="https://yadi.sk/d/YIFbFaRDAf1qZA" TargetMode="External"/><Relationship Id="rId1260" Type="http://schemas.openxmlformats.org/officeDocument/2006/relationships/hyperlink" Target="https://yadi.sk/d/AOgkePUbexO4tg" TargetMode="External"/><Relationship Id="rId2104" Type="http://schemas.openxmlformats.org/officeDocument/2006/relationships/hyperlink" Target="https://yadi.sk/d/fsJEone33Rq5mb" TargetMode="External"/><Relationship Id="rId3502" Type="http://schemas.openxmlformats.org/officeDocument/2006/relationships/hyperlink" Target="https://yadi.sk/d/UaZwCQ8_C6tfYQ" TargetMode="External"/><Relationship Id="rId630" Type="http://schemas.openxmlformats.org/officeDocument/2006/relationships/hyperlink" Target="https://yadi.sk/d/qDOQq0sRUDAq1w" TargetMode="External"/><Relationship Id="rId2311" Type="http://schemas.openxmlformats.org/officeDocument/2006/relationships/hyperlink" Target="https://yadi.sk/d/23uLdeR2zbRiOQ" TargetMode="External"/><Relationship Id="rId1120" Type="http://schemas.openxmlformats.org/officeDocument/2006/relationships/hyperlink" Target="https://yadi.sk/d/OqU7iEQ9ajzCwA" TargetMode="External"/><Relationship Id="rId1937" Type="http://schemas.openxmlformats.org/officeDocument/2006/relationships/hyperlink" Target="https://yadi.sk/d/Riw8_tRN3NYhs9" TargetMode="External"/><Relationship Id="rId3085" Type="http://schemas.openxmlformats.org/officeDocument/2006/relationships/hyperlink" Target="https://yadi.sk/d/ubTzm5AnlFNkVg" TargetMode="External"/><Relationship Id="rId3292" Type="http://schemas.openxmlformats.org/officeDocument/2006/relationships/hyperlink" Target="https://yadi.sk/d/CbW-ydXd3NFr4s" TargetMode="External"/><Relationship Id="rId3152" Type="http://schemas.openxmlformats.org/officeDocument/2006/relationships/hyperlink" Target="https://yadi.sk/i/6vxXgmjc-bQqMA" TargetMode="External"/><Relationship Id="rId280" Type="http://schemas.openxmlformats.org/officeDocument/2006/relationships/hyperlink" Target="https://yadi.sk/d/vrIFJLD832HJvw" TargetMode="External"/><Relationship Id="rId3012" Type="http://schemas.openxmlformats.org/officeDocument/2006/relationships/hyperlink" Target="https://yadi.sk/d/JfrRksz1vW5oMA" TargetMode="External"/><Relationship Id="rId140" Type="http://schemas.openxmlformats.org/officeDocument/2006/relationships/hyperlink" Target="https://yadi.sk/d/9ZzzoDYFw3tmo" TargetMode="External"/><Relationship Id="rId6" Type="http://schemas.openxmlformats.org/officeDocument/2006/relationships/hyperlink" Target="https://yadi.sk/d/2iHafwAgtmnwF" TargetMode="External"/><Relationship Id="rId2778" Type="http://schemas.openxmlformats.org/officeDocument/2006/relationships/hyperlink" Target="https://yadi.sk/d/apaMLCYQTZBSvw" TargetMode="External"/><Relationship Id="rId2985" Type="http://schemas.openxmlformats.org/officeDocument/2006/relationships/hyperlink" Target="https://yadi.sk/d/c-3O0mqG3NMyMF" TargetMode="External"/><Relationship Id="rId957" Type="http://schemas.openxmlformats.org/officeDocument/2006/relationships/hyperlink" Target="https://yadi.sk/d/T3aR2RnpgJn-Sw" TargetMode="External"/><Relationship Id="rId1587" Type="http://schemas.openxmlformats.org/officeDocument/2006/relationships/hyperlink" Target="https://yadi.sk/d/9PGgStidFDafcg" TargetMode="External"/><Relationship Id="rId1794" Type="http://schemas.openxmlformats.org/officeDocument/2006/relationships/hyperlink" Target="https://yadi.sk/d/yuVZhA013NNHNK" TargetMode="External"/><Relationship Id="rId2638" Type="http://schemas.openxmlformats.org/officeDocument/2006/relationships/hyperlink" Target="https://yadi.sk/d/diIuqBIA3Rq6LW" TargetMode="External"/><Relationship Id="rId2845" Type="http://schemas.openxmlformats.org/officeDocument/2006/relationships/hyperlink" Target="https://yadi.sk/d/gptXWYwZ3NJNF8" TargetMode="External"/><Relationship Id="rId86" Type="http://schemas.openxmlformats.org/officeDocument/2006/relationships/hyperlink" Target="https://yadi.sk/i/E6I8cqL6ewY4G" TargetMode="External"/><Relationship Id="rId817" Type="http://schemas.openxmlformats.org/officeDocument/2006/relationships/hyperlink" Target="https://yadi.sk/d/CHGc3o8czzXSL" TargetMode="External"/><Relationship Id="rId1447" Type="http://schemas.openxmlformats.org/officeDocument/2006/relationships/hyperlink" Target="https://yadi.sk/d/fhyIta0U2m55tw" TargetMode="External"/><Relationship Id="rId1654" Type="http://schemas.openxmlformats.org/officeDocument/2006/relationships/hyperlink" Target="https://yadi.sk/d/Pjj06kDg1fZEEg" TargetMode="External"/><Relationship Id="rId1861" Type="http://schemas.openxmlformats.org/officeDocument/2006/relationships/hyperlink" Target="https://yadi.sk/d/4RjWV-tX3Rq5cv" TargetMode="External"/><Relationship Id="rId2705" Type="http://schemas.openxmlformats.org/officeDocument/2006/relationships/hyperlink" Target="https://yadi.sk/d/S2lmaYQjSwN3mg" TargetMode="External"/><Relationship Id="rId2912" Type="http://schemas.openxmlformats.org/officeDocument/2006/relationships/hyperlink" Target="https://yadi.sk/d/nnXy-rEobAlYZw" TargetMode="External"/><Relationship Id="rId1307" Type="http://schemas.openxmlformats.org/officeDocument/2006/relationships/hyperlink" Target="https://yadi.sk/i/imgTHhSElASfZg" TargetMode="External"/><Relationship Id="rId1514" Type="http://schemas.openxmlformats.org/officeDocument/2006/relationships/hyperlink" Target="https://yadi.sk/d/8eoPR0OD3PcDg6" TargetMode="External"/><Relationship Id="rId1721" Type="http://schemas.openxmlformats.org/officeDocument/2006/relationships/hyperlink" Target="https://yadi.sk/d/hXuyjgdG3Ie7Mw" TargetMode="External"/><Relationship Id="rId13" Type="http://schemas.openxmlformats.org/officeDocument/2006/relationships/hyperlink" Target="https://yadi.sk/d/eXI2n1gItmpKM" TargetMode="External"/><Relationship Id="rId3479" Type="http://schemas.openxmlformats.org/officeDocument/2006/relationships/hyperlink" Target="https://yadi.sk/d/wO7XOraS3CSsaA" TargetMode="External"/><Relationship Id="rId3686" Type="http://schemas.openxmlformats.org/officeDocument/2006/relationships/hyperlink" Target="https://yadi.sk/d/Zd2EXio1byw53g" TargetMode="External"/><Relationship Id="rId2288" Type="http://schemas.openxmlformats.org/officeDocument/2006/relationships/hyperlink" Target="https://yadi.sk/d/fhyIta0U2m55tw" TargetMode="External"/><Relationship Id="rId2495" Type="http://schemas.openxmlformats.org/officeDocument/2006/relationships/hyperlink" Target="https://yadi.sk/d/ETrARPWB7OVFAg" TargetMode="External"/><Relationship Id="rId3339" Type="http://schemas.openxmlformats.org/officeDocument/2006/relationships/hyperlink" Target="https://yadi.sk/d/0k0pOW-cZ49nrA" TargetMode="External"/><Relationship Id="rId467" Type="http://schemas.openxmlformats.org/officeDocument/2006/relationships/hyperlink" Target="https://yadi.sk/d/LW6kyVd-3Ugw9J" TargetMode="External"/><Relationship Id="rId1097" Type="http://schemas.openxmlformats.org/officeDocument/2006/relationships/hyperlink" Target="https://yadi.sk/d/UA4H1GCTxjw7Wg" TargetMode="External"/><Relationship Id="rId2148" Type="http://schemas.openxmlformats.org/officeDocument/2006/relationships/hyperlink" Target="https://yadi.sk/d/F0l-Ne7FvMWC7Q" TargetMode="External"/><Relationship Id="rId3546" Type="http://schemas.openxmlformats.org/officeDocument/2006/relationships/hyperlink" Target="https://yadi.sk/d/Hi_AcOdS3NdjRG" TargetMode="External"/><Relationship Id="rId674" Type="http://schemas.openxmlformats.org/officeDocument/2006/relationships/hyperlink" Target="https://yadi.sk/d/FuUhcHqANd794Q" TargetMode="External"/><Relationship Id="rId881" Type="http://schemas.openxmlformats.org/officeDocument/2006/relationships/hyperlink" Target="https://yadi.sk/d/mR0xAjfA3YNX2K" TargetMode="External"/><Relationship Id="rId2355" Type="http://schemas.openxmlformats.org/officeDocument/2006/relationships/hyperlink" Target="https://yadi.sk/d/CHtzjySAic1NEg" TargetMode="External"/><Relationship Id="rId2562" Type="http://schemas.openxmlformats.org/officeDocument/2006/relationships/hyperlink" Target="https://yadi.sk/d/QLJ3kvV3PiSqCA" TargetMode="External"/><Relationship Id="rId3406" Type="http://schemas.openxmlformats.org/officeDocument/2006/relationships/hyperlink" Target="https://yadi.sk/d/T3aR2RnpgJn-Sw" TargetMode="External"/><Relationship Id="rId3613" Type="http://schemas.openxmlformats.org/officeDocument/2006/relationships/hyperlink" Target="https://yadi.sk/d/fgtw32Sm7IYrPg" TargetMode="External"/><Relationship Id="rId327" Type="http://schemas.openxmlformats.org/officeDocument/2006/relationships/hyperlink" Target="https://yadi.sk/d/LmhdbyFl3L5Voz" TargetMode="External"/><Relationship Id="rId534" Type="http://schemas.openxmlformats.org/officeDocument/2006/relationships/hyperlink" Target="https://yadi.sk/d/pBdRwCVG3amgFz" TargetMode="External"/><Relationship Id="rId741" Type="http://schemas.openxmlformats.org/officeDocument/2006/relationships/hyperlink" Target="https://yadi.sk/d/2UIq_uKa3PcDcQ" TargetMode="External"/><Relationship Id="rId1164" Type="http://schemas.openxmlformats.org/officeDocument/2006/relationships/hyperlink" Target="https://yadi.sk/d/9lrdVK8mVkzi1Q" TargetMode="External"/><Relationship Id="rId1371" Type="http://schemas.openxmlformats.org/officeDocument/2006/relationships/hyperlink" Target="https://yadi.sk/d/1VZ_iCyfuEogEg" TargetMode="External"/><Relationship Id="rId2008" Type="http://schemas.openxmlformats.org/officeDocument/2006/relationships/hyperlink" Target="https://yadi.sk/d/KtlCj-zIjdLV7w" TargetMode="External"/><Relationship Id="rId2215" Type="http://schemas.openxmlformats.org/officeDocument/2006/relationships/hyperlink" Target="https://yadi.sk/d/4DyO5zX4Yjp90Q" TargetMode="External"/><Relationship Id="rId2422" Type="http://schemas.openxmlformats.org/officeDocument/2006/relationships/hyperlink" Target="https://yadi.sk/d/UBmdy5i-3Rq69B" TargetMode="External"/><Relationship Id="rId601" Type="http://schemas.openxmlformats.org/officeDocument/2006/relationships/hyperlink" Target="https://yadi.sk/d/tQTRo7fbL5mpkw" TargetMode="External"/><Relationship Id="rId1024" Type="http://schemas.openxmlformats.org/officeDocument/2006/relationships/hyperlink" Target="https://yadi.sk/d/2UIq_uKa3PcDcQ" TargetMode="External"/><Relationship Id="rId1231" Type="http://schemas.openxmlformats.org/officeDocument/2006/relationships/hyperlink" Target="https://yadi.sk/d/WysWfrQZTlFa2w" TargetMode="External"/><Relationship Id="rId3196" Type="http://schemas.openxmlformats.org/officeDocument/2006/relationships/hyperlink" Target="https://yadi.sk/d/OiZ8XPfAeVzEjQ" TargetMode="External"/><Relationship Id="rId3056" Type="http://schemas.openxmlformats.org/officeDocument/2006/relationships/hyperlink" Target="https://yadi.sk/d/7e_u6k7iIn4QkA" TargetMode="External"/><Relationship Id="rId3263" Type="http://schemas.openxmlformats.org/officeDocument/2006/relationships/hyperlink" Target="https://yadi.sk/d/aGwb4Pi_3NJMv5" TargetMode="External"/><Relationship Id="rId3470" Type="http://schemas.openxmlformats.org/officeDocument/2006/relationships/hyperlink" Target="https://yadi.sk/d/7VoD0qK1pAGB0g" TargetMode="External"/><Relationship Id="rId184" Type="http://schemas.openxmlformats.org/officeDocument/2006/relationships/hyperlink" Target="https://yadi.sk/d/hY0qJz3XyjNjH" TargetMode="External"/><Relationship Id="rId391" Type="http://schemas.openxmlformats.org/officeDocument/2006/relationships/hyperlink" Target="https://yadi.sk/d/qpjgFU6mtCToT" TargetMode="External"/><Relationship Id="rId1908" Type="http://schemas.openxmlformats.org/officeDocument/2006/relationships/hyperlink" Target="https://yadi.sk/d/Z7Pig-7yB6mKaA" TargetMode="External"/><Relationship Id="rId2072" Type="http://schemas.openxmlformats.org/officeDocument/2006/relationships/hyperlink" Target="https://yadi.sk/d/dkjCkeAV3Ndhwb" TargetMode="External"/><Relationship Id="rId3123" Type="http://schemas.openxmlformats.org/officeDocument/2006/relationships/hyperlink" Target="https://yadi.sk/d/P96qIPiz3NMzCF" TargetMode="External"/><Relationship Id="rId251" Type="http://schemas.openxmlformats.org/officeDocument/2006/relationships/hyperlink" Target="https://yadi.sk/d/vwT3AIH83EoP4q" TargetMode="External"/><Relationship Id="rId3330" Type="http://schemas.openxmlformats.org/officeDocument/2006/relationships/hyperlink" Target="https://yadi.sk/d/Qoxr2zYZ3Rq6m9" TargetMode="External"/><Relationship Id="rId2889" Type="http://schemas.openxmlformats.org/officeDocument/2006/relationships/hyperlink" Target="https://yadi.sk/d/Hi_AcOdS3NdjRG" TargetMode="External"/><Relationship Id="rId111" Type="http://schemas.openxmlformats.org/officeDocument/2006/relationships/hyperlink" Target="https://yadi.sk/i/XBkVhDBxewYsb" TargetMode="External"/><Relationship Id="rId1698" Type="http://schemas.openxmlformats.org/officeDocument/2006/relationships/hyperlink" Target="https://yadi.sk/d/lmZleyHl3Rq5Xk" TargetMode="External"/><Relationship Id="rId2749" Type="http://schemas.openxmlformats.org/officeDocument/2006/relationships/hyperlink" Target="https://yadi.sk/d/Pjj06kDg1fZEEg" TargetMode="External"/><Relationship Id="rId2956" Type="http://schemas.openxmlformats.org/officeDocument/2006/relationships/hyperlink" Target="https://yadi.sk/d/jc-0qHkh3Rq6iY" TargetMode="External"/><Relationship Id="rId928" Type="http://schemas.openxmlformats.org/officeDocument/2006/relationships/hyperlink" Target="https://yadi.sk/d/mHBXdhlr_oSGUg" TargetMode="External"/><Relationship Id="rId1558" Type="http://schemas.openxmlformats.org/officeDocument/2006/relationships/hyperlink" Target="https://yadi.sk/d/eSqee05Hltaumw" TargetMode="External"/><Relationship Id="rId1765" Type="http://schemas.openxmlformats.org/officeDocument/2006/relationships/hyperlink" Target="https://yadi.sk/d/8XuXbFTW3NNHfS" TargetMode="External"/><Relationship Id="rId2609" Type="http://schemas.openxmlformats.org/officeDocument/2006/relationships/hyperlink" Target="https://yadi.sk/d/CZv73e7hsDIQhw" TargetMode="External"/><Relationship Id="rId57" Type="http://schemas.openxmlformats.org/officeDocument/2006/relationships/hyperlink" Target="https://yadi.sk/i/yP_gqLMOewXCo" TargetMode="External"/><Relationship Id="rId1418" Type="http://schemas.openxmlformats.org/officeDocument/2006/relationships/hyperlink" Target="https://yadi.sk/d/L0YBTc7PTUIrTQ" TargetMode="External"/><Relationship Id="rId1972" Type="http://schemas.openxmlformats.org/officeDocument/2006/relationships/hyperlink" Target="https://yadi.sk/d/7ewUn2322z2Fzw" TargetMode="External"/><Relationship Id="rId2816" Type="http://schemas.openxmlformats.org/officeDocument/2006/relationships/hyperlink" Target="https://yadi.sk/d/uF-kBhhR3Rq6ea" TargetMode="External"/><Relationship Id="rId1625" Type="http://schemas.openxmlformats.org/officeDocument/2006/relationships/hyperlink" Target="https://yadi.sk/d/3Z7r-I6C3Rq5Kf" TargetMode="External"/><Relationship Id="rId1832" Type="http://schemas.openxmlformats.org/officeDocument/2006/relationships/hyperlink" Target="https://yadi.sk/d/QAupqLNG802SBw" TargetMode="External"/><Relationship Id="rId2399" Type="http://schemas.openxmlformats.org/officeDocument/2006/relationships/hyperlink" Target="https://yadi.sk/d/fJyICbW9lNkZSw" TargetMode="External"/><Relationship Id="rId3657" Type="http://schemas.openxmlformats.org/officeDocument/2006/relationships/hyperlink" Target="https://yadi.sk/d/apaMLCYQTZBSvw" TargetMode="External"/><Relationship Id="rId578" Type="http://schemas.openxmlformats.org/officeDocument/2006/relationships/hyperlink" Target="https://yadi.sk/d/EYVLBKUpeWvcjQ" TargetMode="External"/><Relationship Id="rId785" Type="http://schemas.openxmlformats.org/officeDocument/2006/relationships/hyperlink" Target="https://yadi.sk/d/r6wE7MPokrPhmA" TargetMode="External"/><Relationship Id="rId992" Type="http://schemas.openxmlformats.org/officeDocument/2006/relationships/hyperlink" Target="https://yadi.sk/d/N8oJjjDysgHu5Q" TargetMode="External"/><Relationship Id="rId2259" Type="http://schemas.openxmlformats.org/officeDocument/2006/relationships/hyperlink" Target="https://disk.yandex.ru/d/TfOMmArFw7indQ" TargetMode="External"/><Relationship Id="rId2466" Type="http://schemas.openxmlformats.org/officeDocument/2006/relationships/hyperlink" Target="https://yadi.sk/d/MeDKWhokcoWtgA" TargetMode="External"/><Relationship Id="rId2673" Type="http://schemas.openxmlformats.org/officeDocument/2006/relationships/hyperlink" Target="https://yadi.sk/d/_3MLFclONP-LSA" TargetMode="External"/><Relationship Id="rId2880" Type="http://schemas.openxmlformats.org/officeDocument/2006/relationships/hyperlink" Target="https://yadi.sk/d/Hi_AcOdS3NdjRG" TargetMode="External"/><Relationship Id="rId3517" Type="http://schemas.openxmlformats.org/officeDocument/2006/relationships/hyperlink" Target="https://yadi.sk/d/P96qIPiz3NMzCF" TargetMode="External"/><Relationship Id="rId3724" Type="http://schemas.openxmlformats.org/officeDocument/2006/relationships/hyperlink" Target="https://yadi.sk/d/EOop8AsSIo6EVw" TargetMode="External"/><Relationship Id="rId438" Type="http://schemas.openxmlformats.org/officeDocument/2006/relationships/hyperlink" Target="https://yadi.sk/d/iYuM2Jjp3S8HTn" TargetMode="External"/><Relationship Id="rId645" Type="http://schemas.openxmlformats.org/officeDocument/2006/relationships/hyperlink" Target="https://yadi.sk/d/rlgM6XwWcSj2Tg" TargetMode="External"/><Relationship Id="rId852" Type="http://schemas.openxmlformats.org/officeDocument/2006/relationships/hyperlink" Target="https://yadi.sk/d/TP3cbu2WVOxwTw" TargetMode="External"/><Relationship Id="rId1068" Type="http://schemas.openxmlformats.org/officeDocument/2006/relationships/hyperlink" Target="https://yadi.sk/d/XVJNaA4BZMlvzA" TargetMode="External"/><Relationship Id="rId1275" Type="http://schemas.openxmlformats.org/officeDocument/2006/relationships/hyperlink" Target="https://yadi.sk/d/eEEuqAZ92VvYbA" TargetMode="External"/><Relationship Id="rId1482" Type="http://schemas.openxmlformats.org/officeDocument/2006/relationships/hyperlink" Target="https://yadi.sk/d/3Z7r-I6C3Rq5Kf" TargetMode="External"/><Relationship Id="rId2119" Type="http://schemas.openxmlformats.org/officeDocument/2006/relationships/hyperlink" Target="https://yadi.sk/d/ujD0LmjfUMDPLw" TargetMode="External"/><Relationship Id="rId2326" Type="http://schemas.openxmlformats.org/officeDocument/2006/relationships/hyperlink" Target="https://yadi.sk/d/IAFdlLpr3Rq5wg" TargetMode="External"/><Relationship Id="rId2533" Type="http://schemas.openxmlformats.org/officeDocument/2006/relationships/hyperlink" Target="https://yadi.sk/d/Pjj06kDg1fZEEg" TargetMode="External"/><Relationship Id="rId2740" Type="http://schemas.openxmlformats.org/officeDocument/2006/relationships/hyperlink" Target="https://yadi.sk/d/Pjj06kDg1fZEEg" TargetMode="External"/><Relationship Id="rId505" Type="http://schemas.openxmlformats.org/officeDocument/2006/relationships/hyperlink" Target="https://yadi.sk/d/6Prddwwf3YYToM" TargetMode="External"/><Relationship Id="rId712" Type="http://schemas.openxmlformats.org/officeDocument/2006/relationships/hyperlink" Target="https://yadi.sk/d/h-_bTMHWlpVvCw" TargetMode="External"/><Relationship Id="rId1135" Type="http://schemas.openxmlformats.org/officeDocument/2006/relationships/hyperlink" Target="https://yadi.sk/d/Pcg_RKQ50wdZxw" TargetMode="External"/><Relationship Id="rId1342" Type="http://schemas.openxmlformats.org/officeDocument/2006/relationships/hyperlink" Target="https://yadi.sk/i/fzBES4q5Frdw7A" TargetMode="External"/><Relationship Id="rId1202" Type="http://schemas.openxmlformats.org/officeDocument/2006/relationships/hyperlink" Target="https://yadi.sk/d/UA4H1GCTxjw7Wg" TargetMode="External"/><Relationship Id="rId2600" Type="http://schemas.openxmlformats.org/officeDocument/2006/relationships/hyperlink" Target="https://yadi.sk/d/CZv73e7hsDIQhw" TargetMode="External"/><Relationship Id="rId3167" Type="http://schemas.openxmlformats.org/officeDocument/2006/relationships/hyperlink" Target="https://yadi.sk/d/CG6hyQr7HqwSkg" TargetMode="External"/><Relationship Id="rId295" Type="http://schemas.openxmlformats.org/officeDocument/2006/relationships/hyperlink" Target="https://yadi.sk/d/1m9bQO27zzTS3" TargetMode="External"/><Relationship Id="rId3374" Type="http://schemas.openxmlformats.org/officeDocument/2006/relationships/hyperlink" Target="https://yadi.sk/d/4DyO5zX4Yjp90Q" TargetMode="External"/><Relationship Id="rId3581" Type="http://schemas.openxmlformats.org/officeDocument/2006/relationships/hyperlink" Target="https://yadi.sk/d/Uifa1gO6mh3ssg" TargetMode="External"/><Relationship Id="rId2183" Type="http://schemas.openxmlformats.org/officeDocument/2006/relationships/hyperlink" Target="https://yadi.sk/d/00TbqApD3Ndj2f" TargetMode="External"/><Relationship Id="rId2390" Type="http://schemas.openxmlformats.org/officeDocument/2006/relationships/hyperlink" Target="https://yadi.sk/d/fJyICbW9lNkZSw" TargetMode="External"/><Relationship Id="rId3027" Type="http://schemas.openxmlformats.org/officeDocument/2006/relationships/hyperlink" Target="https://yadi.sk/d/5xZZhESA3NMy7R" TargetMode="External"/><Relationship Id="rId3234" Type="http://schemas.openxmlformats.org/officeDocument/2006/relationships/hyperlink" Target="https://yadi.sk/d/NYoazXvSusxciw" TargetMode="External"/><Relationship Id="rId3441" Type="http://schemas.openxmlformats.org/officeDocument/2006/relationships/hyperlink" Target="https://yadi.sk/d/EOop8AsSIo6EVw" TargetMode="External"/><Relationship Id="rId155" Type="http://schemas.openxmlformats.org/officeDocument/2006/relationships/hyperlink" Target="https://yadi.sk/d/crRzQX51tCTk4" TargetMode="External"/><Relationship Id="rId362" Type="http://schemas.openxmlformats.org/officeDocument/2006/relationships/hyperlink" Target="https://yadi.sk/d/2LsB6-ze3L842s" TargetMode="External"/><Relationship Id="rId2043" Type="http://schemas.openxmlformats.org/officeDocument/2006/relationships/hyperlink" Target="https://yadi.sk/d/6-2KH5uZJvgtYA" TargetMode="External"/><Relationship Id="rId2250" Type="http://schemas.openxmlformats.org/officeDocument/2006/relationships/hyperlink" Target="https://disk.yandex.ru/d/TfOMmArFw7indQ" TargetMode="External"/><Relationship Id="rId3301" Type="http://schemas.openxmlformats.org/officeDocument/2006/relationships/hyperlink" Target="https://yadi.sk/d/yh-TgIDBsZLAwQ" TargetMode="External"/><Relationship Id="rId222" Type="http://schemas.openxmlformats.org/officeDocument/2006/relationships/hyperlink" Target="https://yadi.sk/d/pt1VeUpJw4vdi" TargetMode="External"/><Relationship Id="rId2110" Type="http://schemas.openxmlformats.org/officeDocument/2006/relationships/hyperlink" Target="https://yadi.sk/d/ujD0LmjfUMDPLw" TargetMode="External"/><Relationship Id="rId1669" Type="http://schemas.openxmlformats.org/officeDocument/2006/relationships/hyperlink" Target="https://yadi.sk/d/iaSkRPeF3Rq5PQ" TargetMode="External"/><Relationship Id="rId1876" Type="http://schemas.openxmlformats.org/officeDocument/2006/relationships/hyperlink" Target="https://yadi.sk/d/cR0mKh9y3Rq5eN" TargetMode="External"/><Relationship Id="rId2927" Type="http://schemas.openxmlformats.org/officeDocument/2006/relationships/hyperlink" Target="https://yadi.sk/d/xDzzpLO9jSZMXA" TargetMode="External"/><Relationship Id="rId3091" Type="http://schemas.openxmlformats.org/officeDocument/2006/relationships/hyperlink" Target="https://yadi.sk/d/rl9x6K8q3NMzLE" TargetMode="External"/><Relationship Id="rId1529" Type="http://schemas.openxmlformats.org/officeDocument/2006/relationships/hyperlink" Target="https://yadi.sk/d/6-2KH5uZJvgtYA" TargetMode="External"/><Relationship Id="rId1736" Type="http://schemas.openxmlformats.org/officeDocument/2006/relationships/hyperlink" Target="https://yadi.sk/d/F7ZeX2L5-HO7zQ" TargetMode="External"/><Relationship Id="rId1943" Type="http://schemas.openxmlformats.org/officeDocument/2006/relationships/hyperlink" Target="https://yadi.sk/d/Riw8_tRN3NYhs9" TargetMode="External"/><Relationship Id="rId28" Type="http://schemas.openxmlformats.org/officeDocument/2006/relationships/hyperlink" Target="https://yadi.sk/i/CiKz5ZJYewYak" TargetMode="External"/><Relationship Id="rId1803" Type="http://schemas.openxmlformats.org/officeDocument/2006/relationships/hyperlink" Target="https://yadi.sk/d/k8wnZkE3WrN81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d/fqwN_-emYt5npw" TargetMode="External"/><Relationship Id="rId13" Type="http://schemas.openxmlformats.org/officeDocument/2006/relationships/hyperlink" Target="https://yadi.sk/d/mjUDgTsm3QSdYK" TargetMode="External"/><Relationship Id="rId18" Type="http://schemas.openxmlformats.org/officeDocument/2006/relationships/hyperlink" Target="https://yadi.sk/d/nUIdTDDg5a8XBg" TargetMode="External"/><Relationship Id="rId26" Type="http://schemas.openxmlformats.org/officeDocument/2006/relationships/hyperlink" Target="https://yadi.sk/d/x2AJnbNc6EK4VA" TargetMode="External"/><Relationship Id="rId3" Type="http://schemas.openxmlformats.org/officeDocument/2006/relationships/hyperlink" Target="https://yadi.sk/d/6y3VeA6ff-CZvA" TargetMode="External"/><Relationship Id="rId21" Type="http://schemas.openxmlformats.org/officeDocument/2006/relationships/hyperlink" Target="https://yadi.sk/d/Wc1JDNg5tReMWQ" TargetMode="External"/><Relationship Id="rId7" Type="http://schemas.openxmlformats.org/officeDocument/2006/relationships/hyperlink" Target="https://yadi.sk/d/fqwN_-emYt5npw" TargetMode="External"/><Relationship Id="rId12" Type="http://schemas.openxmlformats.org/officeDocument/2006/relationships/hyperlink" Target="https://yadi.sk/d/MVccXR9O3QSdwE" TargetMode="External"/><Relationship Id="rId17" Type="http://schemas.openxmlformats.org/officeDocument/2006/relationships/hyperlink" Target="https://yadi.sk/d/nUIdTDDg5a8XBg" TargetMode="External"/><Relationship Id="rId25" Type="http://schemas.openxmlformats.org/officeDocument/2006/relationships/hyperlink" Target="https://yadi.sk/d/YuW_VY854JaDXQ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s://yadi.sk/d/_KpT5DwSfFvMGg" TargetMode="External"/><Relationship Id="rId16" Type="http://schemas.openxmlformats.org/officeDocument/2006/relationships/hyperlink" Target="https://yadi.sk/d/nUIdTDDg5a8XBg" TargetMode="External"/><Relationship Id="rId20" Type="http://schemas.openxmlformats.org/officeDocument/2006/relationships/hyperlink" Target="https://yadi.sk/d/8h39WETZpdRzPA" TargetMode="External"/><Relationship Id="rId29" Type="http://schemas.openxmlformats.org/officeDocument/2006/relationships/hyperlink" Target="https://yadi.sk/d/zQAZAkjlLUB8Yg" TargetMode="External"/><Relationship Id="rId1" Type="http://schemas.openxmlformats.org/officeDocument/2006/relationships/hyperlink" Target="https://yadi.sk/d/_KpT5DwSfFvMGg" TargetMode="External"/><Relationship Id="rId6" Type="http://schemas.openxmlformats.org/officeDocument/2006/relationships/hyperlink" Target="https://yadi.sk/d/TQvDPvtJSKEaLg" TargetMode="External"/><Relationship Id="rId11" Type="http://schemas.openxmlformats.org/officeDocument/2006/relationships/hyperlink" Target="https://yadi.sk/d/GZTDti8Y3QSdsy" TargetMode="External"/><Relationship Id="rId24" Type="http://schemas.openxmlformats.org/officeDocument/2006/relationships/hyperlink" Target="https://yadi.sk/d/v5IMkjbAOucJ3A" TargetMode="External"/><Relationship Id="rId32" Type="http://schemas.openxmlformats.org/officeDocument/2006/relationships/hyperlink" Target="https://yadi.sk/d/rDDi3YnJVqLacg" TargetMode="External"/><Relationship Id="rId5" Type="http://schemas.openxmlformats.org/officeDocument/2006/relationships/hyperlink" Target="https://yadi.sk/d/OnHU5i1nt1z8pg" TargetMode="External"/><Relationship Id="rId15" Type="http://schemas.openxmlformats.org/officeDocument/2006/relationships/hyperlink" Target="https://yadi.sk/d/nUIdTDDg5a8XBg" TargetMode="External"/><Relationship Id="rId23" Type="http://schemas.openxmlformats.org/officeDocument/2006/relationships/hyperlink" Target="https://yadi.sk/d/ftUUygRJvwm2QQ" TargetMode="External"/><Relationship Id="rId28" Type="http://schemas.openxmlformats.org/officeDocument/2006/relationships/hyperlink" Target="https://yadi.sk/d/lNOt7_qKYfY_uQ" TargetMode="External"/><Relationship Id="rId10" Type="http://schemas.openxmlformats.org/officeDocument/2006/relationships/hyperlink" Target="https://yadi.sk/d/fqwN_-emYt5npw" TargetMode="External"/><Relationship Id="rId19" Type="http://schemas.openxmlformats.org/officeDocument/2006/relationships/hyperlink" Target="https://yadi.sk/d/mjUDgTsm3QSdYK" TargetMode="External"/><Relationship Id="rId31" Type="http://schemas.openxmlformats.org/officeDocument/2006/relationships/hyperlink" Target="https://yadi.sk/d/mff2kI9Ey64uiw" TargetMode="External"/><Relationship Id="rId4" Type="http://schemas.openxmlformats.org/officeDocument/2006/relationships/hyperlink" Target="https://yadi.sk/d/RQO-EqGlKnvpCg" TargetMode="External"/><Relationship Id="rId9" Type="http://schemas.openxmlformats.org/officeDocument/2006/relationships/hyperlink" Target="https://yadi.sk/d/fqwN_-emYt5npw" TargetMode="External"/><Relationship Id="rId14" Type="http://schemas.openxmlformats.org/officeDocument/2006/relationships/hyperlink" Target="https://yadi.sk/d/mjUDgTsm3QSdYK" TargetMode="External"/><Relationship Id="rId22" Type="http://schemas.openxmlformats.org/officeDocument/2006/relationships/hyperlink" Target="https://yadi.sk/d/8h39WETZpdRzPA" TargetMode="External"/><Relationship Id="rId27" Type="http://schemas.openxmlformats.org/officeDocument/2006/relationships/hyperlink" Target="https://yadi.sk/d/LvazX1JM0em7lQ" TargetMode="External"/><Relationship Id="rId30" Type="http://schemas.openxmlformats.org/officeDocument/2006/relationships/hyperlink" Target="https://yadi.sk/d/mff2kI9Ey64uiw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d/BD-6o2SrLwLn7g" TargetMode="External"/><Relationship Id="rId2" Type="http://schemas.openxmlformats.org/officeDocument/2006/relationships/hyperlink" Target="https://yadi.sk/d/02-pInktCZRfKg" TargetMode="External"/><Relationship Id="rId1" Type="http://schemas.openxmlformats.org/officeDocument/2006/relationships/hyperlink" Target="https://yadi.sk/d/02-pInktCZRfKg" TargetMode="External"/><Relationship Id="rId6" Type="http://schemas.openxmlformats.org/officeDocument/2006/relationships/hyperlink" Target="https://yadi.sk/d/OnKPO0VgfScuhA" TargetMode="External"/><Relationship Id="rId5" Type="http://schemas.openxmlformats.org/officeDocument/2006/relationships/hyperlink" Target="https://yadi.sk/d/iY3MkQWgsL4DkQ" TargetMode="External"/><Relationship Id="rId4" Type="http://schemas.openxmlformats.org/officeDocument/2006/relationships/hyperlink" Target="https://yadi.sk/d/iY3MkQWgsL4DkQ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d/eSqee05Hltaumw" TargetMode="External"/><Relationship Id="rId13" Type="http://schemas.openxmlformats.org/officeDocument/2006/relationships/hyperlink" Target="https://yadi.sk/d/eSqee05Hltaumw" TargetMode="External"/><Relationship Id="rId18" Type="http://schemas.openxmlformats.org/officeDocument/2006/relationships/hyperlink" Target="https://yadi.sk/d/eSqee05Hltaumw" TargetMode="External"/><Relationship Id="rId26" Type="http://schemas.openxmlformats.org/officeDocument/2006/relationships/hyperlink" Target="https://yadi.sk/d/eSqee05Hltaumw" TargetMode="External"/><Relationship Id="rId3" Type="http://schemas.openxmlformats.org/officeDocument/2006/relationships/hyperlink" Target="https://yadi.sk/d/eSqee05Hltaumw" TargetMode="External"/><Relationship Id="rId21" Type="http://schemas.openxmlformats.org/officeDocument/2006/relationships/hyperlink" Target="https://yadi.sk/d/eSqee05Hltaumw" TargetMode="External"/><Relationship Id="rId7" Type="http://schemas.openxmlformats.org/officeDocument/2006/relationships/hyperlink" Target="https://yadi.sk/d/eSqee05Hltaumw" TargetMode="External"/><Relationship Id="rId12" Type="http://schemas.openxmlformats.org/officeDocument/2006/relationships/hyperlink" Target="https://yadi.sk/d/eSqee05Hltaumw" TargetMode="External"/><Relationship Id="rId17" Type="http://schemas.openxmlformats.org/officeDocument/2006/relationships/hyperlink" Target="https://yadi.sk/d/qj4wL88JAVvyPQ" TargetMode="External"/><Relationship Id="rId25" Type="http://schemas.openxmlformats.org/officeDocument/2006/relationships/hyperlink" Target="https://yadi.sk/d/eSqee05Hltaumw" TargetMode="External"/><Relationship Id="rId2" Type="http://schemas.openxmlformats.org/officeDocument/2006/relationships/hyperlink" Target="https://yadi.sk/d/eSqee05Hltaumw" TargetMode="External"/><Relationship Id="rId16" Type="http://schemas.openxmlformats.org/officeDocument/2006/relationships/hyperlink" Target="https://yadi.sk/d/eSqee05Hltaumw" TargetMode="External"/><Relationship Id="rId20" Type="http://schemas.openxmlformats.org/officeDocument/2006/relationships/hyperlink" Target="https://yadi.sk/d/eSqee05Hltaumw" TargetMode="External"/><Relationship Id="rId1" Type="http://schemas.openxmlformats.org/officeDocument/2006/relationships/hyperlink" Target="https://yadi.sk/d/eSqee05Hltaumw" TargetMode="External"/><Relationship Id="rId6" Type="http://schemas.openxmlformats.org/officeDocument/2006/relationships/hyperlink" Target="https://yadi.sk/d/eSqee05Hltaumw" TargetMode="External"/><Relationship Id="rId11" Type="http://schemas.openxmlformats.org/officeDocument/2006/relationships/hyperlink" Target="https://yadi.sk/d/eSqee05Hltaumw" TargetMode="External"/><Relationship Id="rId24" Type="http://schemas.openxmlformats.org/officeDocument/2006/relationships/hyperlink" Target="https://yadi.sk/d/eSqee05Hltaumw" TargetMode="External"/><Relationship Id="rId5" Type="http://schemas.openxmlformats.org/officeDocument/2006/relationships/hyperlink" Target="https://yadi.sk/d/eSqee05Hltaumw" TargetMode="External"/><Relationship Id="rId15" Type="http://schemas.openxmlformats.org/officeDocument/2006/relationships/hyperlink" Target="https://yadi.sk/d/eSqee05Hltaumw" TargetMode="External"/><Relationship Id="rId23" Type="http://schemas.openxmlformats.org/officeDocument/2006/relationships/hyperlink" Target="https://yadi.sk/d/eSqee05Hltaumw" TargetMode="External"/><Relationship Id="rId10" Type="http://schemas.openxmlformats.org/officeDocument/2006/relationships/hyperlink" Target="https://yadi.sk/d/eSqee05Hltaumw" TargetMode="External"/><Relationship Id="rId19" Type="http://schemas.openxmlformats.org/officeDocument/2006/relationships/hyperlink" Target="https://yadi.sk/d/eSqee05Hltaumw" TargetMode="External"/><Relationship Id="rId4" Type="http://schemas.openxmlformats.org/officeDocument/2006/relationships/hyperlink" Target="https://yadi.sk/d/eSqee05Hltaumw" TargetMode="External"/><Relationship Id="rId9" Type="http://schemas.openxmlformats.org/officeDocument/2006/relationships/hyperlink" Target="https://yadi.sk/d/eSqee05Hltaumw" TargetMode="External"/><Relationship Id="rId14" Type="http://schemas.openxmlformats.org/officeDocument/2006/relationships/hyperlink" Target="https://yadi.sk/d/eSqee05Hltaumw" TargetMode="External"/><Relationship Id="rId22" Type="http://schemas.openxmlformats.org/officeDocument/2006/relationships/hyperlink" Target="https://yadi.sk/d/eSqee05Hltaumw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yadi.sk/d/QAupqLNG802SBw" TargetMode="External"/><Relationship Id="rId117" Type="http://schemas.openxmlformats.org/officeDocument/2006/relationships/hyperlink" Target="https://yadi.sk/d/xDEzg3dHu1XIJw" TargetMode="External"/><Relationship Id="rId21" Type="http://schemas.openxmlformats.org/officeDocument/2006/relationships/hyperlink" Target="https://yadi.sk/d/8XuXbFTW3NNHfS" TargetMode="External"/><Relationship Id="rId42" Type="http://schemas.openxmlformats.org/officeDocument/2006/relationships/hyperlink" Target="https://yadi.sk/d/aB4LGToFL3idQw" TargetMode="External"/><Relationship Id="rId47" Type="http://schemas.openxmlformats.org/officeDocument/2006/relationships/hyperlink" Target="https://yadi.sk/d/ZtsA22w7OdLTcA" TargetMode="External"/><Relationship Id="rId63" Type="http://schemas.openxmlformats.org/officeDocument/2006/relationships/hyperlink" Target="https://yadi.sk/d/ircM8Jd3gdJD2A" TargetMode="External"/><Relationship Id="rId68" Type="http://schemas.openxmlformats.org/officeDocument/2006/relationships/hyperlink" Target="https://yadi.sk/d/23uLdeR2zbRiOQ" TargetMode="External"/><Relationship Id="rId84" Type="http://schemas.openxmlformats.org/officeDocument/2006/relationships/hyperlink" Target="https://yadi.sk/d/UnEhclhGqG6Dmg" TargetMode="External"/><Relationship Id="rId89" Type="http://schemas.openxmlformats.org/officeDocument/2006/relationships/hyperlink" Target="https://yadi.sk/d/diIuqBIA3Rq6LW" TargetMode="External"/><Relationship Id="rId112" Type="http://schemas.openxmlformats.org/officeDocument/2006/relationships/hyperlink" Target="https://yadi.sk/d/G5kpOTvaeSRYaw" TargetMode="External"/><Relationship Id="rId133" Type="http://schemas.openxmlformats.org/officeDocument/2006/relationships/hyperlink" Target="https://yadi.sk/d/CZv73e7hsDIQhw" TargetMode="External"/><Relationship Id="rId138" Type="http://schemas.openxmlformats.org/officeDocument/2006/relationships/hyperlink" Target="https://yadi.sk/d/KnoBBsSTM2-Uzw" TargetMode="External"/><Relationship Id="rId154" Type="http://schemas.openxmlformats.org/officeDocument/2006/relationships/hyperlink" Target="https://yadi.sk/d/9oTG1r-SOpXt8A" TargetMode="External"/><Relationship Id="rId159" Type="http://schemas.openxmlformats.org/officeDocument/2006/relationships/hyperlink" Target="https://yadi.sk/d/koU2jQUD9VdNBA" TargetMode="External"/><Relationship Id="rId16" Type="http://schemas.openxmlformats.org/officeDocument/2006/relationships/hyperlink" Target="https://yadi.sk/d/f5rKmXGq7lH9tw" TargetMode="External"/><Relationship Id="rId107" Type="http://schemas.openxmlformats.org/officeDocument/2006/relationships/hyperlink" Target="https://yadi.sk/d/_Cmr7S6rYkwxJA" TargetMode="External"/><Relationship Id="rId11" Type="http://schemas.openxmlformats.org/officeDocument/2006/relationships/hyperlink" Target="https://yadi.sk/d/x7HutFnHVLswNQ" TargetMode="External"/><Relationship Id="rId32" Type="http://schemas.openxmlformats.org/officeDocument/2006/relationships/hyperlink" Target="https://yadi.sk/d/JQy4juWESpcP5Q" TargetMode="External"/><Relationship Id="rId37" Type="http://schemas.openxmlformats.org/officeDocument/2006/relationships/hyperlink" Target="https://yadi.sk/d/BnNuW-Mx3NYhe7" TargetMode="External"/><Relationship Id="rId53" Type="http://schemas.openxmlformats.org/officeDocument/2006/relationships/hyperlink" Target="https://yadi.sk/d/ujD0LmjfUMDPLw" TargetMode="External"/><Relationship Id="rId58" Type="http://schemas.openxmlformats.org/officeDocument/2006/relationships/hyperlink" Target="https://yadi.sk/d/5xeH1iqM3PcDdX" TargetMode="External"/><Relationship Id="rId74" Type="http://schemas.openxmlformats.org/officeDocument/2006/relationships/hyperlink" Target="https://yadi.sk/d/3ts_EYCZFzQmXw" TargetMode="External"/><Relationship Id="rId79" Type="http://schemas.openxmlformats.org/officeDocument/2006/relationships/hyperlink" Target="https://yadi.sk/d/uMJ9-5KOI9WzZQ" TargetMode="External"/><Relationship Id="rId102" Type="http://schemas.openxmlformats.org/officeDocument/2006/relationships/hyperlink" Target="https://yadi.sk/d/Hi_AcOdS3NdjRG" TargetMode="External"/><Relationship Id="rId123" Type="http://schemas.openxmlformats.org/officeDocument/2006/relationships/hyperlink" Target="https://yadi.sk/d/56An3dbf3PcDh9" TargetMode="External"/><Relationship Id="rId128" Type="http://schemas.openxmlformats.org/officeDocument/2006/relationships/hyperlink" Target="https://yadi.sk/d/Qoxr2zYZ3Rq6m9" TargetMode="External"/><Relationship Id="rId144" Type="http://schemas.openxmlformats.org/officeDocument/2006/relationships/hyperlink" Target="https://yadi.sk/d/F9BsdbJH-1PBEw" TargetMode="External"/><Relationship Id="rId149" Type="http://schemas.openxmlformats.org/officeDocument/2006/relationships/hyperlink" Target="https://yadi.sk/d/qlTsm6NZ2UpCBg" TargetMode="External"/><Relationship Id="rId5" Type="http://schemas.openxmlformats.org/officeDocument/2006/relationships/hyperlink" Target="https://yadi.sk/d/9PGgStidFDafcg" TargetMode="External"/><Relationship Id="rId90" Type="http://schemas.openxmlformats.org/officeDocument/2006/relationships/hyperlink" Target="https://yadi.sk/d/RnTtN3ti3Rq6RE" TargetMode="External"/><Relationship Id="rId95" Type="http://schemas.openxmlformats.org/officeDocument/2006/relationships/hyperlink" Target="https://yadi.sk/d/fgtw32Sm7IYrPg" TargetMode="External"/><Relationship Id="rId160" Type="http://schemas.openxmlformats.org/officeDocument/2006/relationships/hyperlink" Target="https://yadi.sk/d/tG4pTOPrQ0Rbhg" TargetMode="External"/><Relationship Id="rId165" Type="http://schemas.openxmlformats.org/officeDocument/2006/relationships/hyperlink" Target="https://yadi.sk/d/BWle2SLduybJaw" TargetMode="External"/><Relationship Id="rId22" Type="http://schemas.openxmlformats.org/officeDocument/2006/relationships/hyperlink" Target="https://yadi.sk/d/L0YBTc7PTUIrTQ" TargetMode="External"/><Relationship Id="rId27" Type="http://schemas.openxmlformats.org/officeDocument/2006/relationships/hyperlink" Target="https://yadi.sk/d/xDngZgHO3NYhUo" TargetMode="External"/><Relationship Id="rId43" Type="http://schemas.openxmlformats.org/officeDocument/2006/relationships/hyperlink" Target="https://yadi.sk/d/aB4LGToFL3idQw" TargetMode="External"/><Relationship Id="rId48" Type="http://schemas.openxmlformats.org/officeDocument/2006/relationships/hyperlink" Target="https://yadi.sk/d/MuA7I9YCRphAcg" TargetMode="External"/><Relationship Id="rId64" Type="http://schemas.openxmlformats.org/officeDocument/2006/relationships/hyperlink" Target="https://yadi.sk/d/ircM8Jd3gdJD2A" TargetMode="External"/><Relationship Id="rId69" Type="http://schemas.openxmlformats.org/officeDocument/2006/relationships/hyperlink" Target="https://yadi.sk/d/IAFdlLpr3Rq5wg" TargetMode="External"/><Relationship Id="rId113" Type="http://schemas.openxmlformats.org/officeDocument/2006/relationships/hyperlink" Target="https://yadi.sk/d/ubTzm5AnlFNkVg" TargetMode="External"/><Relationship Id="rId118" Type="http://schemas.openxmlformats.org/officeDocument/2006/relationships/hyperlink" Target="https://yadi.sk/i/6vxXgmjc-bQqMA" TargetMode="External"/><Relationship Id="rId134" Type="http://schemas.openxmlformats.org/officeDocument/2006/relationships/hyperlink" Target="https://yadi.sk/d/apaMLCYQTZBSvw" TargetMode="External"/><Relationship Id="rId139" Type="http://schemas.openxmlformats.org/officeDocument/2006/relationships/hyperlink" Target="https://yadi.sk/d/NYoazXvSusxciw" TargetMode="External"/><Relationship Id="rId80" Type="http://schemas.openxmlformats.org/officeDocument/2006/relationships/hyperlink" Target="https://yadi.sk/i/dMJkqbOQzPmuHA" TargetMode="External"/><Relationship Id="rId85" Type="http://schemas.openxmlformats.org/officeDocument/2006/relationships/hyperlink" Target="https://yadi.sk/d/QLJ3kvV3PiSqCA" TargetMode="External"/><Relationship Id="rId150" Type="http://schemas.openxmlformats.org/officeDocument/2006/relationships/hyperlink" Target="https://yadi.sk/d/H4zyj73q5of3rQ" TargetMode="External"/><Relationship Id="rId155" Type="http://schemas.openxmlformats.org/officeDocument/2006/relationships/hyperlink" Target="https://yadi.sk/d/ylD_Jdi7KKD7Bg" TargetMode="External"/><Relationship Id="rId12" Type="http://schemas.openxmlformats.org/officeDocument/2006/relationships/hyperlink" Target="https://yadi.sk/d/x7HutFnHVLswNQ" TargetMode="External"/><Relationship Id="rId17" Type="http://schemas.openxmlformats.org/officeDocument/2006/relationships/hyperlink" Target="https://yadi.sk/d/2UIq_uKa3PcDcQ" TargetMode="External"/><Relationship Id="rId33" Type="http://schemas.openxmlformats.org/officeDocument/2006/relationships/hyperlink" Target="https://yadi.sk/d/E43PBMK_3Rq5ie" TargetMode="External"/><Relationship Id="rId38" Type="http://schemas.openxmlformats.org/officeDocument/2006/relationships/hyperlink" Target="https://yadi.sk/d/BnNuW-Mx3NYhe7" TargetMode="External"/><Relationship Id="rId59" Type="http://schemas.openxmlformats.org/officeDocument/2006/relationships/hyperlink" Target="https://yadi.sk/d/4DyO5zX4Yjp90Q" TargetMode="External"/><Relationship Id="rId103" Type="http://schemas.openxmlformats.org/officeDocument/2006/relationships/hyperlink" Target="https://yadi.sk/d/uW_5KoXAgTBMGA" TargetMode="External"/><Relationship Id="rId108" Type="http://schemas.openxmlformats.org/officeDocument/2006/relationships/hyperlink" Target="https://yadi.sk/d/c-3O0mqG3NMyMF" TargetMode="External"/><Relationship Id="rId124" Type="http://schemas.openxmlformats.org/officeDocument/2006/relationships/hyperlink" Target="https://yadi.sk/d/aGwb4Pi_3NJMv5" TargetMode="External"/><Relationship Id="rId129" Type="http://schemas.openxmlformats.org/officeDocument/2006/relationships/hyperlink" Target="https://yadi.sk/d/eSqee05Hltaumw" TargetMode="External"/><Relationship Id="rId54" Type="http://schemas.openxmlformats.org/officeDocument/2006/relationships/hyperlink" Target="https://yadi.sk/d/kCTManCe3NdiRk" TargetMode="External"/><Relationship Id="rId70" Type="http://schemas.openxmlformats.org/officeDocument/2006/relationships/hyperlink" Target="https://yadi.sk/d/olJd1k3Z3Rq5zC" TargetMode="External"/><Relationship Id="rId75" Type="http://schemas.openxmlformats.org/officeDocument/2006/relationships/hyperlink" Target="https://yadi.sk/d/UBmdy5i-3Rq69B" TargetMode="External"/><Relationship Id="rId91" Type="http://schemas.openxmlformats.org/officeDocument/2006/relationships/hyperlink" Target="https://yadi.sk/d/cTS6jseyOiBNlQ" TargetMode="External"/><Relationship Id="rId96" Type="http://schemas.openxmlformats.org/officeDocument/2006/relationships/hyperlink" Target="https://yadi.sk/d/wOXrMyXb3NJQLE" TargetMode="External"/><Relationship Id="rId140" Type="http://schemas.openxmlformats.org/officeDocument/2006/relationships/hyperlink" Target="https://yadi.sk/d/6l99df3k3NNHsS" TargetMode="External"/><Relationship Id="rId145" Type="http://schemas.openxmlformats.org/officeDocument/2006/relationships/hyperlink" Target="https://yadi.sk/d/6-2KH5uZJvgtYA" TargetMode="External"/><Relationship Id="rId161" Type="http://schemas.openxmlformats.org/officeDocument/2006/relationships/hyperlink" Target="https://yadi.sk/d/55RaC6C-GFDqBw" TargetMode="External"/><Relationship Id="rId166" Type="http://schemas.openxmlformats.org/officeDocument/2006/relationships/hyperlink" Target="https://yadi.sk/d/qRI1m6FKHlmUXA" TargetMode="External"/><Relationship Id="rId1" Type="http://schemas.openxmlformats.org/officeDocument/2006/relationships/hyperlink" Target="https://yadi.sk/d/wFmDFFgZ6cw-0A" TargetMode="External"/><Relationship Id="rId6" Type="http://schemas.openxmlformats.org/officeDocument/2006/relationships/hyperlink" Target="https://yadi.sk/d/9PGgStidFDafcg" TargetMode="External"/><Relationship Id="rId15" Type="http://schemas.openxmlformats.org/officeDocument/2006/relationships/hyperlink" Target="https://yadi.sk/d/hygC-IYMiMrAYA" TargetMode="External"/><Relationship Id="rId23" Type="http://schemas.openxmlformats.org/officeDocument/2006/relationships/hyperlink" Target="https://yadi.sk/d/yuVZhA013NNHNK" TargetMode="External"/><Relationship Id="rId28" Type="http://schemas.openxmlformats.org/officeDocument/2006/relationships/hyperlink" Target="https://yadi.sk/d/tp-2k9rWaXzC_Q" TargetMode="External"/><Relationship Id="rId36" Type="http://schemas.openxmlformats.org/officeDocument/2006/relationships/hyperlink" Target="https://yadi.sk/d/EdNvvamosnrWqw" TargetMode="External"/><Relationship Id="rId49" Type="http://schemas.openxmlformats.org/officeDocument/2006/relationships/hyperlink" Target="https://yadi.sk/d/ztD5Jsv0mNBvVw" TargetMode="External"/><Relationship Id="rId57" Type="http://schemas.openxmlformats.org/officeDocument/2006/relationships/hyperlink" Target="https://yadi.sk/d/00TbqApD3Ndj2f" TargetMode="External"/><Relationship Id="rId106" Type="http://schemas.openxmlformats.org/officeDocument/2006/relationships/hyperlink" Target="https://yadi.sk/d/jc-0qHkh3Rq6iY" TargetMode="External"/><Relationship Id="rId114" Type="http://schemas.openxmlformats.org/officeDocument/2006/relationships/hyperlink" Target="https://yadi.sk/d/rl9x6K8q3NMzLE" TargetMode="External"/><Relationship Id="rId119" Type="http://schemas.openxmlformats.org/officeDocument/2006/relationships/hyperlink" Target="https://yadi.sk/d/CG6hyQr7HqwSkg" TargetMode="External"/><Relationship Id="rId127" Type="http://schemas.openxmlformats.org/officeDocument/2006/relationships/hyperlink" Target="https://yadi.sk/d/MAJ_qNB63NHeY8" TargetMode="External"/><Relationship Id="rId10" Type="http://schemas.openxmlformats.org/officeDocument/2006/relationships/hyperlink" Target="https://yadi.sk/d/iaSkRPeF3Rq5PQ" TargetMode="External"/><Relationship Id="rId31" Type="http://schemas.openxmlformats.org/officeDocument/2006/relationships/hyperlink" Target="https://yadi.sk/d/9FskPsBg3L83ro" TargetMode="External"/><Relationship Id="rId44" Type="http://schemas.openxmlformats.org/officeDocument/2006/relationships/hyperlink" Target="https://yadi.sk/d/aB4LGToFL3idQw" TargetMode="External"/><Relationship Id="rId52" Type="http://schemas.openxmlformats.org/officeDocument/2006/relationships/hyperlink" Target="https://yadi.sk/d/fsJEone33Rq5mb" TargetMode="External"/><Relationship Id="rId60" Type="http://schemas.openxmlformats.org/officeDocument/2006/relationships/hyperlink" Target="https://yadi.sk/d/51g2V5_r9vU6Vw" TargetMode="External"/><Relationship Id="rId65" Type="http://schemas.openxmlformats.org/officeDocument/2006/relationships/hyperlink" Target="https://yadi.sk/d/ircM8Jd3gdJD2A" TargetMode="External"/><Relationship Id="rId73" Type="http://schemas.openxmlformats.org/officeDocument/2006/relationships/hyperlink" Target="https://yadi.sk/d/fJyICbW9lNkZSw" TargetMode="External"/><Relationship Id="rId78" Type="http://schemas.openxmlformats.org/officeDocument/2006/relationships/hyperlink" Target="https://yadi.sk/d/MeDKWhokcoWtgA" TargetMode="External"/><Relationship Id="rId81" Type="http://schemas.openxmlformats.org/officeDocument/2006/relationships/hyperlink" Target="https://yadi.sk/d/ETrARPWB7OVFAg" TargetMode="External"/><Relationship Id="rId86" Type="http://schemas.openxmlformats.org/officeDocument/2006/relationships/hyperlink" Target="https://yadi.sk/d/rMN4-xIMfP7weQ" TargetMode="External"/><Relationship Id="rId94" Type="http://schemas.openxmlformats.org/officeDocument/2006/relationships/hyperlink" Target="https://yadi.sk/d/OK7B3RQp3Rq6WP" TargetMode="External"/><Relationship Id="rId99" Type="http://schemas.openxmlformats.org/officeDocument/2006/relationships/hyperlink" Target="https://yadi.sk/d/gptXWYwZ3NJNF8" TargetMode="External"/><Relationship Id="rId101" Type="http://schemas.openxmlformats.org/officeDocument/2006/relationships/hyperlink" Target="https://yadi.sk/d/QSAs1oHlFJOKlQ" TargetMode="External"/><Relationship Id="rId122" Type="http://schemas.openxmlformats.org/officeDocument/2006/relationships/hyperlink" Target="https://yadi.sk/d/8eoPR0OD3PcDg6" TargetMode="External"/><Relationship Id="rId130" Type="http://schemas.openxmlformats.org/officeDocument/2006/relationships/hyperlink" Target="https://yadi.sk/d/PesXY8LVivI5uQ" TargetMode="External"/><Relationship Id="rId135" Type="http://schemas.openxmlformats.org/officeDocument/2006/relationships/hyperlink" Target="https://yadi.sk/d/44Spag92hLCSvg" TargetMode="External"/><Relationship Id="rId143" Type="http://schemas.openxmlformats.org/officeDocument/2006/relationships/hyperlink" Target="https://yadi.sk/d/0k0pOW-cZ49nrA" TargetMode="External"/><Relationship Id="rId148" Type="http://schemas.openxmlformats.org/officeDocument/2006/relationships/hyperlink" Target="https://yadi.sk/d/7VoD0qK1pAGB0g" TargetMode="External"/><Relationship Id="rId151" Type="http://schemas.openxmlformats.org/officeDocument/2006/relationships/hyperlink" Target="https://yadi.sk/d/3TKoT_xVnJtD4w" TargetMode="External"/><Relationship Id="rId156" Type="http://schemas.openxmlformats.org/officeDocument/2006/relationships/hyperlink" Target="https://yadi.sk/d/hY3TVmrlWU-YyQ" TargetMode="External"/><Relationship Id="rId164" Type="http://schemas.openxmlformats.org/officeDocument/2006/relationships/hyperlink" Target="https://yadi.sk/d/Qj_Mw9CJEyXIaw" TargetMode="External"/><Relationship Id="rId4" Type="http://schemas.openxmlformats.org/officeDocument/2006/relationships/hyperlink" Target="https://yadi.sk/d/9PGgStidFDafcg" TargetMode="External"/><Relationship Id="rId9" Type="http://schemas.openxmlformats.org/officeDocument/2006/relationships/hyperlink" Target="https://yadi.sk/d/R7AQV0Wq3NdjEq" TargetMode="External"/><Relationship Id="rId13" Type="http://schemas.openxmlformats.org/officeDocument/2006/relationships/hyperlink" Target="https://yadi.sk/d/lmZleyHl3Rq5Xk" TargetMode="External"/><Relationship Id="rId18" Type="http://schemas.openxmlformats.org/officeDocument/2006/relationships/hyperlink" Target="https://yadi.sk/d/qc5aOTh43NMxaD" TargetMode="External"/><Relationship Id="rId39" Type="http://schemas.openxmlformats.org/officeDocument/2006/relationships/hyperlink" Target="https://yadi.sk/d/BnNuW-Mx3NYhe7" TargetMode="External"/><Relationship Id="rId109" Type="http://schemas.openxmlformats.org/officeDocument/2006/relationships/hyperlink" Target="https://yadi.sk/d/JfrRksz1vW5oMA" TargetMode="External"/><Relationship Id="rId34" Type="http://schemas.openxmlformats.org/officeDocument/2006/relationships/hyperlink" Target="https://yadi.sk/d/Riw8_tRN3NYhs9" TargetMode="External"/><Relationship Id="rId50" Type="http://schemas.openxmlformats.org/officeDocument/2006/relationships/hyperlink" Target="https://yadi.sk/d/dkjCkeAV3Ndhwb" TargetMode="External"/><Relationship Id="rId55" Type="http://schemas.openxmlformats.org/officeDocument/2006/relationships/hyperlink" Target="https://yadi.sk/d/yuH0dgII3Rq5qc" TargetMode="External"/><Relationship Id="rId76" Type="http://schemas.openxmlformats.org/officeDocument/2006/relationships/hyperlink" Target="https://yadi.sk/d/ZT58AoBNu9LnKg" TargetMode="External"/><Relationship Id="rId97" Type="http://schemas.openxmlformats.org/officeDocument/2006/relationships/hyperlink" Target="https://yadi.sk/d/uF-kBhhR3Rq6ea" TargetMode="External"/><Relationship Id="rId104" Type="http://schemas.openxmlformats.org/officeDocument/2006/relationships/hyperlink" Target="https://yadi.sk/d/nnXy-rEobAlYZw" TargetMode="External"/><Relationship Id="rId120" Type="http://schemas.openxmlformats.org/officeDocument/2006/relationships/hyperlink" Target="https://yadi.sk/d/o3C15Gjkx--Wwg" TargetMode="External"/><Relationship Id="rId125" Type="http://schemas.openxmlformats.org/officeDocument/2006/relationships/hyperlink" Target="https://yadi.sk/d/82H6onWa3Rq6k6" TargetMode="External"/><Relationship Id="rId141" Type="http://schemas.openxmlformats.org/officeDocument/2006/relationships/hyperlink" Target="https://yadi.sk/d/r1zhoXHR93bp7w" TargetMode="External"/><Relationship Id="rId146" Type="http://schemas.openxmlformats.org/officeDocument/2006/relationships/hyperlink" Target="https://yadi.sk/d/4DyO5zX4Yjp90Q" TargetMode="External"/><Relationship Id="rId167" Type="http://schemas.openxmlformats.org/officeDocument/2006/relationships/hyperlink" Target="https://yadi.sk/d/EVE3pHkL1EpyfA" TargetMode="External"/><Relationship Id="rId7" Type="http://schemas.openxmlformats.org/officeDocument/2006/relationships/hyperlink" Target="https://yadi.sk/d/67tl1AioCWiHGw" TargetMode="External"/><Relationship Id="rId71" Type="http://schemas.openxmlformats.org/officeDocument/2006/relationships/hyperlink" Target="https://yadi.sk/d/CHtzjySAic1NEg" TargetMode="External"/><Relationship Id="rId92" Type="http://schemas.openxmlformats.org/officeDocument/2006/relationships/hyperlink" Target="https://yadi.sk/d/_3MLFclONP-LSA" TargetMode="External"/><Relationship Id="rId162" Type="http://schemas.openxmlformats.org/officeDocument/2006/relationships/hyperlink" Target="https://yadi.sk/d/1dRog67Mt2SjoA" TargetMode="External"/><Relationship Id="rId2" Type="http://schemas.openxmlformats.org/officeDocument/2006/relationships/hyperlink" Target="https://yadi.sk/d/Uifa1gO6mh3ssg" TargetMode="External"/><Relationship Id="rId29" Type="http://schemas.openxmlformats.org/officeDocument/2006/relationships/hyperlink" Target="https://yadi.sk/d/4RjWV-tX3Rq5cv" TargetMode="External"/><Relationship Id="rId24" Type="http://schemas.openxmlformats.org/officeDocument/2006/relationships/hyperlink" Target="https://yadi.sk/d/k8wnZkE3WrN81g" TargetMode="External"/><Relationship Id="rId40" Type="http://schemas.openxmlformats.org/officeDocument/2006/relationships/hyperlink" Target="https://yadi.sk/d/BnNuW-Mx3NYhe7" TargetMode="External"/><Relationship Id="rId45" Type="http://schemas.openxmlformats.org/officeDocument/2006/relationships/hyperlink" Target="https://yadi.sk/d/BzvqjSZi3L83qd" TargetMode="External"/><Relationship Id="rId66" Type="http://schemas.openxmlformats.org/officeDocument/2006/relationships/hyperlink" Target="https://yadi.sk/d/ircM8Jd3gdJD2A" TargetMode="External"/><Relationship Id="rId87" Type="http://schemas.openxmlformats.org/officeDocument/2006/relationships/hyperlink" Target="https://yadi.sk/d/MLBq2DUqDXMaMg" TargetMode="External"/><Relationship Id="rId110" Type="http://schemas.openxmlformats.org/officeDocument/2006/relationships/hyperlink" Target="https://yadi.sk/d/5xZZhESA3NMy7R" TargetMode="External"/><Relationship Id="rId115" Type="http://schemas.openxmlformats.org/officeDocument/2006/relationships/hyperlink" Target="https://yadi.sk/d/SEZf2MRCiA94pA" TargetMode="External"/><Relationship Id="rId131" Type="http://schemas.openxmlformats.org/officeDocument/2006/relationships/hyperlink" Target="https://yadi.sk/d/F7ZeX2L5-HO7zQ" TargetMode="External"/><Relationship Id="rId136" Type="http://schemas.openxmlformats.org/officeDocument/2006/relationships/hyperlink" Target="https://yadi.sk/d/8bI-cfFoDZsBww" TargetMode="External"/><Relationship Id="rId157" Type="http://schemas.openxmlformats.org/officeDocument/2006/relationships/hyperlink" Target="https://yadi.sk/d/NiTMmEH8G1Hokg" TargetMode="External"/><Relationship Id="rId61" Type="http://schemas.openxmlformats.org/officeDocument/2006/relationships/hyperlink" Target="https://yadi.sk/d/UaZwCQ8_C6tfYQ" TargetMode="External"/><Relationship Id="rId82" Type="http://schemas.openxmlformats.org/officeDocument/2006/relationships/hyperlink" Target="https://yadi.sk/d/SCoW1Vhg3Rq6HL" TargetMode="External"/><Relationship Id="rId152" Type="http://schemas.openxmlformats.org/officeDocument/2006/relationships/hyperlink" Target="https://yadi.sk/d/7hT1tp__jULF5Q" TargetMode="External"/><Relationship Id="rId19" Type="http://schemas.openxmlformats.org/officeDocument/2006/relationships/hyperlink" Target="https://yadi.sk/d/hXuyjgdG3Ie7Mw" TargetMode="External"/><Relationship Id="rId14" Type="http://schemas.openxmlformats.org/officeDocument/2006/relationships/hyperlink" Target="https://yadi.sk/d/lmZleyHl3Rq5Xk" TargetMode="External"/><Relationship Id="rId30" Type="http://schemas.openxmlformats.org/officeDocument/2006/relationships/hyperlink" Target="https://yadi.sk/d/cR0mKh9y3Rq5eN" TargetMode="External"/><Relationship Id="rId35" Type="http://schemas.openxmlformats.org/officeDocument/2006/relationships/hyperlink" Target="https://yadi.sk/d/SS9nx6KPgKgFSg" TargetMode="External"/><Relationship Id="rId56" Type="http://schemas.openxmlformats.org/officeDocument/2006/relationships/hyperlink" Target="https://yadi.sk/d/F0l-Ne7FvMWC7Q" TargetMode="External"/><Relationship Id="rId77" Type="http://schemas.openxmlformats.org/officeDocument/2006/relationships/hyperlink" Target="https://yadi.sk/d/_1gC0lym-KJygw" TargetMode="External"/><Relationship Id="rId100" Type="http://schemas.openxmlformats.org/officeDocument/2006/relationships/hyperlink" Target="https://yadi.sk/d/A8ff1R7h_6ZfrA" TargetMode="External"/><Relationship Id="rId105" Type="http://schemas.openxmlformats.org/officeDocument/2006/relationships/hyperlink" Target="https://yadi.sk/d/xDzzpLO9jSZMXA" TargetMode="External"/><Relationship Id="rId126" Type="http://schemas.openxmlformats.org/officeDocument/2006/relationships/hyperlink" Target="https://yadi.sk/d/yh-TgIDBsZLAwQ" TargetMode="External"/><Relationship Id="rId147" Type="http://schemas.openxmlformats.org/officeDocument/2006/relationships/hyperlink" Target="https://yadi.sk/d/tFCGTHNVSwIVrA" TargetMode="External"/><Relationship Id="rId168" Type="http://schemas.openxmlformats.org/officeDocument/2006/relationships/hyperlink" Target="https://yadi.sk/d/FOruukhKqWS7Vg" TargetMode="External"/><Relationship Id="rId8" Type="http://schemas.openxmlformats.org/officeDocument/2006/relationships/hyperlink" Target="https://yadi.sk/d/67tl1AioCWiHGw" TargetMode="External"/><Relationship Id="rId51" Type="http://schemas.openxmlformats.org/officeDocument/2006/relationships/hyperlink" Target="https://yadi.sk/d/ZijfH3gL3TPEQu" TargetMode="External"/><Relationship Id="rId72" Type="http://schemas.openxmlformats.org/officeDocument/2006/relationships/hyperlink" Target="https://yadi.sk/d/sRUKoMB1wOaYYw" TargetMode="External"/><Relationship Id="rId93" Type="http://schemas.openxmlformats.org/officeDocument/2006/relationships/hyperlink" Target="https://yadi.sk/d/S2lmaYQjSwN3mg" TargetMode="External"/><Relationship Id="rId98" Type="http://schemas.openxmlformats.org/officeDocument/2006/relationships/hyperlink" Target="https://yadi.sk/d/LKo0SynB3Rq6gK" TargetMode="External"/><Relationship Id="rId121" Type="http://schemas.openxmlformats.org/officeDocument/2006/relationships/hyperlink" Target="https://yadi.sk/d/Bned7tyD3NMygk" TargetMode="External"/><Relationship Id="rId142" Type="http://schemas.openxmlformats.org/officeDocument/2006/relationships/hyperlink" Target="https://yadi.sk/d/M4Il0fnrzSknMQ" TargetMode="External"/><Relationship Id="rId163" Type="http://schemas.openxmlformats.org/officeDocument/2006/relationships/hyperlink" Target="https://yadi.sk/d/fSwLBEdL8cH8ug" TargetMode="External"/><Relationship Id="rId3" Type="http://schemas.openxmlformats.org/officeDocument/2006/relationships/hyperlink" Target="https://yadi.sk/d/9PGgStidFDafcg" TargetMode="External"/><Relationship Id="rId25" Type="http://schemas.openxmlformats.org/officeDocument/2006/relationships/hyperlink" Target="https://yadi.sk/d/CHolYi3f3Ndhjz" TargetMode="External"/><Relationship Id="rId46" Type="http://schemas.openxmlformats.org/officeDocument/2006/relationships/hyperlink" Target="https://yadi.sk/d/KtlCj-zIjdLV7w" TargetMode="External"/><Relationship Id="rId67" Type="http://schemas.openxmlformats.org/officeDocument/2006/relationships/hyperlink" Target="https://yadi.sk/d/fhyIta0U2m55tw" TargetMode="External"/><Relationship Id="rId116" Type="http://schemas.openxmlformats.org/officeDocument/2006/relationships/hyperlink" Target="https://yadi.sk/d/P96qIPiz3NMzCF" TargetMode="External"/><Relationship Id="rId137" Type="http://schemas.openxmlformats.org/officeDocument/2006/relationships/hyperlink" Target="https://yadi.sk/d/OiZ8XPfAeVzEjQ" TargetMode="External"/><Relationship Id="rId158" Type="http://schemas.openxmlformats.org/officeDocument/2006/relationships/hyperlink" Target="https://yadi.sk/d/DSfCcJ-5xGr4Ng" TargetMode="External"/><Relationship Id="rId20" Type="http://schemas.openxmlformats.org/officeDocument/2006/relationships/hyperlink" Target="https://yadi.sk/d/EOop8AsSIo6EVw" TargetMode="External"/><Relationship Id="rId41" Type="http://schemas.openxmlformats.org/officeDocument/2006/relationships/hyperlink" Target="https://yadi.sk/d/aB4LGToFL3idQw" TargetMode="External"/><Relationship Id="rId62" Type="http://schemas.openxmlformats.org/officeDocument/2006/relationships/hyperlink" Target="https://yadi.sk/d/TfOMmArFw7indQ" TargetMode="External"/><Relationship Id="rId83" Type="http://schemas.openxmlformats.org/officeDocument/2006/relationships/hyperlink" Target="https://yadi.sk/d/3Z7r-I6C3Rq5Kf" TargetMode="External"/><Relationship Id="rId88" Type="http://schemas.openxmlformats.org/officeDocument/2006/relationships/hyperlink" Target="https://yadi.sk/d/48Zd4x1e3PcDfF" TargetMode="External"/><Relationship Id="rId111" Type="http://schemas.openxmlformats.org/officeDocument/2006/relationships/hyperlink" Target="https://yadi.sk/d/7e_u6k7iIn4QkA" TargetMode="External"/><Relationship Id="rId132" Type="http://schemas.openxmlformats.org/officeDocument/2006/relationships/hyperlink" Target="https://yadi.sk/d/mc9nkwX1i78afQ" TargetMode="External"/><Relationship Id="rId153" Type="http://schemas.openxmlformats.org/officeDocument/2006/relationships/hyperlink" Target="https://yadi.sk/d/jlTPJbj8ZL9Fp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89"/>
  <sheetViews>
    <sheetView topLeftCell="A19" zoomScaleSheetLayoutView="100" workbookViewId="0">
      <selection activeCell="H2" sqref="H1:H65536"/>
    </sheetView>
  </sheetViews>
  <sheetFormatPr defaultRowHeight="14.25"/>
  <cols>
    <col min="1" max="1" width="12.625" style="130" customWidth="1"/>
    <col min="2" max="12" width="15.625" style="130" customWidth="1"/>
    <col min="13" max="16384" width="9" style="130"/>
  </cols>
  <sheetData>
    <row r="1" spans="1:12">
      <c r="A1" s="153" t="s">
        <v>3324</v>
      </c>
      <c r="B1" s="129" t="s">
        <v>3325</v>
      </c>
      <c r="C1" s="129" t="s">
        <v>3326</v>
      </c>
      <c r="D1" s="129"/>
      <c r="E1" s="129" t="s">
        <v>3327</v>
      </c>
      <c r="F1" s="129"/>
      <c r="G1" s="199" t="s">
        <v>3328</v>
      </c>
      <c r="H1" s="199"/>
      <c r="I1" s="199"/>
      <c r="J1" s="199" t="s">
        <v>3329</v>
      </c>
      <c r="K1" s="199"/>
      <c r="L1" s="199"/>
    </row>
    <row r="2" spans="1:12" ht="24">
      <c r="A2" s="179" t="s">
        <v>3330</v>
      </c>
      <c r="B2" s="179" t="s">
        <v>1127</v>
      </c>
      <c r="C2" s="179" t="s">
        <v>3332</v>
      </c>
      <c r="D2" s="179" t="s">
        <v>1050</v>
      </c>
      <c r="E2" s="179" t="s">
        <v>1051</v>
      </c>
      <c r="F2" s="179" t="s">
        <v>3419</v>
      </c>
      <c r="G2" s="180" t="s">
        <v>3333</v>
      </c>
      <c r="H2" s="180" t="s">
        <v>3331</v>
      </c>
      <c r="I2" s="180" t="s">
        <v>3334</v>
      </c>
      <c r="J2" s="181" t="s">
        <v>3335</v>
      </c>
      <c r="K2" s="179" t="s">
        <v>3336</v>
      </c>
      <c r="L2" s="181" t="s">
        <v>3337</v>
      </c>
    </row>
    <row r="3" spans="1:12">
      <c r="A3" s="150" t="s">
        <v>3338</v>
      </c>
      <c r="B3" s="149" t="s">
        <v>3339</v>
      </c>
      <c r="C3" s="149" t="s">
        <v>3340</v>
      </c>
      <c r="D3" s="149" t="s">
        <v>3341</v>
      </c>
      <c r="E3" s="151" t="s">
        <v>3341</v>
      </c>
      <c r="F3" s="139" t="s">
        <v>3341</v>
      </c>
      <c r="G3" s="151" t="s">
        <v>3341</v>
      </c>
      <c r="H3" s="151" t="s">
        <v>3341</v>
      </c>
      <c r="I3" s="151" t="s">
        <v>3341</v>
      </c>
      <c r="J3" s="151" t="s">
        <v>3341</v>
      </c>
      <c r="K3" s="151" t="s">
        <v>3341</v>
      </c>
      <c r="L3" s="151" t="s">
        <v>3341</v>
      </c>
    </row>
    <row r="4" spans="1:12">
      <c r="A4" s="150" t="s">
        <v>3342</v>
      </c>
      <c r="B4" s="149" t="s">
        <v>3343</v>
      </c>
      <c r="C4" s="149" t="s">
        <v>3344</v>
      </c>
      <c r="D4" s="149" t="s">
        <v>3345</v>
      </c>
      <c r="E4" s="149" t="s">
        <v>3346</v>
      </c>
      <c r="F4" s="139" t="s">
        <v>3347</v>
      </c>
      <c r="G4" s="151" t="s">
        <v>3348</v>
      </c>
      <c r="H4" s="151" t="s">
        <v>3348</v>
      </c>
      <c r="I4" s="151" t="s">
        <v>3348</v>
      </c>
      <c r="J4" s="151" t="s">
        <v>3348</v>
      </c>
      <c r="K4" s="151" t="s">
        <v>3348</v>
      </c>
      <c r="L4" s="151" t="s">
        <v>3348</v>
      </c>
    </row>
    <row r="5" spans="1:12">
      <c r="A5" s="200" t="s">
        <v>3349</v>
      </c>
      <c r="B5" s="201" t="s">
        <v>3350</v>
      </c>
      <c r="C5" s="201" t="s">
        <v>3350</v>
      </c>
      <c r="D5" s="214" t="s">
        <v>3351</v>
      </c>
      <c r="E5" s="202" t="s">
        <v>3350</v>
      </c>
      <c r="F5" s="145" t="s">
        <v>3352</v>
      </c>
      <c r="G5" s="147" t="s">
        <v>3353</v>
      </c>
      <c r="H5" s="147" t="s">
        <v>3353</v>
      </c>
      <c r="I5" s="147" t="s">
        <v>3353</v>
      </c>
      <c r="J5" s="147" t="s">
        <v>3353</v>
      </c>
      <c r="K5" s="147" t="s">
        <v>3353</v>
      </c>
      <c r="L5" s="147" t="s">
        <v>3353</v>
      </c>
    </row>
    <row r="6" spans="1:12">
      <c r="A6" s="200"/>
      <c r="B6" s="201"/>
      <c r="C6" s="201"/>
      <c r="D6" s="215"/>
      <c r="E6" s="202"/>
      <c r="F6" s="146" t="s">
        <v>3354</v>
      </c>
      <c r="G6" s="148" t="s">
        <v>3355</v>
      </c>
      <c r="H6" s="148" t="s">
        <v>3355</v>
      </c>
      <c r="I6" s="148" t="s">
        <v>3355</v>
      </c>
      <c r="J6" s="148" t="s">
        <v>3355</v>
      </c>
      <c r="K6" s="148" t="s">
        <v>3355</v>
      </c>
      <c r="L6" s="148" t="s">
        <v>3355</v>
      </c>
    </row>
    <row r="7" spans="1:12">
      <c r="A7" s="150" t="s">
        <v>3356</v>
      </c>
      <c r="B7" s="149" t="s">
        <v>3357</v>
      </c>
      <c r="C7" s="149" t="s">
        <v>3358</v>
      </c>
      <c r="D7" s="149" t="s">
        <v>3359</v>
      </c>
      <c r="E7" s="151" t="s">
        <v>3360</v>
      </c>
      <c r="F7" s="141" t="s">
        <v>3361</v>
      </c>
      <c r="G7" s="151" t="s">
        <v>3362</v>
      </c>
      <c r="H7" s="151" t="s">
        <v>3361</v>
      </c>
      <c r="I7" s="151" t="s">
        <v>3363</v>
      </c>
      <c r="J7" s="151" t="s">
        <v>3362</v>
      </c>
      <c r="K7" s="151" t="s">
        <v>3361</v>
      </c>
      <c r="L7" s="151" t="s">
        <v>3363</v>
      </c>
    </row>
    <row r="8" spans="1:12">
      <c r="A8" s="208" t="s">
        <v>3364</v>
      </c>
      <c r="B8" s="147" t="s">
        <v>3365</v>
      </c>
      <c r="C8" s="147" t="s">
        <v>3365</v>
      </c>
      <c r="D8" s="147" t="s">
        <v>3365</v>
      </c>
      <c r="E8" s="147" t="s">
        <v>3365</v>
      </c>
      <c r="F8" s="145" t="s">
        <v>3365</v>
      </c>
      <c r="G8" s="147" t="s">
        <v>3366</v>
      </c>
      <c r="H8" s="147" t="s">
        <v>3366</v>
      </c>
      <c r="I8" s="147" t="s">
        <v>3366</v>
      </c>
      <c r="J8" s="147" t="s">
        <v>3365</v>
      </c>
      <c r="K8" s="147" t="s">
        <v>3365</v>
      </c>
      <c r="L8" s="147" t="s">
        <v>3365</v>
      </c>
    </row>
    <row r="9" spans="1:12">
      <c r="A9" s="209"/>
      <c r="B9" s="132" t="s">
        <v>3367</v>
      </c>
      <c r="C9" s="132" t="s">
        <v>3367</v>
      </c>
      <c r="D9" s="132" t="s">
        <v>3367</v>
      </c>
      <c r="E9" s="133" t="s">
        <v>3367</v>
      </c>
      <c r="F9" s="146" t="s">
        <v>3367</v>
      </c>
      <c r="G9" s="133" t="s">
        <v>3368</v>
      </c>
      <c r="H9" s="133" t="s">
        <v>3368</v>
      </c>
      <c r="I9" s="133" t="s">
        <v>3368</v>
      </c>
      <c r="J9" s="133" t="s">
        <v>3368</v>
      </c>
      <c r="K9" s="133" t="s">
        <v>3368</v>
      </c>
      <c r="L9" s="133" t="s">
        <v>3368</v>
      </c>
    </row>
    <row r="10" spans="1:12">
      <c r="A10" s="150" t="s">
        <v>3369</v>
      </c>
      <c r="B10" s="149">
        <v>6686</v>
      </c>
      <c r="C10" s="134" t="s">
        <v>3370</v>
      </c>
      <c r="D10" s="134" t="s">
        <v>3370</v>
      </c>
      <c r="E10" s="134" t="s">
        <v>3370</v>
      </c>
      <c r="F10" s="141" t="s">
        <v>3370</v>
      </c>
      <c r="G10" s="134" t="s">
        <v>3370</v>
      </c>
      <c r="H10" s="134" t="s">
        <v>3370</v>
      </c>
      <c r="I10" s="134" t="s">
        <v>3370</v>
      </c>
      <c r="J10" s="151" t="s">
        <v>3370</v>
      </c>
      <c r="K10" s="151" t="s">
        <v>3370</v>
      </c>
      <c r="L10" s="151" t="s">
        <v>3370</v>
      </c>
    </row>
    <row r="11" spans="1:12">
      <c r="A11" s="150" t="s">
        <v>3371</v>
      </c>
      <c r="B11" s="134" t="s">
        <v>3372</v>
      </c>
      <c r="C11" s="134" t="s">
        <v>3372</v>
      </c>
      <c r="D11" s="134" t="s">
        <v>3372</v>
      </c>
      <c r="E11" s="134" t="s">
        <v>3372</v>
      </c>
      <c r="F11" s="141" t="s">
        <v>3372</v>
      </c>
      <c r="G11" s="151">
        <v>7388</v>
      </c>
      <c r="H11" s="134" t="s">
        <v>3372</v>
      </c>
      <c r="I11" s="134" t="s">
        <v>3372</v>
      </c>
      <c r="J11" s="151" t="s">
        <v>3372</v>
      </c>
      <c r="K11" s="151" t="s">
        <v>3372</v>
      </c>
      <c r="L11" s="151" t="s">
        <v>3372</v>
      </c>
    </row>
    <row r="12" spans="1:12">
      <c r="A12" s="131" t="s">
        <v>3373</v>
      </c>
      <c r="B12" s="151" t="s">
        <v>3374</v>
      </c>
      <c r="C12" s="151" t="s">
        <v>3374</v>
      </c>
      <c r="D12" s="151" t="s">
        <v>3375</v>
      </c>
      <c r="E12" s="151" t="s">
        <v>3375</v>
      </c>
      <c r="F12" s="141" t="s">
        <v>3375</v>
      </c>
      <c r="G12" s="134" t="s">
        <v>3376</v>
      </c>
      <c r="H12" s="134" t="s">
        <v>3376</v>
      </c>
      <c r="I12" s="134" t="s">
        <v>3376</v>
      </c>
      <c r="J12" s="134" t="s">
        <v>3376</v>
      </c>
      <c r="K12" s="134" t="s">
        <v>3376</v>
      </c>
      <c r="L12" s="134" t="s">
        <v>3376</v>
      </c>
    </row>
    <row r="13" spans="1:12" ht="36">
      <c r="A13" s="131" t="s">
        <v>3377</v>
      </c>
      <c r="B13" s="152" t="s">
        <v>3375</v>
      </c>
      <c r="C13" s="151" t="s">
        <v>3378</v>
      </c>
      <c r="D13" s="151" t="s">
        <v>3378</v>
      </c>
      <c r="E13" s="151" t="s">
        <v>3379</v>
      </c>
      <c r="F13" s="142" t="s">
        <v>3380</v>
      </c>
      <c r="G13" s="134" t="s">
        <v>3381</v>
      </c>
      <c r="H13" s="134" t="s">
        <v>3381</v>
      </c>
      <c r="I13" s="134" t="s">
        <v>3381</v>
      </c>
      <c r="J13" s="151" t="s">
        <v>3378</v>
      </c>
      <c r="K13" s="134" t="s">
        <v>3378</v>
      </c>
      <c r="L13" s="151" t="s">
        <v>3378</v>
      </c>
    </row>
    <row r="14" spans="1:12">
      <c r="A14" s="131" t="s">
        <v>3382</v>
      </c>
      <c r="B14" s="152" t="s">
        <v>3375</v>
      </c>
      <c r="C14" s="152" t="s">
        <v>3375</v>
      </c>
      <c r="D14" s="152" t="s">
        <v>3375</v>
      </c>
      <c r="E14" s="151" t="s">
        <v>3375</v>
      </c>
      <c r="F14" s="141" t="s">
        <v>3375</v>
      </c>
      <c r="G14" s="152" t="s">
        <v>3375</v>
      </c>
      <c r="H14" s="152" t="s">
        <v>3375</v>
      </c>
      <c r="I14" s="152" t="s">
        <v>3375</v>
      </c>
      <c r="J14" s="151" t="s">
        <v>3383</v>
      </c>
      <c r="K14" s="151" t="s">
        <v>3383</v>
      </c>
      <c r="L14" s="151" t="s">
        <v>3383</v>
      </c>
    </row>
    <row r="15" spans="1:12" ht="24">
      <c r="A15" s="150" t="s">
        <v>3384</v>
      </c>
      <c r="B15" s="149" t="s">
        <v>3385</v>
      </c>
      <c r="C15" s="152" t="s">
        <v>3386</v>
      </c>
      <c r="D15" s="152" t="s">
        <v>3387</v>
      </c>
      <c r="E15" s="151" t="s">
        <v>3385</v>
      </c>
      <c r="F15" s="141" t="s">
        <v>3387</v>
      </c>
      <c r="G15" s="152" t="s">
        <v>3386</v>
      </c>
      <c r="H15" s="152" t="s">
        <v>3386</v>
      </c>
      <c r="I15" s="152" t="s">
        <v>3386</v>
      </c>
      <c r="J15" s="151" t="s">
        <v>3388</v>
      </c>
      <c r="K15" s="151" t="s">
        <v>3388</v>
      </c>
      <c r="L15" s="151" t="s">
        <v>3388</v>
      </c>
    </row>
    <row r="16" spans="1:12">
      <c r="A16" s="150" t="s">
        <v>3389</v>
      </c>
      <c r="B16" s="151" t="s">
        <v>3390</v>
      </c>
      <c r="C16" s="151" t="s">
        <v>3390</v>
      </c>
      <c r="D16" s="151" t="s">
        <v>3383</v>
      </c>
      <c r="E16" s="151" t="s">
        <v>3383</v>
      </c>
      <c r="F16" s="141" t="s">
        <v>3383</v>
      </c>
      <c r="G16" s="151" t="s">
        <v>3391</v>
      </c>
      <c r="H16" s="151" t="s">
        <v>3391</v>
      </c>
      <c r="I16" s="151" t="s">
        <v>3391</v>
      </c>
      <c r="J16" s="151" t="s">
        <v>3390</v>
      </c>
      <c r="K16" s="151" t="s">
        <v>3390</v>
      </c>
      <c r="L16" s="151" t="s">
        <v>3390</v>
      </c>
    </row>
    <row r="17" spans="1:12">
      <c r="A17" s="143" t="s">
        <v>3392</v>
      </c>
      <c r="B17" s="149" t="s">
        <v>3375</v>
      </c>
      <c r="C17" s="149" t="s">
        <v>3375</v>
      </c>
      <c r="D17" s="149" t="s">
        <v>3375</v>
      </c>
      <c r="E17" s="151" t="s">
        <v>3375</v>
      </c>
      <c r="F17" s="141" t="s">
        <v>3383</v>
      </c>
      <c r="G17" s="151" t="s">
        <v>3391</v>
      </c>
      <c r="H17" s="151" t="s">
        <v>3391</v>
      </c>
      <c r="I17" s="151" t="s">
        <v>3391</v>
      </c>
      <c r="J17" s="134" t="s">
        <v>3393</v>
      </c>
      <c r="K17" s="134" t="s">
        <v>3393</v>
      </c>
      <c r="L17" s="134" t="s">
        <v>3393</v>
      </c>
    </row>
    <row r="18" spans="1:12" ht="24">
      <c r="A18" s="143" t="s">
        <v>3394</v>
      </c>
      <c r="B18" s="210" t="s">
        <v>3395</v>
      </c>
      <c r="C18" s="203" t="s">
        <v>3396</v>
      </c>
      <c r="D18" s="147" t="s">
        <v>3396</v>
      </c>
      <c r="E18" s="203" t="s">
        <v>3396</v>
      </c>
      <c r="F18" s="212" t="s">
        <v>3396</v>
      </c>
      <c r="G18" s="210" t="s">
        <v>3397</v>
      </c>
      <c r="H18" s="210" t="s">
        <v>3397</v>
      </c>
      <c r="I18" s="210" t="s">
        <v>3397</v>
      </c>
      <c r="J18" s="203" t="s">
        <v>3396</v>
      </c>
      <c r="K18" s="203" t="s">
        <v>3396</v>
      </c>
      <c r="L18" s="203" t="s">
        <v>3396</v>
      </c>
    </row>
    <row r="19" spans="1:12">
      <c r="A19" s="144" t="s">
        <v>3398</v>
      </c>
      <c r="B19" s="210"/>
      <c r="C19" s="204"/>
      <c r="D19" s="148"/>
      <c r="E19" s="204"/>
      <c r="F19" s="213"/>
      <c r="G19" s="210"/>
      <c r="H19" s="210"/>
      <c r="I19" s="210"/>
      <c r="J19" s="204"/>
      <c r="K19" s="204"/>
      <c r="L19" s="204"/>
    </row>
    <row r="20" spans="1:12" ht="24">
      <c r="A20" s="131" t="s">
        <v>3399</v>
      </c>
      <c r="B20" s="149" t="s">
        <v>3375</v>
      </c>
      <c r="C20" s="149" t="s">
        <v>3375</v>
      </c>
      <c r="D20" s="149" t="s">
        <v>3375</v>
      </c>
      <c r="E20" s="151" t="s">
        <v>3375</v>
      </c>
      <c r="F20" s="141" t="s">
        <v>3375</v>
      </c>
      <c r="G20" s="152" t="s">
        <v>3375</v>
      </c>
      <c r="H20" s="152" t="s">
        <v>3375</v>
      </c>
      <c r="I20" s="152" t="s">
        <v>3375</v>
      </c>
      <c r="J20" s="134" t="s">
        <v>3400</v>
      </c>
      <c r="K20" s="134" t="s">
        <v>3400</v>
      </c>
      <c r="L20" s="134" t="s">
        <v>3400</v>
      </c>
    </row>
    <row r="21" spans="1:12" ht="24">
      <c r="A21" s="131" t="s">
        <v>3401</v>
      </c>
      <c r="B21" s="149" t="s">
        <v>3375</v>
      </c>
      <c r="C21" s="149" t="s">
        <v>3375</v>
      </c>
      <c r="D21" s="149" t="s">
        <v>3375</v>
      </c>
      <c r="E21" s="151" t="s">
        <v>3375</v>
      </c>
      <c r="F21" s="141" t="s">
        <v>3375</v>
      </c>
      <c r="G21" s="152" t="s">
        <v>3375</v>
      </c>
      <c r="H21" s="152" t="s">
        <v>3375</v>
      </c>
      <c r="I21" s="152" t="s">
        <v>3375</v>
      </c>
      <c r="J21" s="134" t="s">
        <v>3393</v>
      </c>
      <c r="K21" s="134" t="s">
        <v>3393</v>
      </c>
      <c r="L21" s="134" t="s">
        <v>3393</v>
      </c>
    </row>
    <row r="22" spans="1:12" ht="24">
      <c r="A22" s="150" t="s">
        <v>3402</v>
      </c>
      <c r="B22" s="149" t="s">
        <v>3375</v>
      </c>
      <c r="C22" s="152" t="s">
        <v>3403</v>
      </c>
      <c r="D22" s="152" t="s">
        <v>3375</v>
      </c>
      <c r="E22" s="151" t="s">
        <v>3375</v>
      </c>
      <c r="F22" s="141" t="s">
        <v>3375</v>
      </c>
      <c r="G22" s="152" t="s">
        <v>3403</v>
      </c>
      <c r="H22" s="152" t="s">
        <v>3403</v>
      </c>
      <c r="I22" s="152" t="s">
        <v>3403</v>
      </c>
      <c r="J22" s="134" t="s">
        <v>3404</v>
      </c>
      <c r="K22" s="134" t="s">
        <v>3404</v>
      </c>
      <c r="L22" s="134" t="s">
        <v>3404</v>
      </c>
    </row>
    <row r="23" spans="1:12" ht="24">
      <c r="A23" s="150" t="s">
        <v>3405</v>
      </c>
      <c r="B23" s="134" t="s">
        <v>3400</v>
      </c>
      <c r="C23" s="149" t="s">
        <v>3375</v>
      </c>
      <c r="D23" s="149" t="s">
        <v>3400</v>
      </c>
      <c r="E23" s="134" t="s">
        <v>3400</v>
      </c>
      <c r="F23" s="141" t="s">
        <v>3400</v>
      </c>
      <c r="G23" s="152" t="s">
        <v>3375</v>
      </c>
      <c r="H23" s="152" t="s">
        <v>3375</v>
      </c>
      <c r="I23" s="152" t="s">
        <v>3375</v>
      </c>
      <c r="J23" s="134" t="s">
        <v>3400</v>
      </c>
      <c r="K23" s="134" t="s">
        <v>3400</v>
      </c>
      <c r="L23" s="134" t="s">
        <v>3400</v>
      </c>
    </row>
    <row r="24" spans="1:12">
      <c r="A24" s="150" t="s">
        <v>3406</v>
      </c>
      <c r="B24" s="149" t="s">
        <v>3375</v>
      </c>
      <c r="C24" s="149" t="s">
        <v>3375</v>
      </c>
      <c r="D24" s="149" t="s">
        <v>3375</v>
      </c>
      <c r="E24" s="151" t="s">
        <v>3375</v>
      </c>
      <c r="F24" s="141" t="s">
        <v>3375</v>
      </c>
      <c r="G24" s="152" t="s">
        <v>3375</v>
      </c>
      <c r="H24" s="152" t="s">
        <v>3375</v>
      </c>
      <c r="I24" s="152" t="s">
        <v>3375</v>
      </c>
      <c r="J24" s="134" t="s">
        <v>3407</v>
      </c>
      <c r="K24" s="134" t="s">
        <v>3407</v>
      </c>
      <c r="L24" s="134" t="s">
        <v>3407</v>
      </c>
    </row>
    <row r="25" spans="1:12">
      <c r="A25" s="150" t="s">
        <v>3408</v>
      </c>
      <c r="B25" s="135" t="s">
        <v>3409</v>
      </c>
      <c r="C25" s="135" t="s">
        <v>3409</v>
      </c>
      <c r="D25" s="135" t="s">
        <v>3410</v>
      </c>
      <c r="E25" s="147" t="s">
        <v>3410</v>
      </c>
      <c r="F25" s="140" t="s">
        <v>3410</v>
      </c>
      <c r="G25" s="135" t="s">
        <v>3409</v>
      </c>
      <c r="H25" s="135" t="s">
        <v>3409</v>
      </c>
      <c r="I25" s="135" t="s">
        <v>3409</v>
      </c>
      <c r="J25" s="136" t="s">
        <v>3410</v>
      </c>
      <c r="K25" s="136" t="s">
        <v>3410</v>
      </c>
      <c r="L25" s="136" t="s">
        <v>3410</v>
      </c>
    </row>
    <row r="26" spans="1:12" ht="24">
      <c r="A26" s="150" t="s">
        <v>3411</v>
      </c>
      <c r="B26" s="205" t="s">
        <v>3412</v>
      </c>
      <c r="C26" s="206"/>
      <c r="D26" s="206"/>
      <c r="E26" s="206"/>
      <c r="F26" s="206"/>
      <c r="G26" s="206"/>
      <c r="H26" s="206"/>
      <c r="I26" s="206"/>
      <c r="J26" s="206"/>
      <c r="K26" s="206"/>
      <c r="L26" s="207"/>
    </row>
    <row r="28" spans="1:12">
      <c r="A28" s="153" t="s">
        <v>3413</v>
      </c>
      <c r="B28" s="129" t="s">
        <v>3414</v>
      </c>
      <c r="C28" s="129" t="s">
        <v>3415</v>
      </c>
      <c r="D28" s="129" t="s">
        <v>3416</v>
      </c>
      <c r="E28" s="199" t="s">
        <v>3417</v>
      </c>
      <c r="F28" s="199" t="s">
        <v>3418</v>
      </c>
    </row>
    <row r="29" spans="1:12">
      <c r="A29" s="179" t="s">
        <v>3330</v>
      </c>
      <c r="B29" s="179" t="s">
        <v>1052</v>
      </c>
      <c r="C29" s="180" t="s">
        <v>1053</v>
      </c>
      <c r="D29" s="180" t="s">
        <v>1054</v>
      </c>
      <c r="E29" s="179" t="s">
        <v>1055</v>
      </c>
      <c r="F29" s="181" t="s">
        <v>1056</v>
      </c>
    </row>
    <row r="30" spans="1:12">
      <c r="A30" s="150" t="s">
        <v>3338</v>
      </c>
      <c r="B30" s="151" t="s">
        <v>3341</v>
      </c>
      <c r="C30" s="151" t="s">
        <v>3341</v>
      </c>
      <c r="D30" s="151" t="s">
        <v>3341</v>
      </c>
      <c r="E30" s="151" t="s">
        <v>3341</v>
      </c>
      <c r="F30" s="151" t="s">
        <v>3341</v>
      </c>
    </row>
    <row r="31" spans="1:12">
      <c r="A31" s="150" t="s">
        <v>3342</v>
      </c>
      <c r="B31" s="149" t="s">
        <v>3347</v>
      </c>
      <c r="C31" s="151" t="s">
        <v>3348</v>
      </c>
      <c r="D31" s="151" t="s">
        <v>3348</v>
      </c>
      <c r="E31" s="151" t="s">
        <v>3348</v>
      </c>
      <c r="F31" s="151" t="s">
        <v>3348</v>
      </c>
    </row>
    <row r="32" spans="1:12">
      <c r="A32" s="200" t="s">
        <v>3349</v>
      </c>
      <c r="B32" s="147" t="s">
        <v>3352</v>
      </c>
      <c r="C32" s="147" t="s">
        <v>3353</v>
      </c>
      <c r="D32" s="147" t="s">
        <v>3353</v>
      </c>
      <c r="E32" s="147" t="s">
        <v>3353</v>
      </c>
      <c r="F32" s="147" t="s">
        <v>3353</v>
      </c>
    </row>
    <row r="33" spans="1:6">
      <c r="A33" s="200"/>
      <c r="B33" s="148" t="s">
        <v>3354</v>
      </c>
      <c r="C33" s="148" t="s">
        <v>3355</v>
      </c>
      <c r="D33" s="148" t="s">
        <v>3355</v>
      </c>
      <c r="E33" s="148" t="s">
        <v>3355</v>
      </c>
      <c r="F33" s="148" t="s">
        <v>3355</v>
      </c>
    </row>
    <row r="34" spans="1:6">
      <c r="A34" s="150" t="s">
        <v>3356</v>
      </c>
      <c r="B34" s="151" t="s">
        <v>3361</v>
      </c>
      <c r="C34" s="151" t="s">
        <v>3362</v>
      </c>
      <c r="D34" s="151" t="s">
        <v>3361</v>
      </c>
      <c r="E34" s="151" t="s">
        <v>3361</v>
      </c>
      <c r="F34" s="151" t="s">
        <v>3363</v>
      </c>
    </row>
    <row r="35" spans="1:6">
      <c r="A35" s="208" t="s">
        <v>3364</v>
      </c>
      <c r="B35" s="147" t="s">
        <v>3420</v>
      </c>
      <c r="C35" s="147" t="s">
        <v>3420</v>
      </c>
      <c r="D35" s="147" t="s">
        <v>3420</v>
      </c>
      <c r="E35" s="147" t="s">
        <v>3420</v>
      </c>
      <c r="F35" s="147" t="s">
        <v>3420</v>
      </c>
    </row>
    <row r="36" spans="1:6">
      <c r="A36" s="209"/>
      <c r="B36" s="133" t="s">
        <v>3421</v>
      </c>
      <c r="C36" s="133" t="s">
        <v>3421</v>
      </c>
      <c r="D36" s="133" t="s">
        <v>3421</v>
      </c>
      <c r="E36" s="133" t="s">
        <v>3421</v>
      </c>
      <c r="F36" s="133" t="s">
        <v>3421</v>
      </c>
    </row>
    <row r="37" spans="1:6">
      <c r="A37" s="150" t="s">
        <v>3369</v>
      </c>
      <c r="B37" s="134" t="s">
        <v>3370</v>
      </c>
      <c r="C37" s="134" t="s">
        <v>3370</v>
      </c>
      <c r="D37" s="134" t="s">
        <v>3370</v>
      </c>
      <c r="E37" s="151" t="s">
        <v>3370</v>
      </c>
      <c r="F37" s="151" t="s">
        <v>3370</v>
      </c>
    </row>
    <row r="38" spans="1:6">
      <c r="A38" s="150" t="s">
        <v>3371</v>
      </c>
      <c r="B38" s="134" t="s">
        <v>3372</v>
      </c>
      <c r="C38" s="151">
        <v>7388</v>
      </c>
      <c r="D38" s="134" t="s">
        <v>3372</v>
      </c>
      <c r="E38" s="151" t="s">
        <v>3372</v>
      </c>
      <c r="F38" s="151" t="s">
        <v>3372</v>
      </c>
    </row>
    <row r="39" spans="1:6">
      <c r="A39" s="131" t="s">
        <v>3373</v>
      </c>
      <c r="B39" s="151" t="s">
        <v>3375</v>
      </c>
      <c r="C39" s="134" t="s">
        <v>3376</v>
      </c>
      <c r="D39" s="134" t="s">
        <v>3376</v>
      </c>
      <c r="E39" s="134" t="s">
        <v>3376</v>
      </c>
      <c r="F39" s="134" t="s">
        <v>3376</v>
      </c>
    </row>
    <row r="40" spans="1:6" ht="24">
      <c r="A40" s="131" t="s">
        <v>3377</v>
      </c>
      <c r="B40" s="151" t="s">
        <v>3422</v>
      </c>
      <c r="C40" s="134" t="s">
        <v>3381</v>
      </c>
      <c r="D40" s="134" t="s">
        <v>3381</v>
      </c>
      <c r="E40" s="134" t="s">
        <v>3378</v>
      </c>
      <c r="F40" s="151" t="s">
        <v>3378</v>
      </c>
    </row>
    <row r="41" spans="1:6">
      <c r="A41" s="131" t="s">
        <v>3382</v>
      </c>
      <c r="B41" s="151" t="s">
        <v>3375</v>
      </c>
      <c r="C41" s="152" t="s">
        <v>3375</v>
      </c>
      <c r="D41" s="152" t="s">
        <v>3375</v>
      </c>
      <c r="E41" s="151" t="s">
        <v>3383</v>
      </c>
      <c r="F41" s="151" t="s">
        <v>3383</v>
      </c>
    </row>
    <row r="42" spans="1:6" ht="24">
      <c r="A42" s="150" t="s">
        <v>3384</v>
      </c>
      <c r="B42" s="151" t="s">
        <v>3385</v>
      </c>
      <c r="C42" s="152" t="s">
        <v>3386</v>
      </c>
      <c r="D42" s="152" t="s">
        <v>3386</v>
      </c>
      <c r="E42" s="151" t="s">
        <v>3388</v>
      </c>
      <c r="F42" s="151" t="s">
        <v>3388</v>
      </c>
    </row>
    <row r="43" spans="1:6">
      <c r="A43" s="150" t="s">
        <v>3389</v>
      </c>
      <c r="B43" s="152" t="s">
        <v>3375</v>
      </c>
      <c r="C43" s="152" t="s">
        <v>3375</v>
      </c>
      <c r="D43" s="152" t="s">
        <v>3375</v>
      </c>
      <c r="E43" s="151" t="s">
        <v>3383</v>
      </c>
      <c r="F43" s="151" t="s">
        <v>3383</v>
      </c>
    </row>
    <row r="44" spans="1:6">
      <c r="A44" s="143" t="s">
        <v>3392</v>
      </c>
      <c r="B44" s="151" t="s">
        <v>3407</v>
      </c>
      <c r="C44" s="152" t="s">
        <v>3375</v>
      </c>
      <c r="D44" s="152" t="s">
        <v>3375</v>
      </c>
      <c r="E44" s="134" t="s">
        <v>3393</v>
      </c>
      <c r="F44" s="134" t="s">
        <v>3393</v>
      </c>
    </row>
    <row r="45" spans="1:6">
      <c r="A45" s="143" t="s">
        <v>3394</v>
      </c>
      <c r="B45" s="202" t="s">
        <v>3396</v>
      </c>
      <c r="C45" s="210" t="s">
        <v>3397</v>
      </c>
      <c r="D45" s="210" t="s">
        <v>3397</v>
      </c>
      <c r="E45" s="203" t="s">
        <v>3396</v>
      </c>
      <c r="F45" s="203" t="s">
        <v>3396</v>
      </c>
    </row>
    <row r="46" spans="1:6">
      <c r="A46" s="144" t="s">
        <v>3398</v>
      </c>
      <c r="B46" s="202"/>
      <c r="C46" s="210"/>
      <c r="D46" s="210"/>
      <c r="E46" s="204"/>
      <c r="F46" s="204"/>
    </row>
    <row r="47" spans="1:6" ht="24">
      <c r="A47" s="131" t="s">
        <v>3399</v>
      </c>
      <c r="B47" s="151" t="s">
        <v>3375</v>
      </c>
      <c r="C47" s="152" t="s">
        <v>3375</v>
      </c>
      <c r="D47" s="152" t="s">
        <v>3375</v>
      </c>
      <c r="E47" s="134" t="s">
        <v>3400</v>
      </c>
      <c r="F47" s="134" t="s">
        <v>3400</v>
      </c>
    </row>
    <row r="48" spans="1:6" ht="24">
      <c r="A48" s="131" t="s">
        <v>3401</v>
      </c>
      <c r="B48" s="151" t="s">
        <v>3375</v>
      </c>
      <c r="C48" s="152" t="s">
        <v>3375</v>
      </c>
      <c r="D48" s="152" t="s">
        <v>3375</v>
      </c>
      <c r="E48" s="134" t="s">
        <v>3393</v>
      </c>
      <c r="F48" s="134" t="s">
        <v>3393</v>
      </c>
    </row>
    <row r="49" spans="1:8" ht="24">
      <c r="A49" s="150" t="s">
        <v>3402</v>
      </c>
      <c r="B49" s="151" t="s">
        <v>3375</v>
      </c>
      <c r="C49" s="152" t="s">
        <v>3403</v>
      </c>
      <c r="D49" s="152" t="s">
        <v>3403</v>
      </c>
      <c r="E49" s="134" t="s">
        <v>3404</v>
      </c>
      <c r="F49" s="134" t="s">
        <v>3404</v>
      </c>
    </row>
    <row r="50" spans="1:8" ht="24">
      <c r="A50" s="150" t="s">
        <v>3405</v>
      </c>
      <c r="B50" s="134" t="s">
        <v>3400</v>
      </c>
      <c r="C50" s="152" t="s">
        <v>3375</v>
      </c>
      <c r="D50" s="152" t="s">
        <v>3375</v>
      </c>
      <c r="E50" s="134" t="s">
        <v>3400</v>
      </c>
      <c r="F50" s="134" t="s">
        <v>3400</v>
      </c>
    </row>
    <row r="51" spans="1:8">
      <c r="A51" s="150" t="s">
        <v>3406</v>
      </c>
      <c r="B51" s="151" t="s">
        <v>3375</v>
      </c>
      <c r="C51" s="152" t="s">
        <v>3375</v>
      </c>
      <c r="D51" s="152" t="s">
        <v>3375</v>
      </c>
      <c r="E51" s="134" t="s">
        <v>3407</v>
      </c>
      <c r="F51" s="134" t="s">
        <v>3407</v>
      </c>
    </row>
    <row r="52" spans="1:8">
      <c r="A52" s="150" t="s">
        <v>3408</v>
      </c>
      <c r="B52" s="151" t="s">
        <v>3410</v>
      </c>
      <c r="C52" s="152" t="s">
        <v>3409</v>
      </c>
      <c r="D52" s="152" t="s">
        <v>3409</v>
      </c>
      <c r="E52" s="134" t="s">
        <v>3410</v>
      </c>
      <c r="F52" s="134" t="s">
        <v>3410</v>
      </c>
    </row>
    <row r="53" spans="1:8" ht="27" customHeight="1">
      <c r="A53" s="150" t="s">
        <v>3411</v>
      </c>
      <c r="B53" s="201" t="s">
        <v>3412</v>
      </c>
      <c r="C53" s="201"/>
      <c r="D53" s="201"/>
      <c r="E53" s="201"/>
      <c r="F53" s="201"/>
      <c r="G53" s="201"/>
      <c r="H53" s="201"/>
    </row>
    <row r="55" spans="1:8">
      <c r="A55" s="153" t="s">
        <v>3423</v>
      </c>
      <c r="B55" s="129" t="s">
        <v>3414</v>
      </c>
      <c r="C55" s="129" t="s">
        <v>3424</v>
      </c>
      <c r="D55" s="129" t="s">
        <v>3418</v>
      </c>
    </row>
    <row r="56" spans="1:8" ht="24">
      <c r="A56" s="179" t="s">
        <v>3330</v>
      </c>
      <c r="B56" s="179" t="s">
        <v>1061</v>
      </c>
      <c r="C56" s="179" t="s">
        <v>1057</v>
      </c>
      <c r="D56" s="181" t="s">
        <v>1058</v>
      </c>
    </row>
    <row r="57" spans="1:8">
      <c r="A57" s="131" t="s">
        <v>3338</v>
      </c>
      <c r="B57" s="151" t="s">
        <v>3341</v>
      </c>
      <c r="C57" s="151" t="s">
        <v>3341</v>
      </c>
      <c r="D57" s="151" t="s">
        <v>3341</v>
      </c>
    </row>
    <row r="58" spans="1:8">
      <c r="A58" s="150" t="s">
        <v>3342</v>
      </c>
      <c r="B58" s="151" t="s">
        <v>3347</v>
      </c>
      <c r="C58" s="151" t="s">
        <v>3348</v>
      </c>
      <c r="D58" s="151" t="s">
        <v>3348</v>
      </c>
    </row>
    <row r="59" spans="1:8">
      <c r="A59" s="200" t="s">
        <v>3349</v>
      </c>
      <c r="B59" s="147" t="s">
        <v>3352</v>
      </c>
      <c r="C59" s="147" t="s">
        <v>3353</v>
      </c>
      <c r="D59" s="147" t="s">
        <v>3353</v>
      </c>
    </row>
    <row r="60" spans="1:8">
      <c r="A60" s="200"/>
      <c r="B60" s="148" t="s">
        <v>3354</v>
      </c>
      <c r="C60" s="148" t="s">
        <v>3355</v>
      </c>
      <c r="D60" s="148" t="s">
        <v>3355</v>
      </c>
    </row>
    <row r="61" spans="1:8">
      <c r="A61" s="150" t="s">
        <v>3356</v>
      </c>
      <c r="B61" s="151" t="s">
        <v>3361</v>
      </c>
      <c r="C61" s="151" t="s">
        <v>3361</v>
      </c>
      <c r="D61" s="151" t="s">
        <v>3363</v>
      </c>
    </row>
    <row r="62" spans="1:8">
      <c r="A62" s="208" t="s">
        <v>3364</v>
      </c>
      <c r="B62" s="147" t="s">
        <v>3365</v>
      </c>
      <c r="C62" s="147" t="s">
        <v>3365</v>
      </c>
      <c r="D62" s="147" t="s">
        <v>3365</v>
      </c>
    </row>
    <row r="63" spans="1:8" ht="24">
      <c r="A63" s="211"/>
      <c r="B63" s="133" t="s">
        <v>3425</v>
      </c>
      <c r="C63" s="133" t="s">
        <v>3425</v>
      </c>
      <c r="D63" s="133" t="s">
        <v>3425</v>
      </c>
    </row>
    <row r="64" spans="1:8">
      <c r="A64" s="150" t="s">
        <v>3369</v>
      </c>
      <c r="B64" s="134" t="s">
        <v>3370</v>
      </c>
      <c r="C64" s="151" t="s">
        <v>3370</v>
      </c>
      <c r="D64" s="151" t="s">
        <v>3370</v>
      </c>
    </row>
    <row r="65" spans="1:4">
      <c r="A65" s="150" t="s">
        <v>3371</v>
      </c>
      <c r="B65" s="134" t="s">
        <v>3372</v>
      </c>
      <c r="C65" s="151" t="s">
        <v>3372</v>
      </c>
      <c r="D65" s="151" t="s">
        <v>3372</v>
      </c>
    </row>
    <row r="66" spans="1:4">
      <c r="A66" s="150" t="s">
        <v>3373</v>
      </c>
      <c r="B66" s="151" t="s">
        <v>3375</v>
      </c>
      <c r="C66" s="134" t="s">
        <v>3376</v>
      </c>
      <c r="D66" s="134" t="s">
        <v>3376</v>
      </c>
    </row>
    <row r="67" spans="1:4" ht="24">
      <c r="A67" s="150" t="s">
        <v>3377</v>
      </c>
      <c r="B67" s="151" t="s">
        <v>3380</v>
      </c>
      <c r="C67" s="134" t="s">
        <v>3378</v>
      </c>
      <c r="D67" s="151" t="s">
        <v>3378</v>
      </c>
    </row>
    <row r="68" spans="1:4">
      <c r="A68" s="150" t="s">
        <v>3382</v>
      </c>
      <c r="B68" s="151" t="s">
        <v>3375</v>
      </c>
      <c r="C68" s="151" t="s">
        <v>3383</v>
      </c>
      <c r="D68" s="151" t="s">
        <v>3383</v>
      </c>
    </row>
    <row r="69" spans="1:4" ht="24">
      <c r="A69" s="150" t="s">
        <v>3384</v>
      </c>
      <c r="B69" s="151" t="s">
        <v>3387</v>
      </c>
      <c r="C69" s="151" t="s">
        <v>3388</v>
      </c>
      <c r="D69" s="151" t="s">
        <v>3388</v>
      </c>
    </row>
    <row r="70" spans="1:4">
      <c r="A70" s="150" t="s">
        <v>3389</v>
      </c>
      <c r="B70" s="152" t="s">
        <v>3375</v>
      </c>
      <c r="C70" s="151" t="s">
        <v>3383</v>
      </c>
      <c r="D70" s="151" t="s">
        <v>3383</v>
      </c>
    </row>
    <row r="71" spans="1:4">
      <c r="A71" s="143" t="s">
        <v>3392</v>
      </c>
      <c r="B71" s="151" t="s">
        <v>3407</v>
      </c>
      <c r="C71" s="134" t="s">
        <v>3393</v>
      </c>
      <c r="D71" s="134" t="s">
        <v>3393</v>
      </c>
    </row>
    <row r="72" spans="1:4">
      <c r="A72" s="200" t="s">
        <v>3394</v>
      </c>
      <c r="B72" s="202" t="s">
        <v>3396</v>
      </c>
      <c r="C72" s="203" t="s">
        <v>3396</v>
      </c>
      <c r="D72" s="203" t="s">
        <v>3396</v>
      </c>
    </row>
    <row r="73" spans="1:4">
      <c r="A73" s="200"/>
      <c r="B73" s="202"/>
      <c r="C73" s="204"/>
      <c r="D73" s="204"/>
    </row>
    <row r="74" spans="1:4" ht="24">
      <c r="A74" s="131" t="s">
        <v>3399</v>
      </c>
      <c r="B74" s="151" t="s">
        <v>3375</v>
      </c>
      <c r="C74" s="134" t="s">
        <v>3400</v>
      </c>
      <c r="D74" s="134" t="s">
        <v>3400</v>
      </c>
    </row>
    <row r="75" spans="1:4" ht="24">
      <c r="A75" s="131" t="s">
        <v>3401</v>
      </c>
      <c r="B75" s="151" t="s">
        <v>3375</v>
      </c>
      <c r="C75" s="134" t="s">
        <v>3393</v>
      </c>
      <c r="D75" s="134" t="s">
        <v>3393</v>
      </c>
    </row>
    <row r="76" spans="1:4" ht="24">
      <c r="A76" s="150" t="s">
        <v>3402</v>
      </c>
      <c r="B76" s="151" t="s">
        <v>3375</v>
      </c>
      <c r="C76" s="134" t="s">
        <v>3404</v>
      </c>
      <c r="D76" s="134" t="s">
        <v>3404</v>
      </c>
    </row>
    <row r="77" spans="1:4" ht="24">
      <c r="A77" s="150" t="s">
        <v>3405</v>
      </c>
      <c r="B77" s="134" t="s">
        <v>3400</v>
      </c>
      <c r="C77" s="134" t="s">
        <v>3400</v>
      </c>
      <c r="D77" s="134" t="s">
        <v>3400</v>
      </c>
    </row>
    <row r="78" spans="1:4">
      <c r="A78" s="150" t="s">
        <v>3406</v>
      </c>
      <c r="B78" s="151" t="s">
        <v>3375</v>
      </c>
      <c r="C78" s="134" t="s">
        <v>3407</v>
      </c>
      <c r="D78" s="134" t="s">
        <v>3407</v>
      </c>
    </row>
    <row r="79" spans="1:4">
      <c r="A79" s="150" t="s">
        <v>3408</v>
      </c>
      <c r="B79" s="151" t="s">
        <v>3410</v>
      </c>
      <c r="C79" s="134" t="s">
        <v>3410</v>
      </c>
      <c r="D79" s="134" t="s">
        <v>3410</v>
      </c>
    </row>
    <row r="80" spans="1:4" ht="14.25" customHeight="1">
      <c r="A80" s="208" t="s">
        <v>3411</v>
      </c>
      <c r="B80" s="216" t="s">
        <v>3412</v>
      </c>
      <c r="C80" s="217"/>
      <c r="D80" s="218"/>
    </row>
    <row r="81" spans="1:9">
      <c r="A81" s="211"/>
      <c r="B81" s="219"/>
      <c r="C81" s="220"/>
      <c r="D81" s="221"/>
    </row>
    <row r="83" spans="1:9" ht="23.25">
      <c r="A83" s="137" t="s">
        <v>3426</v>
      </c>
      <c r="B83" s="138"/>
      <c r="C83" s="138"/>
      <c r="D83" s="138"/>
      <c r="E83" s="138"/>
      <c r="F83" s="138"/>
      <c r="G83" s="138"/>
      <c r="H83" s="138"/>
      <c r="I83" s="138"/>
    </row>
    <row r="84" spans="1:9" ht="23.25">
      <c r="A84" s="137" t="s">
        <v>3427</v>
      </c>
      <c r="B84" s="138"/>
      <c r="C84" s="138"/>
      <c r="D84" s="138"/>
      <c r="E84" s="138"/>
      <c r="F84" s="138"/>
      <c r="G84" s="138"/>
      <c r="H84" s="138"/>
      <c r="I84" s="138"/>
    </row>
    <row r="85" spans="1:9" ht="23.25">
      <c r="A85" s="137" t="s">
        <v>3428</v>
      </c>
      <c r="B85" s="138"/>
      <c r="C85" s="138"/>
      <c r="D85" s="138"/>
      <c r="E85" s="138"/>
      <c r="F85" s="138"/>
      <c r="G85" s="138"/>
      <c r="H85" s="138"/>
      <c r="I85" s="138"/>
    </row>
    <row r="86" spans="1:9" ht="23.25">
      <c r="A86" s="137" t="s">
        <v>3429</v>
      </c>
      <c r="B86" s="138"/>
      <c r="C86" s="138"/>
      <c r="D86" s="138"/>
      <c r="E86" s="138"/>
      <c r="F86" s="138"/>
      <c r="G86" s="138"/>
      <c r="H86" s="138"/>
      <c r="I86" s="138"/>
    </row>
    <row r="87" spans="1:9" ht="23.25">
      <c r="A87" s="137" t="s">
        <v>3430</v>
      </c>
      <c r="B87" s="138"/>
      <c r="C87" s="138"/>
      <c r="D87" s="138"/>
      <c r="E87" s="138"/>
      <c r="F87" s="138"/>
      <c r="G87" s="138"/>
      <c r="H87" s="138"/>
      <c r="I87" s="138"/>
    </row>
    <row r="88" spans="1:9" ht="23.25">
      <c r="A88" s="137" t="s">
        <v>3431</v>
      </c>
      <c r="B88" s="138"/>
      <c r="C88" s="138"/>
      <c r="D88" s="138"/>
      <c r="E88" s="138"/>
      <c r="F88" s="138"/>
      <c r="G88" s="138"/>
      <c r="H88" s="138"/>
      <c r="I88" s="138"/>
    </row>
    <row r="89" spans="1:9" ht="23.25">
      <c r="A89" s="137" t="s">
        <v>3432</v>
      </c>
      <c r="B89" s="138"/>
      <c r="C89" s="138"/>
      <c r="D89" s="138"/>
      <c r="E89" s="138"/>
      <c r="F89" s="138"/>
      <c r="G89" s="138"/>
      <c r="H89" s="138"/>
      <c r="I89" s="138"/>
    </row>
  </sheetData>
  <mergeCells count="36">
    <mergeCell ref="A72:A73"/>
    <mergeCell ref="B72:B73"/>
    <mergeCell ref="A32:A33"/>
    <mergeCell ref="A35:A36"/>
    <mergeCell ref="B45:B46"/>
    <mergeCell ref="C45:C46"/>
    <mergeCell ref="D45:D46"/>
    <mergeCell ref="A80:A81"/>
    <mergeCell ref="B80:D81"/>
    <mergeCell ref="B53:H53"/>
    <mergeCell ref="A59:A60"/>
    <mergeCell ref="A62:A63"/>
    <mergeCell ref="E45:E46"/>
    <mergeCell ref="I18:I19"/>
    <mergeCell ref="J18:J19"/>
    <mergeCell ref="K18:K19"/>
    <mergeCell ref="C72:C73"/>
    <mergeCell ref="D72:D73"/>
    <mergeCell ref="F18:F19"/>
    <mergeCell ref="F45:F46"/>
    <mergeCell ref="L18:L19"/>
    <mergeCell ref="B26:L26"/>
    <mergeCell ref="E28:F28"/>
    <mergeCell ref="A8:A9"/>
    <mergeCell ref="B18:B19"/>
    <mergeCell ref="C18:C19"/>
    <mergeCell ref="E18:E19"/>
    <mergeCell ref="G18:G19"/>
    <mergeCell ref="H18:H19"/>
    <mergeCell ref="G1:I1"/>
    <mergeCell ref="J1:L1"/>
    <mergeCell ref="A5:A6"/>
    <mergeCell ref="B5:B6"/>
    <mergeCell ref="C5:C6"/>
    <mergeCell ref="E5:E6"/>
    <mergeCell ref="D5:D6"/>
  </mergeCells>
  <phoneticPr fontId="34" type="noConversion"/>
  <pageMargins left="0.75" right="0.75" top="1" bottom="1" header="0.51180555555555551" footer="0.51180555555555551"/>
  <pageSetup paperSize="9" orientation="portrait" horizontalDpi="0" verticalDpi="0"/>
  <headerFooter scaleWithDoc="0"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theme="3" tint="0.39997558519241921"/>
    <pageSetUpPr fitToPage="1"/>
  </sheetPr>
  <dimension ref="A1:IS3852"/>
  <sheetViews>
    <sheetView workbookViewId="0">
      <pane ySplit="1" topLeftCell="A1541" activePane="bottomLeft" state="frozen"/>
      <selection activeCell="C32" sqref="C32"/>
      <selection pane="bottomLeft" activeCell="I1" sqref="I1:I65536"/>
    </sheetView>
  </sheetViews>
  <sheetFormatPr defaultRowHeight="37.5" customHeight="1"/>
  <cols>
    <col min="1" max="1" width="15.125" style="5" bestFit="1" customWidth="1"/>
    <col min="2" max="2" width="35.125" style="5" customWidth="1"/>
    <col min="3" max="3" width="13.625" style="5" bestFit="1" customWidth="1"/>
    <col min="4" max="4" width="18.625" style="39" bestFit="1" customWidth="1"/>
    <col min="5" max="5" width="20.25" style="39" customWidth="1"/>
    <col min="6" max="6" width="20.625" style="3" customWidth="1"/>
    <col min="7" max="7" width="33.625" style="26" bestFit="1" customWidth="1"/>
    <col min="8" max="8" width="11.625" style="49" customWidth="1"/>
    <col min="9" max="9" width="54.75" style="3" bestFit="1" customWidth="1"/>
    <col min="10" max="10" width="50.375" style="34" customWidth="1"/>
  </cols>
  <sheetData>
    <row r="1" spans="1:10" ht="72.75" customHeight="1">
      <c r="A1" s="1" t="s">
        <v>3433</v>
      </c>
      <c r="B1" s="1" t="s">
        <v>3433</v>
      </c>
      <c r="C1" s="1" t="s">
        <v>3434</v>
      </c>
      <c r="D1" s="1" t="s">
        <v>3435</v>
      </c>
      <c r="E1" s="126" t="s">
        <v>1149</v>
      </c>
      <c r="F1" s="1" t="s">
        <v>3436</v>
      </c>
      <c r="G1" s="2" t="s">
        <v>3437</v>
      </c>
      <c r="H1" s="67" t="s">
        <v>3438</v>
      </c>
      <c r="I1" s="1" t="s">
        <v>3440</v>
      </c>
      <c r="J1" s="28" t="s">
        <v>3441</v>
      </c>
    </row>
    <row r="2" spans="1:10" ht="37.5" customHeight="1">
      <c r="A2" s="8" t="s">
        <v>3442</v>
      </c>
      <c r="B2" s="22" t="s">
        <v>183</v>
      </c>
      <c r="C2" s="2" t="s">
        <v>3444</v>
      </c>
      <c r="D2" s="37" t="s">
        <v>3445</v>
      </c>
      <c r="E2" s="37"/>
      <c r="F2" s="2" t="s">
        <v>3446</v>
      </c>
      <c r="G2" s="14" t="s">
        <v>3447</v>
      </c>
      <c r="H2" s="68">
        <v>26900</v>
      </c>
      <c r="I2" s="59" t="s">
        <v>3449</v>
      </c>
      <c r="J2" s="29" t="s">
        <v>3450</v>
      </c>
    </row>
    <row r="3" spans="1:10" ht="37.5" customHeight="1">
      <c r="A3" s="8" t="s">
        <v>3442</v>
      </c>
      <c r="B3" s="22" t="s">
        <v>183</v>
      </c>
      <c r="C3" s="2" t="s">
        <v>3451</v>
      </c>
      <c r="D3" s="37" t="s">
        <v>3452</v>
      </c>
      <c r="E3" s="37"/>
      <c r="F3" s="2" t="s">
        <v>3453</v>
      </c>
      <c r="G3" s="14" t="s">
        <v>3454</v>
      </c>
      <c r="H3" s="68">
        <v>27400</v>
      </c>
      <c r="I3" s="21" t="s">
        <v>3455</v>
      </c>
      <c r="J3" s="27" t="s">
        <v>3456</v>
      </c>
    </row>
    <row r="4" spans="1:10" ht="37.5" customHeight="1">
      <c r="A4" s="8" t="s">
        <v>3457</v>
      </c>
      <c r="B4" s="22" t="s">
        <v>3443</v>
      </c>
      <c r="C4" s="2" t="s">
        <v>3458</v>
      </c>
      <c r="D4" s="37" t="s">
        <v>3459</v>
      </c>
      <c r="E4" s="37"/>
      <c r="F4" s="2" t="s">
        <v>3453</v>
      </c>
      <c r="G4" s="9" t="s">
        <v>3460</v>
      </c>
      <c r="H4" s="68">
        <v>22500</v>
      </c>
      <c r="I4" s="20" t="s">
        <v>3461</v>
      </c>
      <c r="J4" s="27" t="s">
        <v>3462</v>
      </c>
    </row>
    <row r="5" spans="1:10" ht="37.5" customHeight="1">
      <c r="A5" s="8" t="s">
        <v>3457</v>
      </c>
      <c r="B5" s="22" t="s">
        <v>3443</v>
      </c>
      <c r="C5" s="2" t="s">
        <v>3458</v>
      </c>
      <c r="D5" s="37" t="s">
        <v>3463</v>
      </c>
      <c r="E5" s="37"/>
      <c r="F5" s="2" t="s">
        <v>3464</v>
      </c>
      <c r="G5" s="9" t="s">
        <v>3465</v>
      </c>
      <c r="H5" s="68">
        <v>22500</v>
      </c>
      <c r="I5" s="20" t="s">
        <v>3461</v>
      </c>
      <c r="J5" s="27" t="s">
        <v>3466</v>
      </c>
    </row>
    <row r="6" spans="1:10" ht="37.5" customHeight="1">
      <c r="A6" s="8" t="s">
        <v>3457</v>
      </c>
      <c r="B6" s="22" t="s">
        <v>3443</v>
      </c>
      <c r="C6" s="2" t="s">
        <v>3444</v>
      </c>
      <c r="D6" s="37" t="s">
        <v>3467</v>
      </c>
      <c r="E6" s="37"/>
      <c r="F6" s="2" t="s">
        <v>3468</v>
      </c>
      <c r="G6" s="14" t="s">
        <v>3469</v>
      </c>
      <c r="H6" s="68">
        <v>24900</v>
      </c>
      <c r="I6" s="20" t="s">
        <v>3470</v>
      </c>
      <c r="J6" s="27" t="s">
        <v>3471</v>
      </c>
    </row>
    <row r="7" spans="1:10" ht="37.5" customHeight="1">
      <c r="A7" s="8" t="s">
        <v>3457</v>
      </c>
      <c r="B7" s="22" t="s">
        <v>3443</v>
      </c>
      <c r="C7" s="2" t="s">
        <v>3444</v>
      </c>
      <c r="D7" s="37" t="s">
        <v>3472</v>
      </c>
      <c r="E7" s="37"/>
      <c r="F7" s="2" t="s">
        <v>3453</v>
      </c>
      <c r="G7" s="14" t="s">
        <v>3473</v>
      </c>
      <c r="H7" s="68">
        <v>22900</v>
      </c>
      <c r="I7" s="46" t="s">
        <v>3475</v>
      </c>
      <c r="J7" s="27" t="s">
        <v>3476</v>
      </c>
    </row>
    <row r="8" spans="1:10" ht="37.5" customHeight="1">
      <c r="A8" s="8" t="s">
        <v>3457</v>
      </c>
      <c r="B8" s="22" t="s">
        <v>3443</v>
      </c>
      <c r="C8" s="2" t="s">
        <v>3444</v>
      </c>
      <c r="D8" s="37" t="s">
        <v>3477</v>
      </c>
      <c r="E8" s="37"/>
      <c r="F8" s="2" t="s">
        <v>3453</v>
      </c>
      <c r="G8" s="14" t="s">
        <v>3473</v>
      </c>
      <c r="H8" s="68">
        <v>25900</v>
      </c>
      <c r="I8" s="59" t="s">
        <v>3478</v>
      </c>
      <c r="J8" s="27" t="s">
        <v>3476</v>
      </c>
    </row>
    <row r="9" spans="1:10" ht="37.5" customHeight="1">
      <c r="A9" s="8" t="s">
        <v>3457</v>
      </c>
      <c r="B9" s="22" t="s">
        <v>3443</v>
      </c>
      <c r="C9" s="2" t="s">
        <v>3444</v>
      </c>
      <c r="D9" s="37" t="s">
        <v>3479</v>
      </c>
      <c r="E9" s="37"/>
      <c r="F9" s="2" t="s">
        <v>3453</v>
      </c>
      <c r="G9" s="14" t="s">
        <v>3473</v>
      </c>
      <c r="H9" s="68">
        <v>26900</v>
      </c>
      <c r="I9" s="46" t="s">
        <v>3480</v>
      </c>
      <c r="J9" s="27" t="s">
        <v>3476</v>
      </c>
    </row>
    <row r="10" spans="1:10" ht="37.5" customHeight="1">
      <c r="A10" s="8" t="s">
        <v>3457</v>
      </c>
      <c r="B10" s="22" t="s">
        <v>3443</v>
      </c>
      <c r="C10" s="2" t="s">
        <v>3451</v>
      </c>
      <c r="D10" s="37" t="s">
        <v>3481</v>
      </c>
      <c r="E10" s="37"/>
      <c r="F10" s="2" t="s">
        <v>3453</v>
      </c>
      <c r="G10" s="9" t="s">
        <v>3482</v>
      </c>
      <c r="H10" s="68">
        <v>23900</v>
      </c>
      <c r="I10" s="21" t="s">
        <v>3483</v>
      </c>
      <c r="J10" s="54" t="s">
        <v>3484</v>
      </c>
    </row>
    <row r="11" spans="1:10" ht="37.5" customHeight="1">
      <c r="A11" s="8" t="s">
        <v>3457</v>
      </c>
      <c r="B11" s="22" t="s">
        <v>3443</v>
      </c>
      <c r="C11" s="2" t="s">
        <v>3485</v>
      </c>
      <c r="D11" s="37" t="s">
        <v>3486</v>
      </c>
      <c r="E11" s="37"/>
      <c r="F11" s="2" t="s">
        <v>3453</v>
      </c>
      <c r="G11" s="9" t="s">
        <v>3487</v>
      </c>
      <c r="H11" s="68">
        <v>21900</v>
      </c>
      <c r="I11" s="21" t="s">
        <v>3488</v>
      </c>
      <c r="J11" s="54" t="s">
        <v>3484</v>
      </c>
    </row>
    <row r="12" spans="1:10" ht="37.5" customHeight="1">
      <c r="A12" s="8" t="s">
        <v>3457</v>
      </c>
      <c r="B12" s="22" t="s">
        <v>3443</v>
      </c>
      <c r="C12" s="2" t="s">
        <v>3489</v>
      </c>
      <c r="D12" s="37" t="s">
        <v>3490</v>
      </c>
      <c r="E12" s="37"/>
      <c r="F12" s="2" t="s">
        <v>3453</v>
      </c>
      <c r="G12" s="9" t="s">
        <v>3491</v>
      </c>
      <c r="H12" s="68">
        <v>25400</v>
      </c>
      <c r="I12" s="46" t="s">
        <v>3492</v>
      </c>
      <c r="J12" s="27" t="s">
        <v>3471</v>
      </c>
    </row>
    <row r="13" spans="1:10" ht="37.5" customHeight="1">
      <c r="A13" s="8" t="s">
        <v>3457</v>
      </c>
      <c r="B13" s="22" t="s">
        <v>3443</v>
      </c>
      <c r="C13" s="2" t="s">
        <v>3489</v>
      </c>
      <c r="D13" s="37" t="s">
        <v>3493</v>
      </c>
      <c r="E13" s="37"/>
      <c r="F13" s="2" t="s">
        <v>3453</v>
      </c>
      <c r="G13" s="9" t="s">
        <v>3491</v>
      </c>
      <c r="H13" s="68">
        <v>28900</v>
      </c>
      <c r="I13" s="59" t="s">
        <v>3771</v>
      </c>
      <c r="J13" s="27" t="s">
        <v>3471</v>
      </c>
    </row>
    <row r="14" spans="1:10" ht="37.5" customHeight="1">
      <c r="A14" s="8" t="s">
        <v>3457</v>
      </c>
      <c r="B14" s="22" t="s">
        <v>3443</v>
      </c>
      <c r="C14" s="2" t="s">
        <v>3489</v>
      </c>
      <c r="D14" s="37" t="s">
        <v>3495</v>
      </c>
      <c r="E14" s="37"/>
      <c r="F14" s="2" t="s">
        <v>3453</v>
      </c>
      <c r="G14" s="9" t="s">
        <v>3491</v>
      </c>
      <c r="H14" s="68">
        <v>29900</v>
      </c>
      <c r="I14" s="46" t="s">
        <v>3496</v>
      </c>
      <c r="J14" s="27" t="s">
        <v>3471</v>
      </c>
    </row>
    <row r="15" spans="1:10" ht="37.5" customHeight="1">
      <c r="A15" s="8" t="s">
        <v>3457</v>
      </c>
      <c r="B15" s="22" t="s">
        <v>3443</v>
      </c>
      <c r="C15" s="2" t="s">
        <v>3451</v>
      </c>
      <c r="D15" s="37" t="s">
        <v>3497</v>
      </c>
      <c r="E15" s="37"/>
      <c r="F15" s="2" t="s">
        <v>3453</v>
      </c>
      <c r="G15" s="9" t="s">
        <v>3498</v>
      </c>
      <c r="H15" s="68">
        <v>22900</v>
      </c>
      <c r="I15" s="21" t="s">
        <v>3483</v>
      </c>
      <c r="J15" s="55" t="s">
        <v>3499</v>
      </c>
    </row>
    <row r="16" spans="1:10" ht="37.5" customHeight="1">
      <c r="A16" s="8" t="s">
        <v>3457</v>
      </c>
      <c r="B16" s="22" t="s">
        <v>3443</v>
      </c>
      <c r="C16" s="2" t="s">
        <v>3500</v>
      </c>
      <c r="D16" s="37" t="s">
        <v>3501</v>
      </c>
      <c r="E16" s="37"/>
      <c r="F16" s="2" t="s">
        <v>3453</v>
      </c>
      <c r="G16" s="9" t="s">
        <v>3502</v>
      </c>
      <c r="H16" s="68">
        <v>26900</v>
      </c>
      <c r="I16" s="46" t="s">
        <v>3503</v>
      </c>
      <c r="J16" s="27" t="s">
        <v>3504</v>
      </c>
    </row>
    <row r="17" spans="1:10" ht="37.5" customHeight="1">
      <c r="A17" s="8" t="s">
        <v>3457</v>
      </c>
      <c r="B17" s="22" t="s">
        <v>3443</v>
      </c>
      <c r="C17" s="2" t="s">
        <v>3444</v>
      </c>
      <c r="D17" s="37" t="s">
        <v>3505</v>
      </c>
      <c r="E17" s="37"/>
      <c r="F17" s="2" t="s">
        <v>3453</v>
      </c>
      <c r="G17" s="9" t="s">
        <v>3506</v>
      </c>
      <c r="H17" s="68">
        <v>20900</v>
      </c>
      <c r="I17" s="20" t="s">
        <v>3507</v>
      </c>
      <c r="J17" s="29" t="s">
        <v>3508</v>
      </c>
    </row>
    <row r="18" spans="1:10" ht="37.5" customHeight="1">
      <c r="A18" s="8" t="s">
        <v>3457</v>
      </c>
      <c r="B18" s="22" t="s">
        <v>3443</v>
      </c>
      <c r="C18" s="2" t="s">
        <v>3458</v>
      </c>
      <c r="D18" s="37" t="s">
        <v>3509</v>
      </c>
      <c r="E18" s="37"/>
      <c r="F18" s="2" t="s">
        <v>3468</v>
      </c>
      <c r="G18" s="9" t="s">
        <v>3510</v>
      </c>
      <c r="H18" s="68">
        <v>24900</v>
      </c>
      <c r="I18" s="20" t="s">
        <v>3511</v>
      </c>
      <c r="J18" s="27" t="s">
        <v>3471</v>
      </c>
    </row>
    <row r="19" spans="1:10" ht="37.5" customHeight="1">
      <c r="A19" s="8" t="s">
        <v>3457</v>
      </c>
      <c r="B19" s="22" t="s">
        <v>3443</v>
      </c>
      <c r="C19" s="2" t="s">
        <v>3458</v>
      </c>
      <c r="D19" s="37" t="s">
        <v>3512</v>
      </c>
      <c r="E19" s="37"/>
      <c r="F19" s="2" t="s">
        <v>3453</v>
      </c>
      <c r="G19" s="9" t="s">
        <v>3513</v>
      </c>
      <c r="H19" s="68">
        <v>20900</v>
      </c>
      <c r="I19" s="20" t="s">
        <v>3511</v>
      </c>
      <c r="J19" s="54" t="s">
        <v>3484</v>
      </c>
    </row>
    <row r="20" spans="1:10" ht="37.5" customHeight="1">
      <c r="A20" s="8" t="s">
        <v>3457</v>
      </c>
      <c r="B20" s="22" t="s">
        <v>3443</v>
      </c>
      <c r="C20" s="2" t="s">
        <v>3485</v>
      </c>
      <c r="D20" s="37" t="s">
        <v>3514</v>
      </c>
      <c r="E20" s="37"/>
      <c r="F20" s="2" t="s">
        <v>3453</v>
      </c>
      <c r="G20" s="9" t="s">
        <v>3515</v>
      </c>
      <c r="H20" s="68">
        <v>23400</v>
      </c>
      <c r="I20" s="21" t="s">
        <v>3516</v>
      </c>
      <c r="J20" s="54" t="s">
        <v>3484</v>
      </c>
    </row>
    <row r="21" spans="1:10" ht="37.5" customHeight="1">
      <c r="A21" s="8" t="s">
        <v>3457</v>
      </c>
      <c r="B21" s="22" t="s">
        <v>3443</v>
      </c>
      <c r="C21" s="2" t="s">
        <v>3500</v>
      </c>
      <c r="D21" s="37" t="s">
        <v>3517</v>
      </c>
      <c r="E21" s="37"/>
      <c r="F21" s="10" t="s">
        <v>3518</v>
      </c>
      <c r="G21" s="9" t="s">
        <v>3519</v>
      </c>
      <c r="H21" s="68">
        <v>24500</v>
      </c>
      <c r="I21" s="20" t="s">
        <v>3520</v>
      </c>
      <c r="J21" s="31" t="s">
        <v>3521</v>
      </c>
    </row>
    <row r="22" spans="1:10" ht="37.5" customHeight="1">
      <c r="A22" s="8" t="s">
        <v>3457</v>
      </c>
      <c r="B22" s="22" t="s">
        <v>3443</v>
      </c>
      <c r="C22" s="2" t="s">
        <v>3500</v>
      </c>
      <c r="D22" s="37" t="s">
        <v>3522</v>
      </c>
      <c r="E22" s="37"/>
      <c r="F22" s="10" t="s">
        <v>3523</v>
      </c>
      <c r="G22" s="9" t="s">
        <v>3524</v>
      </c>
      <c r="H22" s="68">
        <v>40400</v>
      </c>
      <c r="I22" s="46" t="s">
        <v>3496</v>
      </c>
      <c r="J22" s="43" t="s">
        <v>3525</v>
      </c>
    </row>
    <row r="23" spans="1:10" ht="37.5" customHeight="1">
      <c r="A23" s="8" t="s">
        <v>3457</v>
      </c>
      <c r="B23" s="22" t="s">
        <v>3443</v>
      </c>
      <c r="C23" s="2" t="s">
        <v>3444</v>
      </c>
      <c r="D23" s="37" t="s">
        <v>3526</v>
      </c>
      <c r="E23" s="37"/>
      <c r="F23" s="10" t="s">
        <v>3527</v>
      </c>
      <c r="G23" s="9" t="s">
        <v>3528</v>
      </c>
      <c r="H23" s="68">
        <v>28400</v>
      </c>
      <c r="I23" s="46" t="s">
        <v>3529</v>
      </c>
      <c r="J23" s="31" t="s">
        <v>3530</v>
      </c>
    </row>
    <row r="24" spans="1:10" ht="37.5" customHeight="1">
      <c r="A24" s="8" t="s">
        <v>3457</v>
      </c>
      <c r="B24" s="22" t="s">
        <v>3443</v>
      </c>
      <c r="C24" s="2" t="s">
        <v>3444</v>
      </c>
      <c r="D24" s="37" t="s">
        <v>3531</v>
      </c>
      <c r="E24" s="37"/>
      <c r="F24" s="10" t="s">
        <v>3527</v>
      </c>
      <c r="G24" s="9" t="s">
        <v>3528</v>
      </c>
      <c r="H24" s="68">
        <v>31400</v>
      </c>
      <c r="I24" s="59" t="s">
        <v>3478</v>
      </c>
      <c r="J24" s="31" t="s">
        <v>3530</v>
      </c>
    </row>
    <row r="25" spans="1:10" ht="37.5" customHeight="1">
      <c r="A25" s="8" t="s">
        <v>3457</v>
      </c>
      <c r="B25" s="22" t="s">
        <v>3443</v>
      </c>
      <c r="C25" s="2" t="s">
        <v>3444</v>
      </c>
      <c r="D25" s="37" t="s">
        <v>3532</v>
      </c>
      <c r="E25" s="37"/>
      <c r="F25" s="10" t="s">
        <v>3527</v>
      </c>
      <c r="G25" s="9" t="s">
        <v>3528</v>
      </c>
      <c r="H25" s="68">
        <v>32400</v>
      </c>
      <c r="I25" s="46" t="s">
        <v>3480</v>
      </c>
      <c r="J25" s="31"/>
    </row>
    <row r="26" spans="1:10" ht="37.5" customHeight="1">
      <c r="A26" s="8" t="s">
        <v>3457</v>
      </c>
      <c r="B26" s="22" t="s">
        <v>3443</v>
      </c>
      <c r="C26" s="2" t="s">
        <v>3500</v>
      </c>
      <c r="D26" s="37" t="s">
        <v>3533</v>
      </c>
      <c r="E26" s="37"/>
      <c r="F26" s="2" t="s">
        <v>3534</v>
      </c>
      <c r="G26" s="9" t="s">
        <v>3519</v>
      </c>
      <c r="H26" s="68">
        <v>24500</v>
      </c>
      <c r="I26" s="20" t="s">
        <v>3520</v>
      </c>
      <c r="J26" s="31" t="s">
        <v>3521</v>
      </c>
    </row>
    <row r="27" spans="1:10" ht="37.5" customHeight="1">
      <c r="A27" s="8" t="s">
        <v>3457</v>
      </c>
      <c r="B27" s="22" t="s">
        <v>3443</v>
      </c>
      <c r="C27" s="2" t="s">
        <v>3500</v>
      </c>
      <c r="D27" s="37" t="s">
        <v>3535</v>
      </c>
      <c r="E27" s="37"/>
      <c r="F27" s="10" t="s">
        <v>3523</v>
      </c>
      <c r="G27" s="9" t="s">
        <v>3524</v>
      </c>
      <c r="H27" s="68">
        <v>40400</v>
      </c>
      <c r="I27" s="46" t="s">
        <v>3496</v>
      </c>
      <c r="J27" s="43" t="s">
        <v>3525</v>
      </c>
    </row>
    <row r="28" spans="1:10" ht="37.5" customHeight="1">
      <c r="A28" s="8" t="s">
        <v>3457</v>
      </c>
      <c r="B28" s="22" t="s">
        <v>3443</v>
      </c>
      <c r="C28" s="2" t="s">
        <v>3444</v>
      </c>
      <c r="D28" s="37" t="s">
        <v>3536</v>
      </c>
      <c r="E28" s="37"/>
      <c r="F28" s="2" t="s">
        <v>3534</v>
      </c>
      <c r="G28" s="14" t="s">
        <v>3537</v>
      </c>
      <c r="H28" s="68">
        <v>26900</v>
      </c>
      <c r="I28" s="46" t="s">
        <v>3492</v>
      </c>
      <c r="J28" s="31" t="s">
        <v>3538</v>
      </c>
    </row>
    <row r="29" spans="1:10" ht="37.5" customHeight="1">
      <c r="A29" s="8" t="s">
        <v>3457</v>
      </c>
      <c r="B29" s="22" t="s">
        <v>3443</v>
      </c>
      <c r="C29" s="2" t="s">
        <v>3444</v>
      </c>
      <c r="D29" s="37" t="s">
        <v>3539</v>
      </c>
      <c r="E29" s="37"/>
      <c r="F29" s="2" t="s">
        <v>3534</v>
      </c>
      <c r="G29" s="14" t="s">
        <v>3537</v>
      </c>
      <c r="H29" s="68">
        <v>29900</v>
      </c>
      <c r="I29" s="59" t="s">
        <v>3478</v>
      </c>
      <c r="J29" s="31" t="s">
        <v>3538</v>
      </c>
    </row>
    <row r="30" spans="1:10" ht="37.5" customHeight="1">
      <c r="A30" s="8" t="s">
        <v>3457</v>
      </c>
      <c r="B30" s="22" t="s">
        <v>3443</v>
      </c>
      <c r="C30" s="2" t="s">
        <v>3444</v>
      </c>
      <c r="D30" s="37" t="s">
        <v>3540</v>
      </c>
      <c r="E30" s="37"/>
      <c r="F30" s="2" t="s">
        <v>3534</v>
      </c>
      <c r="G30" s="14" t="s">
        <v>3537</v>
      </c>
      <c r="H30" s="68">
        <v>30900</v>
      </c>
      <c r="I30" s="46" t="s">
        <v>3541</v>
      </c>
      <c r="J30" s="31"/>
    </row>
    <row r="31" spans="1:10" ht="37.5" customHeight="1">
      <c r="A31" s="8" t="s">
        <v>3457</v>
      </c>
      <c r="B31" s="22" t="s">
        <v>3443</v>
      </c>
      <c r="C31" s="2" t="s">
        <v>3444</v>
      </c>
      <c r="D31" s="37" t="s">
        <v>3542</v>
      </c>
      <c r="E31" s="37"/>
      <c r="F31" s="2" t="s">
        <v>3534</v>
      </c>
      <c r="G31" s="9" t="s">
        <v>3543</v>
      </c>
      <c r="H31" s="68">
        <v>27900</v>
      </c>
      <c r="I31" s="46" t="s">
        <v>3492</v>
      </c>
      <c r="J31" s="31"/>
    </row>
    <row r="32" spans="1:10" ht="37.5" customHeight="1">
      <c r="A32" s="8" t="s">
        <v>3457</v>
      </c>
      <c r="B32" s="22" t="s">
        <v>3443</v>
      </c>
      <c r="C32" s="2" t="s">
        <v>3444</v>
      </c>
      <c r="D32" s="37" t="s">
        <v>3544</v>
      </c>
      <c r="E32" s="37"/>
      <c r="F32" s="2" t="s">
        <v>3534</v>
      </c>
      <c r="G32" s="9" t="s">
        <v>3543</v>
      </c>
      <c r="H32" s="68">
        <v>30900</v>
      </c>
      <c r="I32" s="46" t="s">
        <v>3545</v>
      </c>
      <c r="J32" s="31"/>
    </row>
    <row r="33" spans="1:10" ht="37.5" customHeight="1">
      <c r="A33" s="8" t="s">
        <v>3457</v>
      </c>
      <c r="B33" s="22" t="s">
        <v>3443</v>
      </c>
      <c r="C33" s="2" t="s">
        <v>3444</v>
      </c>
      <c r="D33" s="37" t="s">
        <v>3546</v>
      </c>
      <c r="E33" s="37"/>
      <c r="F33" s="2" t="s">
        <v>3534</v>
      </c>
      <c r="G33" s="9" t="s">
        <v>3543</v>
      </c>
      <c r="H33" s="68">
        <v>31900</v>
      </c>
      <c r="I33" s="46" t="s">
        <v>3496</v>
      </c>
      <c r="J33" s="31"/>
    </row>
    <row r="34" spans="1:10" ht="37.5" customHeight="1">
      <c r="A34" s="8" t="s">
        <v>3457</v>
      </c>
      <c r="B34" s="18" t="s">
        <v>3547</v>
      </c>
      <c r="C34" s="36" t="s">
        <v>3451</v>
      </c>
      <c r="D34" s="38" t="s">
        <v>3548</v>
      </c>
      <c r="E34" s="38"/>
      <c r="F34" s="2" t="s">
        <v>3549</v>
      </c>
      <c r="G34" s="50" t="s">
        <v>3550</v>
      </c>
      <c r="H34" s="69">
        <v>24900</v>
      </c>
      <c r="I34" s="21" t="s">
        <v>3551</v>
      </c>
      <c r="J34" s="27"/>
    </row>
    <row r="35" spans="1:10" ht="37.5" customHeight="1">
      <c r="A35" s="8" t="s">
        <v>3457</v>
      </c>
      <c r="B35" s="22" t="s">
        <v>3443</v>
      </c>
      <c r="C35" s="36" t="s">
        <v>3451</v>
      </c>
      <c r="D35" s="38" t="s">
        <v>3552</v>
      </c>
      <c r="E35" s="38"/>
      <c r="F35" s="2" t="s">
        <v>3549</v>
      </c>
      <c r="G35" s="51" t="s">
        <v>3553</v>
      </c>
      <c r="H35" s="69">
        <v>25900</v>
      </c>
      <c r="I35" s="21" t="s">
        <v>3455</v>
      </c>
      <c r="J35" s="27"/>
    </row>
    <row r="36" spans="1:10" ht="37.5" customHeight="1">
      <c r="A36" s="8" t="s">
        <v>3457</v>
      </c>
      <c r="B36" s="22" t="s">
        <v>3443</v>
      </c>
      <c r="C36" s="2" t="s">
        <v>3500</v>
      </c>
      <c r="D36" s="37" t="s">
        <v>3554</v>
      </c>
      <c r="E36" s="37"/>
      <c r="F36" s="2" t="s">
        <v>3549</v>
      </c>
      <c r="G36" s="51" t="s">
        <v>3555</v>
      </c>
      <c r="H36" s="69">
        <v>27500</v>
      </c>
      <c r="I36" s="20" t="s">
        <v>3520</v>
      </c>
      <c r="J36" s="27" t="s">
        <v>3556</v>
      </c>
    </row>
    <row r="37" spans="1:10" ht="37.5" customHeight="1">
      <c r="A37" s="8" t="s">
        <v>3457</v>
      </c>
      <c r="B37" s="22" t="s">
        <v>3443</v>
      </c>
      <c r="C37" s="2" t="s">
        <v>3489</v>
      </c>
      <c r="D37" s="37" t="s">
        <v>3557</v>
      </c>
      <c r="E37" s="37"/>
      <c r="F37" s="2" t="s">
        <v>3549</v>
      </c>
      <c r="G37" s="51" t="s">
        <v>3558</v>
      </c>
      <c r="H37" s="69">
        <v>30400</v>
      </c>
      <c r="I37" s="46" t="s">
        <v>3492</v>
      </c>
      <c r="J37" s="27" t="s">
        <v>3559</v>
      </c>
    </row>
    <row r="38" spans="1:10" ht="37.5" customHeight="1">
      <c r="A38" s="8" t="s">
        <v>3457</v>
      </c>
      <c r="B38" s="22" t="s">
        <v>3443</v>
      </c>
      <c r="C38" s="2" t="s">
        <v>3489</v>
      </c>
      <c r="D38" s="37" t="s">
        <v>3560</v>
      </c>
      <c r="E38" s="37"/>
      <c r="F38" s="2" t="s">
        <v>3549</v>
      </c>
      <c r="G38" s="51" t="s">
        <v>3558</v>
      </c>
      <c r="H38" s="69">
        <v>33900</v>
      </c>
      <c r="I38" s="59" t="s">
        <v>3771</v>
      </c>
      <c r="J38" s="27" t="s">
        <v>3559</v>
      </c>
    </row>
    <row r="39" spans="1:10" ht="37.5" customHeight="1">
      <c r="A39" s="8" t="s">
        <v>3457</v>
      </c>
      <c r="B39" s="22" t="s">
        <v>3443</v>
      </c>
      <c r="C39" s="2" t="s">
        <v>3489</v>
      </c>
      <c r="D39" s="37" t="s">
        <v>3561</v>
      </c>
      <c r="E39" s="37"/>
      <c r="F39" s="2" t="s">
        <v>3549</v>
      </c>
      <c r="G39" s="51" t="s">
        <v>3558</v>
      </c>
      <c r="H39" s="69">
        <v>34900</v>
      </c>
      <c r="I39" s="46" t="s">
        <v>3496</v>
      </c>
      <c r="J39" s="27" t="s">
        <v>3559</v>
      </c>
    </row>
    <row r="40" spans="1:10" ht="37.5" customHeight="1">
      <c r="A40" s="8" t="s">
        <v>3457</v>
      </c>
      <c r="B40" s="22" t="s">
        <v>3443</v>
      </c>
      <c r="C40" s="2" t="s">
        <v>3500</v>
      </c>
      <c r="D40" s="37" t="s">
        <v>3562</v>
      </c>
      <c r="E40" s="37"/>
      <c r="F40" s="2" t="s">
        <v>3563</v>
      </c>
      <c r="G40" s="51" t="s">
        <v>3564</v>
      </c>
      <c r="H40" s="69">
        <v>33400</v>
      </c>
      <c r="I40" s="46" t="s">
        <v>3503</v>
      </c>
      <c r="J40" s="27" t="s">
        <v>3565</v>
      </c>
    </row>
    <row r="41" spans="1:10" ht="37.5" customHeight="1">
      <c r="A41" s="8" t="s">
        <v>3457</v>
      </c>
      <c r="B41" s="22" t="s">
        <v>3443</v>
      </c>
      <c r="C41" s="2" t="s">
        <v>3489</v>
      </c>
      <c r="D41" s="37" t="s">
        <v>3566</v>
      </c>
      <c r="E41" s="37"/>
      <c r="F41" s="2" t="s">
        <v>3549</v>
      </c>
      <c r="G41" s="51" t="s">
        <v>3558</v>
      </c>
      <c r="H41" s="69">
        <v>30900</v>
      </c>
      <c r="I41" s="46" t="s">
        <v>3492</v>
      </c>
      <c r="J41" s="27" t="s">
        <v>3567</v>
      </c>
    </row>
    <row r="42" spans="1:10" ht="37.5" customHeight="1">
      <c r="A42" s="8" t="s">
        <v>3457</v>
      </c>
      <c r="B42" s="22" t="s">
        <v>3443</v>
      </c>
      <c r="C42" s="2" t="s">
        <v>3489</v>
      </c>
      <c r="D42" s="37" t="s">
        <v>3568</v>
      </c>
      <c r="E42" s="37"/>
      <c r="F42" s="2" t="s">
        <v>3549</v>
      </c>
      <c r="G42" s="51" t="s">
        <v>3558</v>
      </c>
      <c r="H42" s="69">
        <v>33900</v>
      </c>
      <c r="I42" s="59" t="s">
        <v>3771</v>
      </c>
      <c r="J42" s="27" t="s">
        <v>3567</v>
      </c>
    </row>
    <row r="43" spans="1:10" ht="37.5" customHeight="1">
      <c r="A43" s="8" t="s">
        <v>3457</v>
      </c>
      <c r="B43" s="22" t="s">
        <v>3443</v>
      </c>
      <c r="C43" s="2" t="s">
        <v>3489</v>
      </c>
      <c r="D43" s="37" t="s">
        <v>3569</v>
      </c>
      <c r="E43" s="37"/>
      <c r="F43" s="2" t="s">
        <v>3549</v>
      </c>
      <c r="G43" s="51" t="s">
        <v>3558</v>
      </c>
      <c r="H43" s="69">
        <v>34900</v>
      </c>
      <c r="I43" s="46" t="s">
        <v>3496</v>
      </c>
      <c r="J43" s="27" t="s">
        <v>3567</v>
      </c>
    </row>
    <row r="44" spans="1:10" ht="37.5" customHeight="1">
      <c r="A44" s="8" t="s">
        <v>3457</v>
      </c>
      <c r="B44" s="22" t="s">
        <v>3443</v>
      </c>
      <c r="C44" s="2" t="s">
        <v>3500</v>
      </c>
      <c r="D44" s="37" t="s">
        <v>3570</v>
      </c>
      <c r="E44" s="37"/>
      <c r="F44" s="2" t="s">
        <v>3563</v>
      </c>
      <c r="G44" s="51" t="s">
        <v>3564</v>
      </c>
      <c r="H44" s="69">
        <v>33400</v>
      </c>
      <c r="I44" s="46" t="s">
        <v>3503</v>
      </c>
      <c r="J44" s="27" t="s">
        <v>3571</v>
      </c>
    </row>
    <row r="45" spans="1:10" ht="37.5" customHeight="1">
      <c r="A45" s="8" t="s">
        <v>3457</v>
      </c>
      <c r="B45" s="22" t="s">
        <v>3443</v>
      </c>
      <c r="C45" s="2" t="s">
        <v>3500</v>
      </c>
      <c r="D45" s="37" t="s">
        <v>3572</v>
      </c>
      <c r="E45" s="37"/>
      <c r="F45" s="2" t="s">
        <v>3573</v>
      </c>
      <c r="G45" s="51" t="s">
        <v>3574</v>
      </c>
      <c r="H45" s="69">
        <v>25500</v>
      </c>
      <c r="I45" s="20" t="s">
        <v>3520</v>
      </c>
      <c r="J45" s="27" t="s">
        <v>3575</v>
      </c>
    </row>
    <row r="46" spans="1:10" ht="37.5" customHeight="1">
      <c r="A46" s="8" t="s">
        <v>3457</v>
      </c>
      <c r="B46" s="22" t="s">
        <v>3443</v>
      </c>
      <c r="C46" s="2" t="s">
        <v>3500</v>
      </c>
      <c r="D46" s="37" t="s">
        <v>3576</v>
      </c>
      <c r="E46" s="37"/>
      <c r="F46" s="2" t="s">
        <v>3577</v>
      </c>
      <c r="G46" s="51" t="s">
        <v>3574</v>
      </c>
      <c r="H46" s="69">
        <v>24500</v>
      </c>
      <c r="I46" s="20" t="s">
        <v>3520</v>
      </c>
      <c r="J46" s="27" t="s">
        <v>3575</v>
      </c>
    </row>
    <row r="47" spans="1:10" ht="37.5" customHeight="1">
      <c r="A47" s="8" t="s">
        <v>3457</v>
      </c>
      <c r="B47" s="22" t="s">
        <v>3443</v>
      </c>
      <c r="C47" s="2" t="s">
        <v>3489</v>
      </c>
      <c r="D47" s="37" t="s">
        <v>302</v>
      </c>
      <c r="E47" s="37"/>
      <c r="F47" s="2" t="s">
        <v>3646</v>
      </c>
      <c r="G47" s="51"/>
      <c r="H47" s="69">
        <v>34400</v>
      </c>
      <c r="I47" s="46" t="s">
        <v>3496</v>
      </c>
      <c r="J47" s="27"/>
    </row>
    <row r="48" spans="1:10" ht="37.5" customHeight="1">
      <c r="A48" s="8" t="s">
        <v>3457</v>
      </c>
      <c r="B48" s="22" t="s">
        <v>3443</v>
      </c>
      <c r="C48" s="2" t="s">
        <v>3444</v>
      </c>
      <c r="D48" s="37" t="s">
        <v>3578</v>
      </c>
      <c r="E48" s="37"/>
      <c r="F48" s="2" t="s">
        <v>3579</v>
      </c>
      <c r="G48" s="51" t="s">
        <v>3580</v>
      </c>
      <c r="H48" s="69">
        <v>37900</v>
      </c>
      <c r="I48" s="42" t="s">
        <v>3581</v>
      </c>
      <c r="J48" s="27"/>
    </row>
    <row r="49" spans="1:10" ht="37.5" customHeight="1">
      <c r="A49" s="8" t="s">
        <v>3457</v>
      </c>
      <c r="B49" s="22" t="s">
        <v>3443</v>
      </c>
      <c r="C49" s="2" t="s">
        <v>3489</v>
      </c>
      <c r="D49" s="37" t="s">
        <v>1049</v>
      </c>
      <c r="E49" s="37"/>
      <c r="F49" s="2" t="s">
        <v>53</v>
      </c>
      <c r="G49" s="51" t="s">
        <v>42</v>
      </c>
      <c r="H49" s="69">
        <v>41400</v>
      </c>
      <c r="I49" s="46" t="s">
        <v>3496</v>
      </c>
      <c r="J49" s="27"/>
    </row>
    <row r="50" spans="1:10" ht="37.5" customHeight="1">
      <c r="A50" s="8" t="s">
        <v>3457</v>
      </c>
      <c r="B50" s="22" t="s">
        <v>3443</v>
      </c>
      <c r="C50" s="2" t="s">
        <v>3444</v>
      </c>
      <c r="D50" s="37" t="s">
        <v>3582</v>
      </c>
      <c r="E50" s="37"/>
      <c r="F50" s="2" t="s">
        <v>3573</v>
      </c>
      <c r="G50" s="51" t="s">
        <v>3583</v>
      </c>
      <c r="H50" s="69">
        <v>33900</v>
      </c>
      <c r="I50" s="42" t="s">
        <v>3581</v>
      </c>
      <c r="J50" s="27"/>
    </row>
    <row r="51" spans="1:10" ht="37.5" customHeight="1">
      <c r="A51" s="8" t="s">
        <v>3457</v>
      </c>
      <c r="B51" s="22" t="s">
        <v>3443</v>
      </c>
      <c r="C51" s="2" t="s">
        <v>3500</v>
      </c>
      <c r="D51" s="37" t="s">
        <v>3522</v>
      </c>
      <c r="E51" s="37"/>
      <c r="F51" s="10" t="s">
        <v>3584</v>
      </c>
      <c r="G51" s="9" t="s">
        <v>3524</v>
      </c>
      <c r="H51" s="68">
        <v>41400</v>
      </c>
      <c r="I51" s="46" t="s">
        <v>3496</v>
      </c>
      <c r="J51" s="27" t="s">
        <v>3585</v>
      </c>
    </row>
    <row r="52" spans="1:10" ht="37.5" customHeight="1">
      <c r="A52" s="8" t="s">
        <v>3457</v>
      </c>
      <c r="B52" s="22" t="s">
        <v>3443</v>
      </c>
      <c r="C52" s="2" t="s">
        <v>3500</v>
      </c>
      <c r="D52" s="37" t="s">
        <v>3535</v>
      </c>
      <c r="E52" s="37"/>
      <c r="F52" s="10" t="s">
        <v>3584</v>
      </c>
      <c r="G52" s="9" t="s">
        <v>3524</v>
      </c>
      <c r="H52" s="68">
        <v>41400</v>
      </c>
      <c r="I52" s="46" t="s">
        <v>3496</v>
      </c>
      <c r="J52" s="27" t="s">
        <v>3586</v>
      </c>
    </row>
    <row r="53" spans="1:10" ht="37.5" customHeight="1">
      <c r="A53" s="19" t="s">
        <v>3587</v>
      </c>
      <c r="B53" s="18" t="s">
        <v>3588</v>
      </c>
      <c r="C53" s="36" t="s">
        <v>3451</v>
      </c>
      <c r="D53" s="38" t="s">
        <v>3589</v>
      </c>
      <c r="E53" s="38"/>
      <c r="F53" s="2" t="s">
        <v>3590</v>
      </c>
      <c r="G53" s="50" t="s">
        <v>3591</v>
      </c>
      <c r="H53" s="69">
        <v>30900</v>
      </c>
      <c r="I53" s="21" t="s">
        <v>3483</v>
      </c>
      <c r="J53" s="27"/>
    </row>
    <row r="54" spans="1:10" ht="37.5" customHeight="1">
      <c r="A54" s="19" t="s">
        <v>3587</v>
      </c>
      <c r="B54" s="18" t="s">
        <v>3588</v>
      </c>
      <c r="C54" s="36" t="s">
        <v>3444</v>
      </c>
      <c r="D54" s="38" t="s">
        <v>3592</v>
      </c>
      <c r="E54" s="38"/>
      <c r="F54" s="2" t="s">
        <v>3590</v>
      </c>
      <c r="G54" s="51" t="s">
        <v>3593</v>
      </c>
      <c r="H54" s="69">
        <v>27900</v>
      </c>
      <c r="I54" s="20" t="s">
        <v>3470</v>
      </c>
      <c r="J54" s="27"/>
    </row>
    <row r="55" spans="1:10" ht="37.5" customHeight="1">
      <c r="A55" s="19" t="s">
        <v>3587</v>
      </c>
      <c r="B55" s="18" t="s">
        <v>3588</v>
      </c>
      <c r="C55" s="36" t="s">
        <v>3500</v>
      </c>
      <c r="D55" s="38" t="s">
        <v>3594</v>
      </c>
      <c r="E55" s="38"/>
      <c r="F55" s="2" t="s">
        <v>3590</v>
      </c>
      <c r="G55" s="51" t="s">
        <v>3595</v>
      </c>
      <c r="H55" s="69">
        <v>26500</v>
      </c>
      <c r="I55" s="20" t="s">
        <v>3520</v>
      </c>
      <c r="J55" s="27" t="s">
        <v>3596</v>
      </c>
    </row>
    <row r="56" spans="1:10" ht="37.5" customHeight="1">
      <c r="A56" s="19" t="s">
        <v>3587</v>
      </c>
      <c r="B56" s="18" t="s">
        <v>3588</v>
      </c>
      <c r="C56" s="36" t="s">
        <v>3489</v>
      </c>
      <c r="D56" s="38" t="s">
        <v>3597</v>
      </c>
      <c r="E56" s="38"/>
      <c r="F56" s="2" t="s">
        <v>3590</v>
      </c>
      <c r="G56" s="51" t="s">
        <v>3598</v>
      </c>
      <c r="H56" s="69">
        <v>29900</v>
      </c>
      <c r="I56" s="46" t="s">
        <v>3492</v>
      </c>
      <c r="J56" s="27"/>
    </row>
    <row r="57" spans="1:10" ht="37.5" customHeight="1">
      <c r="A57" s="19" t="s">
        <v>3587</v>
      </c>
      <c r="B57" s="18" t="s">
        <v>3588</v>
      </c>
      <c r="C57" s="36" t="s">
        <v>3489</v>
      </c>
      <c r="D57" s="38" t="s">
        <v>3599</v>
      </c>
      <c r="E57" s="38"/>
      <c r="F57" s="2" t="s">
        <v>3590</v>
      </c>
      <c r="G57" s="51" t="s">
        <v>3598</v>
      </c>
      <c r="H57" s="69">
        <v>32900</v>
      </c>
      <c r="I57" s="59" t="s">
        <v>3771</v>
      </c>
      <c r="J57" s="27"/>
    </row>
    <row r="58" spans="1:10" ht="37.5" customHeight="1">
      <c r="A58" s="19" t="s">
        <v>3587</v>
      </c>
      <c r="B58" s="18" t="s">
        <v>3588</v>
      </c>
      <c r="C58" s="36" t="s">
        <v>3489</v>
      </c>
      <c r="D58" s="38" t="s">
        <v>3600</v>
      </c>
      <c r="E58" s="38"/>
      <c r="F58" s="2" t="s">
        <v>3590</v>
      </c>
      <c r="G58" s="51" t="s">
        <v>3598</v>
      </c>
      <c r="H58" s="69">
        <v>33900</v>
      </c>
      <c r="I58" s="46" t="s">
        <v>3496</v>
      </c>
      <c r="J58" s="27"/>
    </row>
    <row r="59" spans="1:10" ht="37.5" customHeight="1">
      <c r="A59" s="19" t="s">
        <v>3587</v>
      </c>
      <c r="B59" s="18" t="s">
        <v>3601</v>
      </c>
      <c r="C59" s="36" t="s">
        <v>3451</v>
      </c>
      <c r="D59" s="38" t="s">
        <v>3602</v>
      </c>
      <c r="E59" s="38"/>
      <c r="F59" s="2" t="s">
        <v>3590</v>
      </c>
      <c r="G59" s="52" t="s">
        <v>3603</v>
      </c>
      <c r="H59" s="69"/>
      <c r="I59" s="21" t="s">
        <v>3551</v>
      </c>
      <c r="J59" s="27"/>
    </row>
    <row r="60" spans="1:10" ht="37.5" customHeight="1">
      <c r="A60" s="19" t="s">
        <v>3587</v>
      </c>
      <c r="B60" s="18" t="s">
        <v>3601</v>
      </c>
      <c r="C60" s="36" t="s">
        <v>3500</v>
      </c>
      <c r="D60" s="38" t="s">
        <v>3604</v>
      </c>
      <c r="E60" s="38"/>
      <c r="F60" s="2" t="s">
        <v>3590</v>
      </c>
      <c r="G60" s="51" t="s">
        <v>3605</v>
      </c>
      <c r="H60" s="69">
        <v>26500</v>
      </c>
      <c r="I60" s="20" t="s">
        <v>3520</v>
      </c>
      <c r="J60" s="27" t="s">
        <v>3596</v>
      </c>
    </row>
    <row r="61" spans="1:10" ht="37.5" customHeight="1">
      <c r="A61" s="19" t="s">
        <v>3587</v>
      </c>
      <c r="B61" s="18" t="s">
        <v>3601</v>
      </c>
      <c r="C61" s="36" t="s">
        <v>3489</v>
      </c>
      <c r="D61" s="38" t="s">
        <v>3606</v>
      </c>
      <c r="E61" s="38"/>
      <c r="F61" s="2" t="s">
        <v>3590</v>
      </c>
      <c r="G61" s="51" t="s">
        <v>3607</v>
      </c>
      <c r="H61" s="69">
        <v>30400</v>
      </c>
      <c r="I61" s="46" t="s">
        <v>3492</v>
      </c>
      <c r="J61" s="27"/>
    </row>
    <row r="62" spans="1:10" ht="37.5" customHeight="1">
      <c r="A62" s="19" t="s">
        <v>3587</v>
      </c>
      <c r="B62" s="18" t="s">
        <v>3601</v>
      </c>
      <c r="C62" s="36" t="s">
        <v>3489</v>
      </c>
      <c r="D62" s="38" t="s">
        <v>3608</v>
      </c>
      <c r="E62" s="38"/>
      <c r="F62" s="2" t="s">
        <v>3590</v>
      </c>
      <c r="G62" s="51" t="s">
        <v>3607</v>
      </c>
      <c r="H62" s="69">
        <v>33900</v>
      </c>
      <c r="I62" s="59" t="s">
        <v>3771</v>
      </c>
      <c r="J62" s="27"/>
    </row>
    <row r="63" spans="1:10" ht="37.5" customHeight="1">
      <c r="A63" s="19" t="s">
        <v>3587</v>
      </c>
      <c r="B63" s="18" t="s">
        <v>3601</v>
      </c>
      <c r="C63" s="36" t="s">
        <v>3489</v>
      </c>
      <c r="D63" s="38" t="s">
        <v>3609</v>
      </c>
      <c r="E63" s="38"/>
      <c r="F63" s="2" t="s">
        <v>3590</v>
      </c>
      <c r="G63" s="51" t="s">
        <v>3607</v>
      </c>
      <c r="H63" s="69">
        <v>34900</v>
      </c>
      <c r="I63" s="46" t="s">
        <v>3496</v>
      </c>
      <c r="J63" s="27"/>
    </row>
    <row r="64" spans="1:10" ht="37.5" customHeight="1">
      <c r="A64" s="19" t="s">
        <v>3587</v>
      </c>
      <c r="B64" s="18" t="s">
        <v>3601</v>
      </c>
      <c r="C64" s="36" t="s">
        <v>3610</v>
      </c>
      <c r="D64" s="38" t="s">
        <v>3611</v>
      </c>
      <c r="E64" s="38"/>
      <c r="F64" s="2" t="s">
        <v>3590</v>
      </c>
      <c r="G64" s="51" t="s">
        <v>3607</v>
      </c>
      <c r="H64" s="69">
        <v>27900</v>
      </c>
      <c r="I64" s="46" t="s">
        <v>3492</v>
      </c>
      <c r="J64" s="27" t="s">
        <v>3612</v>
      </c>
    </row>
    <row r="65" spans="1:10" ht="37.5" customHeight="1">
      <c r="A65" s="19" t="s">
        <v>3587</v>
      </c>
      <c r="B65" s="18" t="s">
        <v>3601</v>
      </c>
      <c r="C65" s="36" t="s">
        <v>3610</v>
      </c>
      <c r="D65" s="38" t="s">
        <v>3613</v>
      </c>
      <c r="E65" s="38"/>
      <c r="F65" s="2" t="s">
        <v>3590</v>
      </c>
      <c r="G65" s="51" t="s">
        <v>3607</v>
      </c>
      <c r="H65" s="69">
        <v>30900</v>
      </c>
      <c r="I65" s="46" t="s">
        <v>3545</v>
      </c>
      <c r="J65" s="27" t="s">
        <v>3612</v>
      </c>
    </row>
    <row r="66" spans="1:10" ht="37.5" customHeight="1">
      <c r="A66" s="19" t="s">
        <v>3587</v>
      </c>
      <c r="B66" s="18" t="s">
        <v>3601</v>
      </c>
      <c r="C66" s="36" t="s">
        <v>3610</v>
      </c>
      <c r="D66" s="38" t="s">
        <v>3614</v>
      </c>
      <c r="E66" s="38"/>
      <c r="F66" s="2" t="s">
        <v>3590</v>
      </c>
      <c r="G66" s="51" t="s">
        <v>3607</v>
      </c>
      <c r="H66" s="69">
        <v>31900</v>
      </c>
      <c r="I66" s="46" t="s">
        <v>3496</v>
      </c>
      <c r="J66" s="27" t="s">
        <v>3612</v>
      </c>
    </row>
    <row r="67" spans="1:10" ht="37.5" customHeight="1">
      <c r="A67" s="19" t="s">
        <v>3587</v>
      </c>
      <c r="B67" s="18" t="s">
        <v>3615</v>
      </c>
      <c r="C67" s="36" t="s">
        <v>3489</v>
      </c>
      <c r="D67" s="38" t="s">
        <v>1033</v>
      </c>
      <c r="E67" s="38"/>
      <c r="F67" s="2" t="s">
        <v>3590</v>
      </c>
      <c r="G67" s="51" t="s">
        <v>3616</v>
      </c>
      <c r="H67" s="69">
        <v>30400</v>
      </c>
      <c r="I67" s="46" t="s">
        <v>3492</v>
      </c>
      <c r="J67" s="27"/>
    </row>
    <row r="68" spans="1:10" ht="37.5" customHeight="1">
      <c r="A68" s="19" t="s">
        <v>3587</v>
      </c>
      <c r="B68" s="18" t="s">
        <v>3615</v>
      </c>
      <c r="C68" s="36" t="s">
        <v>3489</v>
      </c>
      <c r="D68" s="38" t="s">
        <v>3617</v>
      </c>
      <c r="E68" s="38"/>
      <c r="F68" s="2" t="s">
        <v>3590</v>
      </c>
      <c r="G68" s="51" t="s">
        <v>3616</v>
      </c>
      <c r="H68" s="69">
        <v>33900</v>
      </c>
      <c r="I68" s="59" t="s">
        <v>3771</v>
      </c>
      <c r="J68" s="27"/>
    </row>
    <row r="69" spans="1:10" ht="37.5" customHeight="1">
      <c r="A69" s="19" t="s">
        <v>3587</v>
      </c>
      <c r="B69" s="18" t="s">
        <v>3615</v>
      </c>
      <c r="C69" s="36" t="s">
        <v>3489</v>
      </c>
      <c r="D69" s="38" t="s">
        <v>1034</v>
      </c>
      <c r="E69" s="38"/>
      <c r="F69" s="2" t="s">
        <v>3590</v>
      </c>
      <c r="G69" s="51" t="s">
        <v>3616</v>
      </c>
      <c r="H69" s="69">
        <v>34900</v>
      </c>
      <c r="I69" s="46" t="s">
        <v>3496</v>
      </c>
      <c r="J69" s="27"/>
    </row>
    <row r="70" spans="1:10" ht="37.5" customHeight="1">
      <c r="A70" s="19" t="s">
        <v>3587</v>
      </c>
      <c r="B70" s="18" t="s">
        <v>3615</v>
      </c>
      <c r="C70" s="36" t="s">
        <v>3610</v>
      </c>
      <c r="D70" s="38" t="s">
        <v>3618</v>
      </c>
      <c r="E70" s="38"/>
      <c r="F70" s="2" t="s">
        <v>3590</v>
      </c>
      <c r="G70" s="51" t="s">
        <v>3616</v>
      </c>
      <c r="H70" s="68">
        <v>29900</v>
      </c>
      <c r="I70" s="46" t="s">
        <v>3492</v>
      </c>
      <c r="J70" s="27"/>
    </row>
    <row r="71" spans="1:10" ht="37.5" customHeight="1">
      <c r="A71" s="19" t="s">
        <v>3587</v>
      </c>
      <c r="B71" s="18" t="s">
        <v>3615</v>
      </c>
      <c r="C71" s="36" t="s">
        <v>3610</v>
      </c>
      <c r="D71" s="38" t="s">
        <v>3619</v>
      </c>
      <c r="E71" s="38"/>
      <c r="F71" s="2" t="s">
        <v>3590</v>
      </c>
      <c r="G71" s="51" t="s">
        <v>3616</v>
      </c>
      <c r="H71" s="68">
        <v>32900</v>
      </c>
      <c r="I71" s="46" t="s">
        <v>3620</v>
      </c>
      <c r="J71" s="27"/>
    </row>
    <row r="72" spans="1:10" ht="37.5" customHeight="1">
      <c r="A72" s="19" t="s">
        <v>3587</v>
      </c>
      <c r="B72" s="18" t="s">
        <v>3615</v>
      </c>
      <c r="C72" s="36" t="s">
        <v>3610</v>
      </c>
      <c r="D72" s="38" t="s">
        <v>3621</v>
      </c>
      <c r="E72" s="38"/>
      <c r="F72" s="2" t="s">
        <v>3590</v>
      </c>
      <c r="G72" s="51" t="s">
        <v>3616</v>
      </c>
      <c r="H72" s="68">
        <v>33900</v>
      </c>
      <c r="I72" s="46" t="s">
        <v>3622</v>
      </c>
      <c r="J72" s="27"/>
    </row>
    <row r="73" spans="1:10" ht="37.5" customHeight="1">
      <c r="A73" s="19" t="s">
        <v>3587</v>
      </c>
      <c r="B73" s="18" t="s">
        <v>3623</v>
      </c>
      <c r="C73" s="36" t="s">
        <v>3451</v>
      </c>
      <c r="D73" s="38" t="s">
        <v>3624</v>
      </c>
      <c r="E73" s="38"/>
      <c r="F73" s="2" t="s">
        <v>3590</v>
      </c>
      <c r="G73" s="50" t="s">
        <v>3625</v>
      </c>
      <c r="H73" s="69"/>
      <c r="I73" s="21" t="s">
        <v>3551</v>
      </c>
      <c r="J73" s="27"/>
    </row>
    <row r="74" spans="1:10" ht="37.5" customHeight="1">
      <c r="A74" s="8" t="s">
        <v>3587</v>
      </c>
      <c r="B74" s="22" t="s">
        <v>3623</v>
      </c>
      <c r="C74" s="2" t="s">
        <v>3444</v>
      </c>
      <c r="D74" s="37" t="s">
        <v>3626</v>
      </c>
      <c r="E74" s="37"/>
      <c r="F74" s="2" t="s">
        <v>3453</v>
      </c>
      <c r="G74" s="14" t="s">
        <v>3627</v>
      </c>
      <c r="H74" s="68">
        <v>30900</v>
      </c>
      <c r="I74" s="20" t="s">
        <v>3507</v>
      </c>
      <c r="J74" s="54" t="s">
        <v>3628</v>
      </c>
    </row>
    <row r="75" spans="1:10" ht="37.5" customHeight="1">
      <c r="A75" s="19" t="s">
        <v>3587</v>
      </c>
      <c r="B75" s="18" t="s">
        <v>3623</v>
      </c>
      <c r="C75" s="2" t="s">
        <v>3489</v>
      </c>
      <c r="D75" s="37" t="s">
        <v>3629</v>
      </c>
      <c r="E75" s="37"/>
      <c r="F75" s="2" t="s">
        <v>3590</v>
      </c>
      <c r="G75" s="9" t="s">
        <v>3630</v>
      </c>
      <c r="H75" s="68">
        <v>27900</v>
      </c>
      <c r="I75" s="46" t="s">
        <v>3492</v>
      </c>
      <c r="J75" s="27"/>
    </row>
    <row r="76" spans="1:10" ht="37.5" customHeight="1">
      <c r="A76" s="19" t="s">
        <v>3587</v>
      </c>
      <c r="B76" s="18" t="s">
        <v>3623</v>
      </c>
      <c r="C76" s="2" t="s">
        <v>3489</v>
      </c>
      <c r="D76" s="37" t="s">
        <v>3631</v>
      </c>
      <c r="E76" s="37"/>
      <c r="F76" s="2" t="s">
        <v>3590</v>
      </c>
      <c r="G76" s="9" t="s">
        <v>3630</v>
      </c>
      <c r="H76" s="68">
        <v>30900</v>
      </c>
      <c r="I76" s="59" t="s">
        <v>3771</v>
      </c>
      <c r="J76" s="27"/>
    </row>
    <row r="77" spans="1:10" ht="37.5" customHeight="1">
      <c r="A77" s="8" t="s">
        <v>3587</v>
      </c>
      <c r="B77" s="22" t="s">
        <v>3623</v>
      </c>
      <c r="C77" s="2" t="s">
        <v>3489</v>
      </c>
      <c r="D77" s="37" t="s">
        <v>3632</v>
      </c>
      <c r="E77" s="37"/>
      <c r="F77" s="2" t="s">
        <v>3453</v>
      </c>
      <c r="G77" s="9" t="s">
        <v>3630</v>
      </c>
      <c r="H77" s="68">
        <v>31900</v>
      </c>
      <c r="I77" s="46" t="s">
        <v>3496</v>
      </c>
      <c r="J77" s="27"/>
    </row>
    <row r="78" spans="1:10" ht="37.5" customHeight="1">
      <c r="A78" s="19" t="s">
        <v>3587</v>
      </c>
      <c r="B78" s="18" t="s">
        <v>3623</v>
      </c>
      <c r="C78" s="2" t="s">
        <v>3610</v>
      </c>
      <c r="D78" s="37" t="s">
        <v>3633</v>
      </c>
      <c r="E78" s="37"/>
      <c r="F78" s="2" t="s">
        <v>3590</v>
      </c>
      <c r="G78" s="9" t="s">
        <v>3630</v>
      </c>
      <c r="H78" s="68">
        <v>29900</v>
      </c>
      <c r="I78" s="46" t="s">
        <v>3492</v>
      </c>
      <c r="J78" s="27"/>
    </row>
    <row r="79" spans="1:10" ht="37.5" customHeight="1">
      <c r="A79" s="19" t="s">
        <v>3587</v>
      </c>
      <c r="B79" s="18" t="s">
        <v>3623</v>
      </c>
      <c r="C79" s="2" t="s">
        <v>3610</v>
      </c>
      <c r="D79" s="37" t="s">
        <v>3634</v>
      </c>
      <c r="E79" s="37"/>
      <c r="F79" s="2" t="s">
        <v>3590</v>
      </c>
      <c r="G79" s="9" t="s">
        <v>3630</v>
      </c>
      <c r="H79" s="68">
        <v>32900</v>
      </c>
      <c r="I79" s="46" t="s">
        <v>3620</v>
      </c>
      <c r="J79" s="27"/>
    </row>
    <row r="80" spans="1:10" ht="37.5" customHeight="1">
      <c r="A80" s="8" t="s">
        <v>3587</v>
      </c>
      <c r="B80" s="22" t="s">
        <v>3623</v>
      </c>
      <c r="C80" s="2" t="s">
        <v>3610</v>
      </c>
      <c r="D80" s="37" t="s">
        <v>3635</v>
      </c>
      <c r="E80" s="37"/>
      <c r="F80" s="2" t="s">
        <v>3453</v>
      </c>
      <c r="G80" s="9" t="s">
        <v>3630</v>
      </c>
      <c r="H80" s="68">
        <v>33900</v>
      </c>
      <c r="I80" s="46" t="s">
        <v>3622</v>
      </c>
      <c r="J80" s="27"/>
    </row>
    <row r="81" spans="1:10" ht="37.5" customHeight="1">
      <c r="A81" s="8" t="s">
        <v>3587</v>
      </c>
      <c r="B81" s="22" t="s">
        <v>3636</v>
      </c>
      <c r="C81" s="2" t="s">
        <v>3485</v>
      </c>
      <c r="D81" s="37" t="s">
        <v>3637</v>
      </c>
      <c r="E81" s="37"/>
      <c r="F81" s="2" t="s">
        <v>3638</v>
      </c>
      <c r="G81" s="9" t="s">
        <v>3639</v>
      </c>
      <c r="H81" s="68">
        <v>33900</v>
      </c>
      <c r="I81" s="21" t="s">
        <v>3640</v>
      </c>
      <c r="J81" s="27" t="s">
        <v>3641</v>
      </c>
    </row>
    <row r="82" spans="1:10" ht="37.5" customHeight="1">
      <c r="A82" s="8" t="s">
        <v>3587</v>
      </c>
      <c r="B82" s="22" t="s">
        <v>3636</v>
      </c>
      <c r="C82" s="2" t="s">
        <v>3485</v>
      </c>
      <c r="D82" s="37" t="s">
        <v>3642</v>
      </c>
      <c r="E82" s="37"/>
      <c r="F82" s="2" t="s">
        <v>3643</v>
      </c>
      <c r="G82" s="9" t="s">
        <v>3644</v>
      </c>
      <c r="H82" s="68">
        <v>34900</v>
      </c>
      <c r="I82" s="21" t="s">
        <v>3640</v>
      </c>
      <c r="J82" s="27" t="s">
        <v>3641</v>
      </c>
    </row>
    <row r="83" spans="1:10" ht="37.5" customHeight="1">
      <c r="A83" s="8" t="s">
        <v>3587</v>
      </c>
      <c r="B83" s="22" t="s">
        <v>3636</v>
      </c>
      <c r="C83" s="2" t="s">
        <v>3610</v>
      </c>
      <c r="D83" s="37" t="s">
        <v>3645</v>
      </c>
      <c r="E83" s="37"/>
      <c r="F83" s="2" t="s">
        <v>3646</v>
      </c>
      <c r="G83" s="9" t="s">
        <v>3647</v>
      </c>
      <c r="H83" s="69">
        <v>45900</v>
      </c>
      <c r="I83" s="46" t="s">
        <v>3648</v>
      </c>
      <c r="J83" s="31"/>
    </row>
    <row r="84" spans="1:10" ht="37.5" customHeight="1">
      <c r="A84" s="8" t="s">
        <v>3587</v>
      </c>
      <c r="B84" s="22" t="s">
        <v>3636</v>
      </c>
      <c r="C84" s="2" t="s">
        <v>3610</v>
      </c>
      <c r="D84" s="37" t="s">
        <v>79</v>
      </c>
      <c r="E84" s="37"/>
      <c r="F84" s="2" t="s">
        <v>77</v>
      </c>
      <c r="G84" s="9" t="s">
        <v>3647</v>
      </c>
      <c r="H84" s="69">
        <v>49400</v>
      </c>
      <c r="I84" s="46" t="s">
        <v>3648</v>
      </c>
      <c r="J84" s="31" t="s">
        <v>80</v>
      </c>
    </row>
    <row r="85" spans="1:10" ht="37.5" customHeight="1">
      <c r="A85" s="8" t="s">
        <v>3587</v>
      </c>
      <c r="B85" s="22" t="s">
        <v>3636</v>
      </c>
      <c r="C85" s="2" t="s">
        <v>3500</v>
      </c>
      <c r="D85" s="37" t="s">
        <v>3649</v>
      </c>
      <c r="E85" s="37"/>
      <c r="F85" s="2" t="s">
        <v>3549</v>
      </c>
      <c r="G85" s="9" t="s">
        <v>3650</v>
      </c>
      <c r="H85" s="68">
        <v>31900</v>
      </c>
      <c r="I85" s="46" t="s">
        <v>3475</v>
      </c>
      <c r="J85" s="27" t="s">
        <v>3641</v>
      </c>
    </row>
    <row r="86" spans="1:10" ht="37.5" customHeight="1">
      <c r="A86" s="8" t="s">
        <v>3587</v>
      </c>
      <c r="B86" s="22" t="s">
        <v>3636</v>
      </c>
      <c r="C86" s="2" t="s">
        <v>3500</v>
      </c>
      <c r="D86" s="37" t="s">
        <v>3651</v>
      </c>
      <c r="E86" s="37"/>
      <c r="F86" s="2" t="s">
        <v>3549</v>
      </c>
      <c r="G86" s="9" t="s">
        <v>3650</v>
      </c>
      <c r="H86" s="68">
        <v>34900</v>
      </c>
      <c r="I86" s="59" t="s">
        <v>3478</v>
      </c>
      <c r="J86" s="27" t="s">
        <v>3641</v>
      </c>
    </row>
    <row r="87" spans="1:10" ht="37.5" customHeight="1">
      <c r="A87" s="8" t="s">
        <v>3587</v>
      </c>
      <c r="B87" s="22" t="s">
        <v>3636</v>
      </c>
      <c r="C87" s="2" t="s">
        <v>3500</v>
      </c>
      <c r="D87" s="37" t="s">
        <v>3652</v>
      </c>
      <c r="E87" s="37"/>
      <c r="F87" s="2" t="s">
        <v>3549</v>
      </c>
      <c r="G87" s="9" t="s">
        <v>3650</v>
      </c>
      <c r="H87" s="68">
        <v>35900</v>
      </c>
      <c r="I87" s="46" t="s">
        <v>3480</v>
      </c>
      <c r="J87" s="27" t="s">
        <v>3641</v>
      </c>
    </row>
    <row r="88" spans="1:10" ht="37.5" customHeight="1">
      <c r="A88" s="8" t="s">
        <v>3587</v>
      </c>
      <c r="B88" s="22" t="s">
        <v>3636</v>
      </c>
      <c r="C88" s="2" t="s">
        <v>3500</v>
      </c>
      <c r="D88" s="37" t="s">
        <v>3653</v>
      </c>
      <c r="E88" s="37"/>
      <c r="F88" s="2" t="s">
        <v>3549</v>
      </c>
      <c r="G88" s="9" t="s">
        <v>3650</v>
      </c>
      <c r="H88" s="68">
        <v>34900</v>
      </c>
      <c r="I88" s="20" t="s">
        <v>3520</v>
      </c>
      <c r="J88" s="27" t="s">
        <v>3641</v>
      </c>
    </row>
    <row r="89" spans="1:10" ht="37.5" customHeight="1">
      <c r="A89" s="8" t="s">
        <v>3587</v>
      </c>
      <c r="B89" s="22" t="s">
        <v>3654</v>
      </c>
      <c r="C89" s="2" t="s">
        <v>3610</v>
      </c>
      <c r="D89" s="37" t="s">
        <v>3655</v>
      </c>
      <c r="E89" s="37"/>
      <c r="F89" s="2" t="s">
        <v>3643</v>
      </c>
      <c r="G89" s="9" t="s">
        <v>3656</v>
      </c>
      <c r="H89" s="68">
        <v>42400</v>
      </c>
      <c r="I89" s="59" t="s">
        <v>3657</v>
      </c>
      <c r="J89" s="31" t="s">
        <v>3658</v>
      </c>
    </row>
    <row r="90" spans="1:10" ht="37.5" customHeight="1">
      <c r="A90" s="19" t="s">
        <v>3666</v>
      </c>
      <c r="B90" s="18" t="s">
        <v>3667</v>
      </c>
      <c r="C90" s="11" t="s">
        <v>3610</v>
      </c>
      <c r="D90" s="117" t="s">
        <v>3668</v>
      </c>
      <c r="E90" s="118"/>
      <c r="F90" s="2" t="s">
        <v>3643</v>
      </c>
      <c r="G90" s="51" t="s">
        <v>3669</v>
      </c>
      <c r="H90" s="45">
        <v>45900</v>
      </c>
      <c r="I90" s="46" t="s">
        <v>3648</v>
      </c>
      <c r="J90" s="27" t="s">
        <v>3670</v>
      </c>
    </row>
    <row r="91" spans="1:10" ht="37.5" customHeight="1">
      <c r="A91" s="19" t="s">
        <v>3666</v>
      </c>
      <c r="B91" s="18" t="s">
        <v>3671</v>
      </c>
      <c r="C91" s="11" t="s">
        <v>3610</v>
      </c>
      <c r="D91" s="118" t="s">
        <v>3672</v>
      </c>
      <c r="E91" s="117"/>
      <c r="F91" s="71" t="s">
        <v>3646</v>
      </c>
      <c r="G91" s="51" t="s">
        <v>3673</v>
      </c>
      <c r="H91" s="69">
        <v>46400</v>
      </c>
      <c r="I91" s="46" t="s">
        <v>3648</v>
      </c>
      <c r="J91" s="31"/>
    </row>
    <row r="92" spans="1:10" ht="37.5" customHeight="1">
      <c r="A92" s="19" t="s">
        <v>3666</v>
      </c>
      <c r="B92" s="18" t="s">
        <v>3674</v>
      </c>
      <c r="C92" s="38" t="s">
        <v>3610</v>
      </c>
      <c r="D92" s="154" t="s">
        <v>3675</v>
      </c>
      <c r="E92" s="117"/>
      <c r="F92" s="71" t="s">
        <v>3676</v>
      </c>
      <c r="G92" s="51" t="s">
        <v>3677</v>
      </c>
      <c r="H92" s="69">
        <v>50900</v>
      </c>
      <c r="I92" s="46" t="s">
        <v>3648</v>
      </c>
      <c r="J92" s="31" t="s">
        <v>3678</v>
      </c>
    </row>
    <row r="93" spans="1:10" ht="37.5" customHeight="1">
      <c r="A93" s="19" t="s">
        <v>3666</v>
      </c>
      <c r="B93" s="18" t="s">
        <v>3679</v>
      </c>
      <c r="C93" s="38" t="s">
        <v>3610</v>
      </c>
      <c r="D93" s="154" t="s">
        <v>3680</v>
      </c>
      <c r="E93" s="117"/>
      <c r="F93" s="71" t="s">
        <v>3676</v>
      </c>
      <c r="G93" s="51" t="s">
        <v>3681</v>
      </c>
      <c r="H93" s="69">
        <v>50900</v>
      </c>
      <c r="I93" s="46" t="s">
        <v>3648</v>
      </c>
      <c r="J93" s="31"/>
    </row>
    <row r="94" spans="1:10" ht="37.5" customHeight="1">
      <c r="A94" s="19" t="s">
        <v>3666</v>
      </c>
      <c r="B94" s="18" t="s">
        <v>3682</v>
      </c>
      <c r="C94" s="36" t="s">
        <v>3444</v>
      </c>
      <c r="D94" s="72" t="s">
        <v>3683</v>
      </c>
      <c r="E94" s="82"/>
      <c r="F94" s="155" t="s">
        <v>3518</v>
      </c>
      <c r="G94" s="50" t="s">
        <v>3684</v>
      </c>
      <c r="H94" s="69">
        <v>28900</v>
      </c>
      <c r="I94" s="20" t="s">
        <v>3685</v>
      </c>
      <c r="J94" s="27" t="s">
        <v>3686</v>
      </c>
    </row>
    <row r="95" spans="1:10" ht="37.5" customHeight="1">
      <c r="A95" s="19" t="s">
        <v>3666</v>
      </c>
      <c r="B95" s="18" t="s">
        <v>3682</v>
      </c>
      <c r="C95" s="36" t="s">
        <v>3489</v>
      </c>
      <c r="D95" s="38" t="s">
        <v>3687</v>
      </c>
      <c r="E95" s="72"/>
      <c r="F95" s="10" t="s">
        <v>3518</v>
      </c>
      <c r="G95" s="51" t="s">
        <v>3688</v>
      </c>
      <c r="H95" s="69">
        <v>27900</v>
      </c>
      <c r="I95" s="46" t="s">
        <v>3492</v>
      </c>
      <c r="J95" s="27"/>
    </row>
    <row r="96" spans="1:10" ht="37.5" customHeight="1">
      <c r="A96" s="19" t="s">
        <v>3666</v>
      </c>
      <c r="B96" s="18" t="s">
        <v>3682</v>
      </c>
      <c r="C96" s="36" t="s">
        <v>3489</v>
      </c>
      <c r="D96" s="38" t="s">
        <v>3689</v>
      </c>
      <c r="E96" s="38"/>
      <c r="F96" s="10" t="s">
        <v>3518</v>
      </c>
      <c r="G96" s="51" t="s">
        <v>3688</v>
      </c>
      <c r="H96" s="69">
        <v>30900</v>
      </c>
      <c r="I96" s="59" t="s">
        <v>3771</v>
      </c>
      <c r="J96" s="27"/>
    </row>
    <row r="97" spans="1:10" ht="37.5" customHeight="1">
      <c r="A97" s="19" t="s">
        <v>3666</v>
      </c>
      <c r="B97" s="18" t="s">
        <v>3682</v>
      </c>
      <c r="C97" s="36" t="s">
        <v>3489</v>
      </c>
      <c r="D97" s="38" t="s">
        <v>3690</v>
      </c>
      <c r="E97" s="38"/>
      <c r="F97" s="10" t="s">
        <v>3518</v>
      </c>
      <c r="G97" s="51" t="s">
        <v>3688</v>
      </c>
      <c r="H97" s="69">
        <v>31900</v>
      </c>
      <c r="I97" s="46" t="s">
        <v>3496</v>
      </c>
      <c r="J97" s="27"/>
    </row>
    <row r="98" spans="1:10" ht="37.5" customHeight="1">
      <c r="A98" s="19" t="s">
        <v>3666</v>
      </c>
      <c r="B98" s="18" t="s">
        <v>3682</v>
      </c>
      <c r="C98" s="36" t="s">
        <v>3610</v>
      </c>
      <c r="D98" s="38" t="s">
        <v>54</v>
      </c>
      <c r="E98" s="38"/>
      <c r="F98" s="10" t="s">
        <v>57</v>
      </c>
      <c r="G98" s="51" t="s">
        <v>3688</v>
      </c>
      <c r="H98" s="69">
        <v>32900</v>
      </c>
      <c r="I98" s="46" t="s">
        <v>3492</v>
      </c>
      <c r="J98" s="27"/>
    </row>
    <row r="99" spans="1:10" ht="37.5" customHeight="1">
      <c r="A99" s="19" t="s">
        <v>3666</v>
      </c>
      <c r="B99" s="18" t="s">
        <v>3682</v>
      </c>
      <c r="C99" s="36" t="s">
        <v>3610</v>
      </c>
      <c r="D99" s="38" t="s">
        <v>55</v>
      </c>
      <c r="E99" s="38"/>
      <c r="F99" s="10" t="s">
        <v>57</v>
      </c>
      <c r="G99" s="51" t="s">
        <v>3688</v>
      </c>
      <c r="H99" s="69">
        <v>35900</v>
      </c>
      <c r="I99" s="59" t="s">
        <v>3771</v>
      </c>
      <c r="J99" s="27"/>
    </row>
    <row r="100" spans="1:10" ht="37.5" customHeight="1">
      <c r="A100" s="19" t="s">
        <v>3666</v>
      </c>
      <c r="B100" s="18" t="s">
        <v>3682</v>
      </c>
      <c r="C100" s="36" t="s">
        <v>3610</v>
      </c>
      <c r="D100" s="38" t="s">
        <v>56</v>
      </c>
      <c r="E100" s="38"/>
      <c r="F100" s="10" t="s">
        <v>57</v>
      </c>
      <c r="G100" s="51" t="s">
        <v>3688</v>
      </c>
      <c r="H100" s="69">
        <v>36900</v>
      </c>
      <c r="I100" s="46" t="s">
        <v>3496</v>
      </c>
      <c r="J100" s="27"/>
    </row>
    <row r="101" spans="1:10" ht="37.5" customHeight="1">
      <c r="A101" s="19" t="s">
        <v>3666</v>
      </c>
      <c r="B101" s="18" t="s">
        <v>3682</v>
      </c>
      <c r="C101" s="36" t="s">
        <v>3451</v>
      </c>
      <c r="D101" s="38" t="s">
        <v>3691</v>
      </c>
      <c r="E101" s="38"/>
      <c r="F101" s="2" t="s">
        <v>3590</v>
      </c>
      <c r="G101" s="50" t="s">
        <v>3692</v>
      </c>
      <c r="H101" s="69">
        <v>26900</v>
      </c>
      <c r="I101" s="21" t="s">
        <v>3551</v>
      </c>
      <c r="J101" s="54" t="s">
        <v>3628</v>
      </c>
    </row>
    <row r="102" spans="1:10" ht="37.5" customHeight="1">
      <c r="A102" s="19" t="s">
        <v>3666</v>
      </c>
      <c r="B102" s="18" t="s">
        <v>3693</v>
      </c>
      <c r="C102" s="36" t="s">
        <v>3489</v>
      </c>
      <c r="D102" s="38" t="s">
        <v>3694</v>
      </c>
      <c r="E102" s="38"/>
      <c r="F102" s="10" t="s">
        <v>3518</v>
      </c>
      <c r="G102" s="51" t="s">
        <v>3695</v>
      </c>
      <c r="H102" s="69">
        <v>27900</v>
      </c>
      <c r="I102" s="46" t="s">
        <v>3492</v>
      </c>
      <c r="J102" s="27"/>
    </row>
    <row r="103" spans="1:10" ht="37.5" customHeight="1">
      <c r="A103" s="19" t="s">
        <v>3666</v>
      </c>
      <c r="B103" s="18" t="s">
        <v>3693</v>
      </c>
      <c r="C103" s="36" t="s">
        <v>3489</v>
      </c>
      <c r="D103" s="38" t="s">
        <v>3696</v>
      </c>
      <c r="E103" s="38"/>
      <c r="F103" s="10" t="s">
        <v>3518</v>
      </c>
      <c r="G103" s="51" t="s">
        <v>3695</v>
      </c>
      <c r="H103" s="69">
        <v>30900</v>
      </c>
      <c r="I103" s="59" t="s">
        <v>3771</v>
      </c>
      <c r="J103" s="27"/>
    </row>
    <row r="104" spans="1:10" ht="37.5" customHeight="1">
      <c r="A104" s="19" t="s">
        <v>3666</v>
      </c>
      <c r="B104" s="18" t="s">
        <v>3693</v>
      </c>
      <c r="C104" s="36" t="s">
        <v>3489</v>
      </c>
      <c r="D104" s="38" t="s">
        <v>3697</v>
      </c>
      <c r="E104" s="38"/>
      <c r="F104" s="10" t="s">
        <v>3518</v>
      </c>
      <c r="G104" s="51" t="s">
        <v>3695</v>
      </c>
      <c r="H104" s="69">
        <v>31900</v>
      </c>
      <c r="I104" s="46" t="s">
        <v>3496</v>
      </c>
      <c r="J104" s="27"/>
    </row>
    <row r="105" spans="1:10" ht="37.5" customHeight="1">
      <c r="A105" s="19" t="s">
        <v>3666</v>
      </c>
      <c r="B105" s="18" t="s">
        <v>3698</v>
      </c>
      <c r="C105" s="36" t="s">
        <v>3489</v>
      </c>
      <c r="D105" s="38" t="s">
        <v>3699</v>
      </c>
      <c r="E105" s="38"/>
      <c r="F105" s="2" t="s">
        <v>3638</v>
      </c>
      <c r="G105" s="51" t="s">
        <v>3700</v>
      </c>
      <c r="H105" s="69">
        <v>35400</v>
      </c>
      <c r="I105" s="46" t="s">
        <v>3701</v>
      </c>
      <c r="J105" s="27" t="s">
        <v>3702</v>
      </c>
    </row>
    <row r="106" spans="1:10" ht="37.5" customHeight="1">
      <c r="A106" s="19" t="s">
        <v>3666</v>
      </c>
      <c r="B106" s="18" t="s">
        <v>3703</v>
      </c>
      <c r="C106" s="36" t="s">
        <v>3610</v>
      </c>
      <c r="D106" s="38" t="s">
        <v>3704</v>
      </c>
      <c r="E106" s="38"/>
      <c r="F106" s="2" t="s">
        <v>3676</v>
      </c>
      <c r="G106" s="51" t="s">
        <v>3700</v>
      </c>
      <c r="H106" s="69">
        <v>46900</v>
      </c>
      <c r="I106" s="46" t="s">
        <v>3648</v>
      </c>
      <c r="J106" s="27" t="s">
        <v>3702</v>
      </c>
    </row>
    <row r="107" spans="1:10" ht="37.5" customHeight="1">
      <c r="A107" s="19" t="s">
        <v>3666</v>
      </c>
      <c r="B107" s="18" t="s">
        <v>3705</v>
      </c>
      <c r="C107" s="36" t="s">
        <v>3610</v>
      </c>
      <c r="D107" s="38" t="s">
        <v>3706</v>
      </c>
      <c r="E107" s="38"/>
      <c r="F107" s="2" t="s">
        <v>3676</v>
      </c>
      <c r="G107" s="51" t="s">
        <v>3700</v>
      </c>
      <c r="H107" s="69">
        <v>46900</v>
      </c>
      <c r="I107" s="46" t="s">
        <v>3648</v>
      </c>
      <c r="J107" s="27" t="s">
        <v>3702</v>
      </c>
    </row>
    <row r="108" spans="1:10" ht="37.5" customHeight="1">
      <c r="A108" s="19" t="s">
        <v>3666</v>
      </c>
      <c r="B108" s="18" t="s">
        <v>3707</v>
      </c>
      <c r="C108" s="36" t="s">
        <v>3610</v>
      </c>
      <c r="D108" s="38" t="s">
        <v>3708</v>
      </c>
      <c r="E108" s="38"/>
      <c r="F108" s="2" t="s">
        <v>3646</v>
      </c>
      <c r="G108" s="51" t="s">
        <v>3709</v>
      </c>
      <c r="H108" s="69">
        <v>50900</v>
      </c>
      <c r="I108" s="46" t="s">
        <v>3648</v>
      </c>
      <c r="J108" s="27" t="s">
        <v>3670</v>
      </c>
    </row>
    <row r="109" spans="1:10" ht="37.5" customHeight="1">
      <c r="A109" s="19" t="s">
        <v>3666</v>
      </c>
      <c r="B109" s="18" t="s">
        <v>3710</v>
      </c>
      <c r="C109" s="36" t="s">
        <v>3451</v>
      </c>
      <c r="D109" s="38" t="s">
        <v>3711</v>
      </c>
      <c r="E109" s="38"/>
      <c r="F109" s="2" t="s">
        <v>3712</v>
      </c>
      <c r="G109" s="52" t="s">
        <v>3713</v>
      </c>
      <c r="H109" s="69"/>
      <c r="I109" s="21" t="s">
        <v>3551</v>
      </c>
      <c r="J109" s="27"/>
    </row>
    <row r="110" spans="1:10" ht="37.5" customHeight="1">
      <c r="A110" s="19" t="s">
        <v>3666</v>
      </c>
      <c r="B110" s="18" t="s">
        <v>3714</v>
      </c>
      <c r="C110" s="11" t="s">
        <v>3715</v>
      </c>
      <c r="D110" s="38" t="s">
        <v>3716</v>
      </c>
      <c r="E110" s="38"/>
      <c r="F110" s="2" t="s">
        <v>3643</v>
      </c>
      <c r="G110" s="50" t="s">
        <v>3717</v>
      </c>
      <c r="H110" s="69">
        <v>34900</v>
      </c>
      <c r="I110" s="21" t="s">
        <v>3718</v>
      </c>
      <c r="J110" s="31" t="s">
        <v>3719</v>
      </c>
    </row>
    <row r="111" spans="1:10" ht="37.5" customHeight="1">
      <c r="A111" s="19" t="s">
        <v>3666</v>
      </c>
      <c r="B111" s="18" t="s">
        <v>3714</v>
      </c>
      <c r="C111" s="11" t="s">
        <v>3485</v>
      </c>
      <c r="D111" s="38" t="s">
        <v>3720</v>
      </c>
      <c r="E111" s="38"/>
      <c r="F111" s="2" t="s">
        <v>3643</v>
      </c>
      <c r="G111" s="51" t="s">
        <v>3721</v>
      </c>
      <c r="H111" s="69">
        <v>27400</v>
      </c>
      <c r="I111" s="21" t="s">
        <v>3718</v>
      </c>
      <c r="J111" s="31" t="s">
        <v>3719</v>
      </c>
    </row>
    <row r="112" spans="1:10" ht="37.5" customHeight="1">
      <c r="A112" s="19" t="s">
        <v>3666</v>
      </c>
      <c r="B112" s="18" t="s">
        <v>3722</v>
      </c>
      <c r="C112" s="11" t="s">
        <v>3489</v>
      </c>
      <c r="D112" s="38" t="s">
        <v>3723</v>
      </c>
      <c r="E112" s="38"/>
      <c r="F112" s="2" t="s">
        <v>3643</v>
      </c>
      <c r="G112" s="51" t="s">
        <v>3724</v>
      </c>
      <c r="H112" s="69">
        <v>35400</v>
      </c>
      <c r="I112" s="46" t="s">
        <v>3701</v>
      </c>
      <c r="J112" s="31" t="s">
        <v>3725</v>
      </c>
    </row>
    <row r="113" spans="1:10" ht="37.5" customHeight="1">
      <c r="A113" s="19" t="s">
        <v>3666</v>
      </c>
      <c r="B113" s="18" t="s">
        <v>3726</v>
      </c>
      <c r="C113" s="11" t="s">
        <v>3610</v>
      </c>
      <c r="D113" s="38" t="s">
        <v>3727</v>
      </c>
      <c r="E113" s="38"/>
      <c r="F113" s="2" t="s">
        <v>3646</v>
      </c>
      <c r="G113" s="51" t="s">
        <v>3728</v>
      </c>
      <c r="H113" s="69">
        <v>50900</v>
      </c>
      <c r="I113" s="46" t="s">
        <v>3648</v>
      </c>
      <c r="J113" s="31" t="s">
        <v>218</v>
      </c>
    </row>
    <row r="114" spans="1:10" ht="37.5" customHeight="1">
      <c r="A114" s="19" t="s">
        <v>3666</v>
      </c>
      <c r="B114" s="18" t="s">
        <v>3730</v>
      </c>
      <c r="C114" s="11" t="s">
        <v>3500</v>
      </c>
      <c r="D114" s="38" t="s">
        <v>3731</v>
      </c>
      <c r="E114" s="38" t="s">
        <v>2857</v>
      </c>
      <c r="F114" s="75" t="str">
        <f ca="1">IF($E114="только рамка",VLOOKUP($D114,OLframe!$D$2:$J$213,2),VLOOKUP($E114,OLmain!$A$5:$J$57,2))</f>
        <v>10", 1024*600</v>
      </c>
      <c r="G114" s="65" t="str">
        <f ca="1">VLOOKUP($D114,OLframe!$D$2:$J$213,3)</f>
        <v>https://yadi.sk/d/4fYvN7oIwA6ATw</v>
      </c>
      <c r="H114" s="45">
        <v>7000</v>
      </c>
      <c r="I114" s="79" t="e">
        <f ca="1">IF($E114="только рамка",VLOOKUP($D114,OLframe!$D$2:$J$213,9),VLOOKUP($E114,OLmain!$A$2:$J$57,9))</f>
        <v>#REF!</v>
      </c>
      <c r="J114" s="27" t="e">
        <f ca="1">IF(VLOOKUP($D114,OLframe!$D$2:$J$213,10)=0," ",VLOOKUP($D114,OLframe!$D$2:$J$213,10))</f>
        <v>#REF!</v>
      </c>
    </row>
    <row r="115" spans="1:10" ht="37.5" customHeight="1">
      <c r="A115" s="19" t="s">
        <v>3666</v>
      </c>
      <c r="B115" s="18" t="s">
        <v>3730</v>
      </c>
      <c r="C115" s="11" t="s">
        <v>3500</v>
      </c>
      <c r="D115" s="38" t="s">
        <v>3731</v>
      </c>
      <c r="E115" s="38" t="s">
        <v>1103</v>
      </c>
      <c r="F115" s="75" t="str">
        <f ca="1">IF($E115="только рамка",VLOOKUP($D115,OLframe!$D$2:$J$213,2),VLOOKUP($E115,OLmain!$A$2:$J$57,2))</f>
        <v>10.1", 1280*720</v>
      </c>
      <c r="G115" s="65" t="str">
        <f ca="1">VLOOKUP($D115,OLframe!$D$2:$J$213,3)</f>
        <v>https://yadi.sk/d/4fYvN7oIwA6ATw</v>
      </c>
      <c r="H115" s="45">
        <v>37900</v>
      </c>
      <c r="I115" s="79" t="str">
        <f ca="1">IF($E115="только рамка",VLOOKUP($D115,OLframe!$D$2:$J$213,9),VLOOKUP($E115,OLmain!$A$2:$J$57,9))</f>
        <v>Android 10.0, RK PX6 6x2,0 Ghz, 4Gb Ram, 64 Gb ROM, IPS LCD, NXP 6686 FM, TDA 7850, DSP, BC6 Bluetooth,  external microphone+Glonass&amp;gps</v>
      </c>
      <c r="J115" s="27" t="e">
        <f ca="1">IF(VLOOKUP($D115,OLframe!$D$2:$J$213,10)=0," ",VLOOKUP($D115,OLframe!$D$2:$J$213,10))</f>
        <v>#REF!</v>
      </c>
    </row>
    <row r="116" spans="1:10" ht="37.5" customHeight="1">
      <c r="A116" s="19" t="s">
        <v>3666</v>
      </c>
      <c r="B116" s="18" t="s">
        <v>3730</v>
      </c>
      <c r="C116" s="11" t="s">
        <v>3500</v>
      </c>
      <c r="D116" s="38" t="s">
        <v>3731</v>
      </c>
      <c r="E116" s="38" t="s">
        <v>1137</v>
      </c>
      <c r="F116" s="75" t="str">
        <f ca="1">IF($E116="только рамка",VLOOKUP($D116,OLframe!$D$2:$J$213,2),VLOOKUP($E116,OLmain!$A$2:$J$57,2))</f>
        <v>10'', 1280*720</v>
      </c>
      <c r="G116" s="65" t="str">
        <f ca="1">VLOOKUP($D116,OLframe!$D$2:$J$213,3)</f>
        <v>https://yadi.sk/d/4fYvN7oIwA6ATw</v>
      </c>
      <c r="H116" s="45">
        <v>40400</v>
      </c>
      <c r="I116" s="79" t="str">
        <f ca="1">IF($E116="только рамка",VLOOKUP($D116,OLframe!$D$2:$J$213,9),VLOOKUP($E116,OLmain!$A$2:$J$57,9))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6" s="27" t="e">
        <f ca="1">IF(VLOOKUP($D116,OLframe!$D$2:$J$213,10)=0," ",VLOOKUP($D116,OLframe!$D$2:$J$213,10))</f>
        <v>#REF!</v>
      </c>
    </row>
    <row r="117" spans="1:10" ht="37.5" customHeight="1">
      <c r="A117" s="19" t="s">
        <v>3666</v>
      </c>
      <c r="B117" s="18" t="s">
        <v>3730</v>
      </c>
      <c r="C117" s="11" t="s">
        <v>3500</v>
      </c>
      <c r="D117" s="38" t="s">
        <v>3731</v>
      </c>
      <c r="E117" s="38" t="s">
        <v>1142</v>
      </c>
      <c r="F117" s="75" t="str">
        <f ca="1">IF($E117="только рамка",VLOOKUP($D117,OLframe!$D$2:$J$213,2),VLOOKUP($E117,OLmain!$A$2:$J$57,2))</f>
        <v>10'', 1280*720</v>
      </c>
      <c r="G117" s="65" t="str">
        <f ca="1">VLOOKUP($D117,OLframe!$D$2:$J$213,3)</f>
        <v>https://yadi.sk/d/4fYvN7oIwA6ATw</v>
      </c>
      <c r="H117" s="45">
        <v>43400</v>
      </c>
      <c r="I117" s="79" t="str">
        <f ca="1">IF($E117="только рамка",VLOOKUP($D117,OLframe!$D$2:$J$213,9),VLOOKUP($E117,OLmain!$A$2:$J$57,9))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7" s="27" t="e">
        <f ca="1">IF(VLOOKUP($D117,OLframe!$D$2:$J$213,10)=0," ",VLOOKUP($D117,OLframe!$D$2:$J$213,10))</f>
        <v>#REF!</v>
      </c>
    </row>
    <row r="118" spans="1:10" ht="37.5" customHeight="1">
      <c r="A118" s="19" t="s">
        <v>3666</v>
      </c>
      <c r="B118" s="18" t="s">
        <v>3730</v>
      </c>
      <c r="C118" s="11" t="s">
        <v>3500</v>
      </c>
      <c r="D118" s="38" t="s">
        <v>3731</v>
      </c>
      <c r="E118" s="38" t="s">
        <v>1092</v>
      </c>
      <c r="F118" s="75" t="str">
        <f ca="1">IF($E118="только рамка",VLOOKUP($D118,OLframe!$D$2:$J$213,2),VLOOKUP($E118,OLmain!$A$2:$J$57,2))</f>
        <v>10'', 1024*600</v>
      </c>
      <c r="G118" s="65" t="str">
        <f ca="1">VLOOKUP($D118,OLframe!$D$2:$J$213,3)</f>
        <v>https://yadi.sk/d/4fYvN7oIwA6ATw</v>
      </c>
      <c r="H118" s="45">
        <v>30900</v>
      </c>
      <c r="I118" s="79" t="str">
        <f ca="1">IF($E118="только рамка",VLOOKUP($D118,OLframe!$D$2:$J$213,9),VLOOKUP($E118,OLmain!$A$2:$J$57,9))</f>
        <v>Android 10.0, RK PX30 4x1,6 Ghz, 2Gb Ram, 16 Gb ROM, IPS LCD, NXP 6686 FM, TDA 7850, DSP, BC6 Bluetooth,  external microphone+Glonass&amp;gps</v>
      </c>
      <c r="J118" s="27" t="e">
        <f ca="1">IF(VLOOKUP($D118,OLframe!$D$2:$J$213,10)=0," ",VLOOKUP($D118,OLframe!$D$2:$J$213,10))</f>
        <v>#REF!</v>
      </c>
    </row>
    <row r="119" spans="1:10" ht="37.5" customHeight="1">
      <c r="A119" s="19" t="s">
        <v>3666</v>
      </c>
      <c r="B119" s="18" t="s">
        <v>3730</v>
      </c>
      <c r="C119" s="11" t="s">
        <v>3500</v>
      </c>
      <c r="D119" s="38" t="s">
        <v>3731</v>
      </c>
      <c r="E119" s="38" t="s">
        <v>1094</v>
      </c>
      <c r="F119" s="75" t="str">
        <f ca="1">IF($E119="только рамка",VLOOKUP($D119,OLframe!$D$2:$J$213,2),VLOOKUP($E119,OLmain!$A$2:$J$57,2))</f>
        <v>10'', 1024*600</v>
      </c>
      <c r="G119" s="65" t="str">
        <f ca="1">VLOOKUP($D119,OLframe!$D$2:$J$213,3)</f>
        <v>https://yadi.sk/d/4fYvN7oIwA6ATw</v>
      </c>
      <c r="H119" s="45">
        <v>34400</v>
      </c>
      <c r="I119" s="79" t="str">
        <f ca="1">IF($E119="только рамка",VLOOKUP($D119,OLframe!$D$2:$J$213,9),VLOOKUP($E119,OLmain!$A$2:$J$57,9))</f>
        <v>Android 10.0, RK PX5 8x1,5 Ghz, 4Gb Ram, 32 Gb ROM, IPS LCD, NXP 6686 FM, TDA 7850, DSP, BC6 Bluetooth,  external microphone+Glonass&amp;gps</v>
      </c>
      <c r="J119" s="27" t="e">
        <f ca="1">IF(VLOOKUP($D119,OLframe!$D$2:$J$213,10)=0," ",VLOOKUP($D119,OLframe!$D$2:$J$213,10))</f>
        <v>#REF!</v>
      </c>
    </row>
    <row r="120" spans="1:10" ht="37.5" customHeight="1">
      <c r="A120" s="19" t="s">
        <v>3666</v>
      </c>
      <c r="B120" s="18" t="s">
        <v>3730</v>
      </c>
      <c r="C120" s="11" t="s">
        <v>3500</v>
      </c>
      <c r="D120" s="38" t="s">
        <v>3731</v>
      </c>
      <c r="E120" s="38" t="s">
        <v>1096</v>
      </c>
      <c r="F120" s="75" t="str">
        <f ca="1">IF($E120="только рамка",VLOOKUP($D120,OLframe!$D$2:$J$213,2),VLOOKUP($E120,OLmain!$A$2:$J$57,2))</f>
        <v>10'', 1024*600</v>
      </c>
      <c r="G120" s="65" t="str">
        <f ca="1">VLOOKUP($D120,OLframe!$D$2:$J$213,3)</f>
        <v>https://yadi.sk/d/4fYvN7oIwA6ATw</v>
      </c>
      <c r="H120" s="45">
        <v>35400</v>
      </c>
      <c r="I120" s="79" t="str">
        <f ca="1">IF($E120="только рамка",VLOOKUP($D120,OLframe!$D$2:$J$213,9),VLOOKUP($E120,OLmain!$A$2:$J$57,9))</f>
        <v>Android 10.0, RK PX5 8x1,5 Ghz, 4Gb Ram, 64 Gb ROM, IPS LCD, NXP 6686 FM, TDA 7850, DSP, BC6 Bluetooth,  external microphone+Glonass&amp;gps</v>
      </c>
      <c r="J120" s="27" t="e">
        <f ca="1">IF(VLOOKUP($D120,OLframe!$D$2:$J$213,10)=0," ",VLOOKUP($D120,OLframe!$D$2:$J$213,10))</f>
        <v>#REF!</v>
      </c>
    </row>
    <row r="121" spans="1:10" ht="37.5" customHeight="1">
      <c r="A121" s="19" t="s">
        <v>3666</v>
      </c>
      <c r="B121" s="18" t="s">
        <v>3730</v>
      </c>
      <c r="C121" s="11" t="s">
        <v>3500</v>
      </c>
      <c r="D121" s="38" t="s">
        <v>3731</v>
      </c>
      <c r="E121" s="38" t="s">
        <v>1098</v>
      </c>
      <c r="F121" s="75" t="str">
        <f ca="1">IF($E121="только рамка",VLOOKUP($D121,OLframe!$D$2:$J$213,2),VLOOKUP($E121,OLmain!$A$2:$J$57,2))</f>
        <v>10'', 1024*600</v>
      </c>
      <c r="G121" s="65" t="str">
        <f ca="1">VLOOKUP($D121,OLframe!$D$2:$J$213,3)</f>
        <v>https://yadi.sk/d/4fYvN7oIwA6ATw</v>
      </c>
      <c r="H121" s="45">
        <v>35400</v>
      </c>
      <c r="I121" s="79" t="str">
        <f ca="1">IF($E121="только рамка",VLOOKUP($D121,OLframe!$D$2:$J$213,9),VLOOKUP($E121,OLmain!$A$2:$J$57,9))</f>
        <v>Android 10.0, RK PX6 6x2,0 Ghz, 4Gb Ram, 64 Gb ROM, IPS LCD, NXP 6686 FM, TDA 7850, DSP, BC6 Bluetooth,  external microphone+Glonass&amp;gps</v>
      </c>
      <c r="J121" s="27" t="e">
        <f ca="1">IF(VLOOKUP($D121,OLframe!$D$2:$J$213,10)=0," ",VLOOKUP($D121,OLframe!$D$2:$J$213,10))</f>
        <v>#REF!</v>
      </c>
    </row>
    <row r="122" spans="1:10" ht="37.5" customHeight="1">
      <c r="A122" s="19" t="s">
        <v>3666</v>
      </c>
      <c r="B122" s="18" t="s">
        <v>3730</v>
      </c>
      <c r="C122" s="11" t="s">
        <v>3500</v>
      </c>
      <c r="D122" s="38" t="s">
        <v>3731</v>
      </c>
      <c r="E122" s="38" t="s">
        <v>1128</v>
      </c>
      <c r="F122" s="75" t="str">
        <f ca="1">IF($E122="только рамка",VLOOKUP($D122,OLframe!$D$2:$J$213,2),VLOOKUP($E122,OLmain!$A$2:$J$57,2))</f>
        <v>10'', 1024*600</v>
      </c>
      <c r="G122" s="65" t="str">
        <f ca="1">VLOOKUP($D122,OLframe!$D$2:$J$213,3)</f>
        <v>https://yadi.sk/d/4fYvN7oIwA6ATw</v>
      </c>
      <c r="H122" s="45">
        <v>23900</v>
      </c>
      <c r="I122" s="79" t="str">
        <f ca="1">IF($E122="только рамка",VLOOKUP($D122,OLframe!$D$2:$J$213,9),VLOOKUP($E122,OLmain!$A$2:$J$57,9))</f>
        <v>Android 6.0, MTK 3562 8x1,5 Ghz, 2Gb Ram, 32 Gb ROM, IPS LCD, NXP 6686 FM, TDA 7851, Bluetooth,  external microphone, 4G встроен</v>
      </c>
      <c r="J122" s="27" t="e">
        <f ca="1">IF(VLOOKUP($D122,OLframe!$D$2:$J$213,10)=0," ",VLOOKUP($D122,OLframe!$D$2:$J$213,10))</f>
        <v>#REF!</v>
      </c>
    </row>
    <row r="123" spans="1:10" ht="37.5" customHeight="1">
      <c r="A123" s="19" t="s">
        <v>3666</v>
      </c>
      <c r="B123" s="18" t="s">
        <v>3730</v>
      </c>
      <c r="C123" s="11" t="s">
        <v>3500</v>
      </c>
      <c r="D123" s="38" t="s">
        <v>3731</v>
      </c>
      <c r="E123" s="38" t="s">
        <v>1125</v>
      </c>
      <c r="F123" s="75" t="str">
        <f ca="1">IF($E123="только рамка",VLOOKUP($D123,OLframe!$D$2:$J$213,2),VLOOKUP($E123,OLmain!$A$2:$J$57,2))</f>
        <v>10'', 1280*720</v>
      </c>
      <c r="G123" s="65" t="str">
        <f ca="1">VLOOKUP($D123,OLframe!$D$2:$J$213,3)</f>
        <v>https://yadi.sk/d/4fYvN7oIwA6ATw</v>
      </c>
      <c r="H123" s="45">
        <v>30400</v>
      </c>
      <c r="I123" s="79" t="str">
        <f ca="1">IF($E123="только рамка",VLOOKUP($D123,OLframe!$D$2:$J$213,9),VLOOKUP($E123,OLmain!$A$2:$J$57,9))</f>
        <v>Android 10, UIS7862 8x1,8 Ghz, 3Gb Ram, 32Gb ROM, TDA7708 FM, TDA7388, DSP, Bluetooth 5.0, Glonass&amp;gps, 4G, OPTIC out, поддержка AHD/TVI камер, HDMI - опция, AV OUT - опция</v>
      </c>
      <c r="J123" s="27" t="e">
        <f ca="1">IF(VLOOKUP($D123,OLframe!$D$2:$J$213,10)=0," ",VLOOKUP($D123,OLframe!$D$2:$J$213,10))</f>
        <v>#REF!</v>
      </c>
    </row>
    <row r="124" spans="1:10" ht="37.5" customHeight="1">
      <c r="A124" s="19" t="s">
        <v>3666</v>
      </c>
      <c r="B124" s="18" t="s">
        <v>3730</v>
      </c>
      <c r="C124" s="11" t="s">
        <v>3500</v>
      </c>
      <c r="D124" s="38" t="s">
        <v>3731</v>
      </c>
      <c r="E124" s="38" t="s">
        <v>1100</v>
      </c>
      <c r="F124" s="75" t="str">
        <f ca="1">IF($E124="только рамка",VLOOKUP($D124,OLframe!$D$2:$J$213,2),VLOOKUP($E124,OLmain!$A$2:$J$57,2))</f>
        <v>10'', 1280*720</v>
      </c>
      <c r="G124" s="65" t="str">
        <f ca="1">VLOOKUP($D124,OLframe!$D$2:$J$213,3)</f>
        <v>https://yadi.sk/d/4fYvN7oIwA6ATw</v>
      </c>
      <c r="H124" s="45">
        <v>34400</v>
      </c>
      <c r="I124" s="79" t="str">
        <f ca="1">IF($E124="только рамка",VLOOKUP($D124,OLframe!$D$2:$J$213,9),VLOOKUP($E124,OLmain!$A$2:$J$57,9))</f>
        <v>Android 10, UIS7862 8x1,8 Ghz, 4Gb Ram, 64Gb ROM, TDA7708 FM, TDA7851L, DSP, Bluetooth 5.0, Glonass&amp;gps, 4G, OPTIC out, поддержка AHD/TVI камер, HDMI - опция, AV OUT - опция</v>
      </c>
      <c r="J124" s="27" t="e">
        <f ca="1">IF(VLOOKUP($D124,OLframe!$D$2:$J$213,10)=0," ",VLOOKUP($D124,OLframe!$D$2:$J$213,10))</f>
        <v>#REF!</v>
      </c>
    </row>
    <row r="125" spans="1:10" ht="37.5" customHeight="1">
      <c r="A125" s="19" t="s">
        <v>3666</v>
      </c>
      <c r="B125" s="18" t="s">
        <v>3730</v>
      </c>
      <c r="C125" s="11" t="s">
        <v>3500</v>
      </c>
      <c r="D125" s="38" t="s">
        <v>3731</v>
      </c>
      <c r="E125" s="38" t="s">
        <v>1133</v>
      </c>
      <c r="F125" s="75" t="str">
        <f ca="1">IF($E125="только рамка",VLOOKUP($D125,OLframe!$D$2:$J$213,2),VLOOKUP($E125,OLmain!$A$2:$J$57,2))</f>
        <v>10'', 1280*720</v>
      </c>
      <c r="G125" s="65" t="str">
        <f ca="1">VLOOKUP($D125,OLframe!$D$2:$J$213,3)</f>
        <v>https://yadi.sk/d/4fYvN7oIwA6ATw</v>
      </c>
      <c r="H125" s="45">
        <v>37400</v>
      </c>
      <c r="I125" s="79" t="str">
        <f ca="1">IF($E125="только рамка",VLOOKUP($D125,OLframe!$D$2:$J$213,9),VLOOKUP($E125,OLmain!$A$2:$J$57,9))</f>
        <v>Android 10, UIS7862 8x1,8 Ghz, 4Gb Ram, 64Gb ROM, TDA7708 FM, TDA7851L, DSP, Bluetooth 5.0, Glonass&amp;gps, 4G, OPTIC out, поддержка AHD/TVI камер, HDMI - опция, AV OUT - опция</v>
      </c>
      <c r="J125" s="27" t="e">
        <f ca="1">IF(VLOOKUP($D125,OLframe!$D$2:$J$213,10)=0," ",VLOOKUP($D125,OLframe!$D$2:$J$213,10))</f>
        <v>#REF!</v>
      </c>
    </row>
    <row r="126" spans="1:10" ht="37.5" customHeight="1">
      <c r="A126" s="19" t="s">
        <v>3666</v>
      </c>
      <c r="B126" s="18" t="s">
        <v>3730</v>
      </c>
      <c r="C126" s="11" t="s">
        <v>3500</v>
      </c>
      <c r="D126" s="38" t="s">
        <v>3731</v>
      </c>
      <c r="E126" s="38" t="s">
        <v>1105</v>
      </c>
      <c r="F126" s="75" t="str">
        <f ca="1">IF($E126="только рамка",VLOOKUP($D126,OLframe!$D$2:$J$213,2),VLOOKUP($E126,OLmain!$A$2:$J$57,2))</f>
        <v>10'', 1024*600</v>
      </c>
      <c r="G126" s="65" t="str">
        <f ca="1">VLOOKUP($D126,OLframe!$D$2:$J$213,3)</f>
        <v>https://yadi.sk/d/4fYvN7oIwA6ATw</v>
      </c>
      <c r="H126" s="45">
        <v>35400</v>
      </c>
      <c r="I126" s="79" t="str">
        <f ca="1">IF($E126="только рамка",VLOOKUP($D126,OLframe!$D$2:$J$213,9),VLOOKUP($E126,OLmain!$A$2:$J$57,9))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6" s="27" t="e">
        <f ca="1">IF(VLOOKUP($D126,OLframe!$D$2:$J$213,10)=0," ",VLOOKUP($D126,OLframe!$D$2:$J$213,10))</f>
        <v>#REF!</v>
      </c>
    </row>
    <row r="127" spans="1:10" ht="37.5" customHeight="1">
      <c r="A127" s="19" t="s">
        <v>3666</v>
      </c>
      <c r="B127" s="18" t="s">
        <v>3730</v>
      </c>
      <c r="C127" s="11" t="s">
        <v>3500</v>
      </c>
      <c r="D127" s="38" t="s">
        <v>3731</v>
      </c>
      <c r="E127" s="38" t="s">
        <v>1088</v>
      </c>
      <c r="F127" s="75" t="str">
        <f ca="1">IF($E127="только рамка",VLOOKUP($D127,OLframe!$D$2:$J$213,2),VLOOKUP($E127,OLmain!$A$2:$J$57,2))</f>
        <v>9,7'', 1024*768</v>
      </c>
      <c r="G127" s="65" t="str">
        <f ca="1">VLOOKUP($D127,OLframe!$D$2:$J$213,3)</f>
        <v>https://yadi.sk/d/4fYvN7oIwA6ATw</v>
      </c>
      <c r="H127" s="45">
        <v>36400</v>
      </c>
      <c r="I127" s="79" t="str">
        <f ca="1">IF($E127="только рамка",VLOOKUP($D127,OLframe!$D$2:$J$213,9),VLOOKUP($E127,OLmain!$A$2:$J$57,9))</f>
        <v>Android 10.0, RK PX6 6x2,0 Ghz, 4Gb Ram, 64 Gb ROM, IPS LCD, NXP 6686 FM, TDA 7850, DSP, BC6 Bluetooth,  external microphone+Glonass&amp;gps</v>
      </c>
      <c r="J127" s="27" t="e">
        <f ca="1">IF(VLOOKUP($D127,OLframe!$D$2:$J$213,10)=0," ",VLOOKUP($D127,OLframe!$D$2:$J$213,10))</f>
        <v>#REF!</v>
      </c>
    </row>
    <row r="128" spans="1:10" ht="37.5" customHeight="1">
      <c r="A128" s="19" t="s">
        <v>3666</v>
      </c>
      <c r="B128" s="18" t="s">
        <v>3730</v>
      </c>
      <c r="C128" s="11" t="s">
        <v>3500</v>
      </c>
      <c r="D128" s="38" t="s">
        <v>3731</v>
      </c>
      <c r="E128" s="38" t="s">
        <v>1101</v>
      </c>
      <c r="F128" s="75" t="str">
        <f ca="1">IF($E128="только рамка",VLOOKUP($D128,OLframe!$D$2:$J$213,2),VLOOKUP($E128,OLmain!$A$2:$J$57,2))</f>
        <v>13.3", 1920*1080</v>
      </c>
      <c r="G128" s="65" t="str">
        <f ca="1">VLOOKUP($D128,OLframe!$D$2:$J$213,3)</f>
        <v>https://yadi.sk/d/4fYvN7oIwA6ATw</v>
      </c>
      <c r="H128" s="45">
        <v>43900</v>
      </c>
      <c r="I128" s="79" t="str">
        <f ca="1">IF($E128="только рамка",VLOOKUP($D128,OLframe!$D$2:$J$213,9),VLOOKUP($E128,OLmain!$A$2:$J$57,9))</f>
        <v>Android 10.0, RK PX6 6x2,0 Ghz, 4Gb Ram, 64 Gb ROM, IPS LCD, NXP 6686 FM, TDA 7850, DSP, BC6 Bluetooth,  external microphone+Glonass&amp;gps</v>
      </c>
      <c r="J128" s="27" t="e">
        <f ca="1">IF(VLOOKUP($D128,OLframe!$D$2:$J$213,10)=0," ",VLOOKUP($D128,OLframe!$D$2:$J$213,10))</f>
        <v>#REF!</v>
      </c>
    </row>
    <row r="129" spans="1:10" ht="37.5" customHeight="1">
      <c r="A129" s="19" t="s">
        <v>3666</v>
      </c>
      <c r="B129" s="18" t="s">
        <v>3732</v>
      </c>
      <c r="C129" s="11" t="s">
        <v>3489</v>
      </c>
      <c r="D129" s="38" t="s">
        <v>3733</v>
      </c>
      <c r="E129" s="38"/>
      <c r="F129" s="2" t="s">
        <v>3643</v>
      </c>
      <c r="G129" s="51" t="s">
        <v>3734</v>
      </c>
      <c r="H129" s="69">
        <v>35400</v>
      </c>
      <c r="I129" s="46" t="s">
        <v>3701</v>
      </c>
      <c r="J129" s="27" t="s">
        <v>3670</v>
      </c>
    </row>
    <row r="130" spans="1:10" ht="37.5" customHeight="1">
      <c r="A130" s="19" t="s">
        <v>3666</v>
      </c>
      <c r="B130" s="18" t="s">
        <v>3732</v>
      </c>
      <c r="C130" s="11" t="s">
        <v>3610</v>
      </c>
      <c r="D130" s="38" t="s">
        <v>81</v>
      </c>
      <c r="E130" s="38"/>
      <c r="F130" s="2" t="s">
        <v>77</v>
      </c>
      <c r="G130" s="51" t="s">
        <v>3735</v>
      </c>
      <c r="H130" s="45">
        <v>53900</v>
      </c>
      <c r="I130" s="46" t="s">
        <v>3648</v>
      </c>
      <c r="J130" s="27" t="s">
        <v>3670</v>
      </c>
    </row>
    <row r="131" spans="1:10" ht="37.5" customHeight="1">
      <c r="A131" s="19" t="s">
        <v>3666</v>
      </c>
      <c r="B131" s="18" t="s">
        <v>3732</v>
      </c>
      <c r="C131" s="11" t="s">
        <v>3610</v>
      </c>
      <c r="D131" s="38" t="s">
        <v>3736</v>
      </c>
      <c r="E131" s="38"/>
      <c r="F131" s="2" t="s">
        <v>3646</v>
      </c>
      <c r="G131" s="51" t="s">
        <v>3735</v>
      </c>
      <c r="H131" s="69">
        <v>46400</v>
      </c>
      <c r="I131" s="46" t="s">
        <v>3648</v>
      </c>
      <c r="J131" s="27" t="s">
        <v>3702</v>
      </c>
    </row>
    <row r="132" spans="1:10" ht="37.5" customHeight="1">
      <c r="A132" s="19" t="s">
        <v>3666</v>
      </c>
      <c r="B132" s="18" t="s">
        <v>3737</v>
      </c>
      <c r="C132" s="11" t="s">
        <v>3610</v>
      </c>
      <c r="D132" s="38" t="s">
        <v>3738</v>
      </c>
      <c r="E132" s="38"/>
      <c r="F132" s="2" t="s">
        <v>3646</v>
      </c>
      <c r="G132" s="51" t="s">
        <v>3739</v>
      </c>
      <c r="H132" s="69">
        <v>46400</v>
      </c>
      <c r="I132" s="46" t="s">
        <v>3648</v>
      </c>
      <c r="J132" s="31"/>
    </row>
    <row r="133" spans="1:10" ht="37.5" customHeight="1">
      <c r="A133" s="19" t="s">
        <v>3666</v>
      </c>
      <c r="B133" s="18" t="s">
        <v>3740</v>
      </c>
      <c r="C133" s="11" t="s">
        <v>3610</v>
      </c>
      <c r="D133" s="38" t="s">
        <v>3741</v>
      </c>
      <c r="E133" s="38"/>
      <c r="F133" s="2" t="s">
        <v>3646</v>
      </c>
      <c r="G133" s="51" t="s">
        <v>3739</v>
      </c>
      <c r="H133" s="69">
        <v>50900</v>
      </c>
      <c r="I133" s="46" t="s">
        <v>3648</v>
      </c>
      <c r="J133" s="31" t="s">
        <v>3729</v>
      </c>
    </row>
    <row r="134" spans="1:10" ht="37.5" customHeight="1">
      <c r="A134" s="19" t="s">
        <v>3666</v>
      </c>
      <c r="B134" s="18" t="s">
        <v>3742</v>
      </c>
      <c r="C134" s="11" t="s">
        <v>3489</v>
      </c>
      <c r="D134" s="38" t="s">
        <v>3743</v>
      </c>
      <c r="E134" s="38"/>
      <c r="F134" s="2" t="s">
        <v>3643</v>
      </c>
      <c r="G134" s="51" t="s">
        <v>3744</v>
      </c>
      <c r="H134" s="69">
        <v>38400</v>
      </c>
      <c r="I134" s="46" t="s">
        <v>3701</v>
      </c>
      <c r="J134" s="31" t="s">
        <v>3725</v>
      </c>
    </row>
    <row r="135" spans="1:10" ht="37.5" customHeight="1">
      <c r="A135" s="19" t="s">
        <v>3666</v>
      </c>
      <c r="B135" s="18" t="s">
        <v>3745</v>
      </c>
      <c r="C135" s="11" t="s">
        <v>3610</v>
      </c>
      <c r="D135" s="38" t="s">
        <v>3746</v>
      </c>
      <c r="E135" s="38"/>
      <c r="F135" s="2" t="s">
        <v>3646</v>
      </c>
      <c r="G135" s="51" t="s">
        <v>3744</v>
      </c>
      <c r="H135" s="69">
        <v>46400</v>
      </c>
      <c r="I135" s="46" t="s">
        <v>3648</v>
      </c>
      <c r="J135" s="27" t="s">
        <v>3670</v>
      </c>
    </row>
    <row r="136" spans="1:10" ht="37.5" customHeight="1">
      <c r="A136" s="19" t="s">
        <v>3666</v>
      </c>
      <c r="B136" s="18" t="s">
        <v>3745</v>
      </c>
      <c r="C136" s="11" t="s">
        <v>3610</v>
      </c>
      <c r="D136" s="38" t="s">
        <v>3747</v>
      </c>
      <c r="E136" s="38"/>
      <c r="F136" s="2" t="s">
        <v>3646</v>
      </c>
      <c r="G136" s="51" t="s">
        <v>3744</v>
      </c>
      <c r="H136" s="69">
        <v>46400</v>
      </c>
      <c r="I136" s="46" t="s">
        <v>3648</v>
      </c>
      <c r="J136" s="27" t="s">
        <v>3702</v>
      </c>
    </row>
    <row r="137" spans="1:10" ht="37.5" customHeight="1">
      <c r="A137" s="19" t="s">
        <v>3666</v>
      </c>
      <c r="B137" s="18" t="s">
        <v>3748</v>
      </c>
      <c r="C137" s="11" t="s">
        <v>3485</v>
      </c>
      <c r="D137" s="38" t="s">
        <v>3749</v>
      </c>
      <c r="E137" s="38"/>
      <c r="F137" s="2" t="s">
        <v>3643</v>
      </c>
      <c r="G137" s="51" t="s">
        <v>3750</v>
      </c>
      <c r="H137" s="69">
        <v>34900</v>
      </c>
      <c r="I137" s="21" t="s">
        <v>3718</v>
      </c>
      <c r="J137" s="31" t="s">
        <v>3719</v>
      </c>
    </row>
    <row r="138" spans="1:10" ht="37.5" customHeight="1">
      <c r="A138" s="19" t="s">
        <v>3666</v>
      </c>
      <c r="B138" s="18" t="s">
        <v>3751</v>
      </c>
      <c r="C138" s="11" t="s">
        <v>3489</v>
      </c>
      <c r="D138" s="38" t="s">
        <v>3752</v>
      </c>
      <c r="E138" s="38"/>
      <c r="F138" s="2" t="s">
        <v>3638</v>
      </c>
      <c r="G138" s="51" t="s">
        <v>3753</v>
      </c>
      <c r="H138" s="69">
        <v>35400</v>
      </c>
      <c r="I138" s="46" t="s">
        <v>3701</v>
      </c>
      <c r="J138" s="31"/>
    </row>
    <row r="139" spans="1:10" ht="37.5" customHeight="1">
      <c r="A139" s="19" t="s">
        <v>3666</v>
      </c>
      <c r="B139" s="18" t="s">
        <v>3751</v>
      </c>
      <c r="C139" s="11" t="s">
        <v>3610</v>
      </c>
      <c r="D139" s="38" t="s">
        <v>3754</v>
      </c>
      <c r="E139" s="38"/>
      <c r="F139" s="2" t="s">
        <v>3646</v>
      </c>
      <c r="G139" s="51" t="s">
        <v>3753</v>
      </c>
      <c r="H139" s="69">
        <v>46400</v>
      </c>
      <c r="I139" s="46" t="s">
        <v>3648</v>
      </c>
      <c r="J139" s="31"/>
    </row>
    <row r="140" spans="1:10" ht="37.5" customHeight="1">
      <c r="A140" s="19" t="s">
        <v>3666</v>
      </c>
      <c r="B140" s="18" t="s">
        <v>3755</v>
      </c>
      <c r="C140" s="11" t="s">
        <v>3489</v>
      </c>
      <c r="D140" s="38" t="s">
        <v>3756</v>
      </c>
      <c r="E140" s="38"/>
      <c r="F140" s="2" t="s">
        <v>3638</v>
      </c>
      <c r="G140" s="51"/>
      <c r="H140" s="69">
        <v>35400</v>
      </c>
      <c r="I140" s="46" t="s">
        <v>3701</v>
      </c>
      <c r="J140" s="31" t="s">
        <v>3725</v>
      </c>
    </row>
    <row r="141" spans="1:10" ht="37.5" customHeight="1">
      <c r="A141" s="19" t="s">
        <v>3666</v>
      </c>
      <c r="B141" s="18" t="s">
        <v>3755</v>
      </c>
      <c r="C141" s="11" t="s">
        <v>3610</v>
      </c>
      <c r="D141" s="38" t="s">
        <v>3757</v>
      </c>
      <c r="E141" s="38"/>
      <c r="F141" s="2" t="s">
        <v>3646</v>
      </c>
      <c r="G141" s="51" t="s">
        <v>3758</v>
      </c>
      <c r="H141" s="69">
        <v>46400</v>
      </c>
      <c r="I141" s="46" t="s">
        <v>3648</v>
      </c>
      <c r="J141" s="31"/>
    </row>
    <row r="142" spans="1:10" ht="37.5" customHeight="1">
      <c r="A142" s="19" t="s">
        <v>3666</v>
      </c>
      <c r="B142" s="18" t="s">
        <v>3759</v>
      </c>
      <c r="C142" s="36" t="s">
        <v>3451</v>
      </c>
      <c r="D142" s="38" t="s">
        <v>3760</v>
      </c>
      <c r="E142" s="38"/>
      <c r="F142" s="2" t="s">
        <v>3590</v>
      </c>
      <c r="G142" s="50" t="s">
        <v>3761</v>
      </c>
      <c r="H142" s="69"/>
      <c r="I142" s="21" t="s">
        <v>3551</v>
      </c>
      <c r="J142" s="27" t="s">
        <v>3686</v>
      </c>
    </row>
    <row r="143" spans="1:10" ht="37.5" customHeight="1">
      <c r="A143" s="19" t="s">
        <v>3666</v>
      </c>
      <c r="B143" s="18" t="s">
        <v>3759</v>
      </c>
      <c r="C143" s="36" t="s">
        <v>3500</v>
      </c>
      <c r="D143" s="38" t="s">
        <v>3762</v>
      </c>
      <c r="E143" s="38"/>
      <c r="F143" s="2" t="s">
        <v>3590</v>
      </c>
      <c r="G143" s="51" t="s">
        <v>3763</v>
      </c>
      <c r="H143" s="69">
        <v>29900</v>
      </c>
      <c r="I143" s="20" t="s">
        <v>3764</v>
      </c>
      <c r="J143" s="27" t="s">
        <v>3686</v>
      </c>
    </row>
    <row r="144" spans="1:10" ht="37.5" customHeight="1">
      <c r="A144" s="19" t="s">
        <v>3666</v>
      </c>
      <c r="B144" s="18" t="s">
        <v>3759</v>
      </c>
      <c r="C144" s="36" t="s">
        <v>3489</v>
      </c>
      <c r="D144" s="38" t="s">
        <v>3765</v>
      </c>
      <c r="E144" s="38"/>
      <c r="F144" s="2" t="s">
        <v>3590</v>
      </c>
      <c r="G144" s="51" t="s">
        <v>3766</v>
      </c>
      <c r="H144" s="69">
        <v>27900</v>
      </c>
      <c r="I144" s="46" t="s">
        <v>3492</v>
      </c>
      <c r="J144" s="27" t="s">
        <v>3686</v>
      </c>
    </row>
    <row r="145" spans="1:10" ht="37.5" customHeight="1">
      <c r="A145" s="19" t="s">
        <v>3666</v>
      </c>
      <c r="B145" s="18" t="s">
        <v>3759</v>
      </c>
      <c r="C145" s="36" t="s">
        <v>3489</v>
      </c>
      <c r="D145" s="38" t="s">
        <v>3767</v>
      </c>
      <c r="E145" s="38"/>
      <c r="F145" s="2" t="s">
        <v>3590</v>
      </c>
      <c r="G145" s="51" t="s">
        <v>3766</v>
      </c>
      <c r="H145" s="69">
        <v>30900</v>
      </c>
      <c r="I145" s="59" t="s">
        <v>3771</v>
      </c>
      <c r="J145" s="27" t="s">
        <v>3686</v>
      </c>
    </row>
    <row r="146" spans="1:10" ht="37.5" customHeight="1">
      <c r="A146" s="19" t="s">
        <v>3666</v>
      </c>
      <c r="B146" s="18" t="s">
        <v>3759</v>
      </c>
      <c r="C146" s="36" t="s">
        <v>3489</v>
      </c>
      <c r="D146" s="38" t="s">
        <v>3768</v>
      </c>
      <c r="E146" s="38"/>
      <c r="F146" s="2" t="s">
        <v>3590</v>
      </c>
      <c r="G146" s="51" t="s">
        <v>3766</v>
      </c>
      <c r="H146" s="69">
        <v>31900</v>
      </c>
      <c r="I146" s="46" t="s">
        <v>3496</v>
      </c>
      <c r="J146" s="27" t="s">
        <v>3686</v>
      </c>
    </row>
    <row r="147" spans="1:10" ht="37.5" customHeight="1">
      <c r="A147" s="19" t="s">
        <v>3666</v>
      </c>
      <c r="B147" s="18" t="s">
        <v>3759</v>
      </c>
      <c r="C147" s="36" t="s">
        <v>3610</v>
      </c>
      <c r="D147" s="38" t="s">
        <v>3769</v>
      </c>
      <c r="E147" s="38"/>
      <c r="F147" s="2" t="s">
        <v>3590</v>
      </c>
      <c r="G147" s="51" t="s">
        <v>3766</v>
      </c>
      <c r="H147" s="69">
        <v>32900</v>
      </c>
      <c r="I147" s="46" t="s">
        <v>3492</v>
      </c>
      <c r="J147" s="27" t="s">
        <v>3612</v>
      </c>
    </row>
    <row r="148" spans="1:10" ht="37.5" customHeight="1">
      <c r="A148" s="19" t="s">
        <v>3666</v>
      </c>
      <c r="B148" s="18" t="s">
        <v>3759</v>
      </c>
      <c r="C148" s="36" t="s">
        <v>3610</v>
      </c>
      <c r="D148" s="38" t="s">
        <v>3770</v>
      </c>
      <c r="E148" s="38"/>
      <c r="F148" s="2" t="s">
        <v>3590</v>
      </c>
      <c r="G148" s="51" t="s">
        <v>3766</v>
      </c>
      <c r="H148" s="69">
        <v>35900</v>
      </c>
      <c r="I148" s="59" t="s">
        <v>3771</v>
      </c>
      <c r="J148" s="27" t="s">
        <v>3612</v>
      </c>
    </row>
    <row r="149" spans="1:10" ht="37.5" customHeight="1">
      <c r="A149" s="19" t="s">
        <v>3666</v>
      </c>
      <c r="B149" s="18" t="s">
        <v>3759</v>
      </c>
      <c r="C149" s="36" t="s">
        <v>3610</v>
      </c>
      <c r="D149" s="38" t="s">
        <v>3772</v>
      </c>
      <c r="E149" s="38"/>
      <c r="F149" s="2" t="s">
        <v>3590</v>
      </c>
      <c r="G149" s="51" t="s">
        <v>3766</v>
      </c>
      <c r="H149" s="69">
        <v>36900</v>
      </c>
      <c r="I149" s="46" t="s">
        <v>3622</v>
      </c>
      <c r="J149" s="27" t="s">
        <v>3612</v>
      </c>
    </row>
    <row r="150" spans="1:10" ht="37.5" customHeight="1">
      <c r="A150" s="19" t="s">
        <v>3666</v>
      </c>
      <c r="B150" s="18" t="s">
        <v>3759</v>
      </c>
      <c r="C150" s="36" t="s">
        <v>3444</v>
      </c>
      <c r="D150" s="38" t="s">
        <v>3773</v>
      </c>
      <c r="E150" s="38"/>
      <c r="F150" s="2" t="s">
        <v>3774</v>
      </c>
      <c r="G150" s="50" t="s">
        <v>3775</v>
      </c>
      <c r="H150" s="69">
        <v>29900</v>
      </c>
      <c r="I150" s="20" t="s">
        <v>3507</v>
      </c>
      <c r="J150" s="27" t="s">
        <v>3686</v>
      </c>
    </row>
    <row r="151" spans="1:10" ht="37.5" customHeight="1">
      <c r="A151" s="19" t="s">
        <v>3666</v>
      </c>
      <c r="B151" s="18" t="s">
        <v>3759</v>
      </c>
      <c r="C151" s="36" t="s">
        <v>3451</v>
      </c>
      <c r="D151" s="38" t="s">
        <v>3776</v>
      </c>
      <c r="E151" s="38"/>
      <c r="F151" s="2" t="s">
        <v>3774</v>
      </c>
      <c r="G151" s="51" t="s">
        <v>3777</v>
      </c>
      <c r="H151" s="69">
        <v>30900</v>
      </c>
      <c r="I151" s="21" t="s">
        <v>3483</v>
      </c>
      <c r="J151" s="27" t="s">
        <v>3686</v>
      </c>
    </row>
    <row r="152" spans="1:10" ht="37.5" customHeight="1">
      <c r="A152" s="19" t="s">
        <v>3666</v>
      </c>
      <c r="B152" s="18" t="s">
        <v>3759</v>
      </c>
      <c r="C152" s="36" t="s">
        <v>3485</v>
      </c>
      <c r="D152" s="38" t="s">
        <v>3778</v>
      </c>
      <c r="E152" s="38"/>
      <c r="F152" s="2" t="s">
        <v>3774</v>
      </c>
      <c r="G152" s="51" t="s">
        <v>3779</v>
      </c>
      <c r="H152" s="69">
        <v>26900</v>
      </c>
      <c r="I152" s="21" t="s">
        <v>3516</v>
      </c>
      <c r="J152" s="27" t="s">
        <v>3686</v>
      </c>
    </row>
    <row r="153" spans="1:10" ht="37.5" customHeight="1">
      <c r="A153" s="19" t="s">
        <v>3666</v>
      </c>
      <c r="B153" s="18" t="s">
        <v>3759</v>
      </c>
      <c r="C153" s="36" t="s">
        <v>3489</v>
      </c>
      <c r="D153" s="38" t="s">
        <v>3780</v>
      </c>
      <c r="E153" s="38"/>
      <c r="F153" s="2" t="s">
        <v>3774</v>
      </c>
      <c r="G153" s="51" t="s">
        <v>3781</v>
      </c>
      <c r="H153" s="69">
        <v>32900</v>
      </c>
      <c r="I153" s="46" t="s">
        <v>3492</v>
      </c>
      <c r="J153" s="27" t="s">
        <v>3686</v>
      </c>
    </row>
    <row r="154" spans="1:10" ht="37.5" customHeight="1">
      <c r="A154" s="19" t="s">
        <v>3666</v>
      </c>
      <c r="B154" s="18" t="s">
        <v>3759</v>
      </c>
      <c r="C154" s="36" t="s">
        <v>3489</v>
      </c>
      <c r="D154" s="38" t="s">
        <v>3782</v>
      </c>
      <c r="E154" s="38"/>
      <c r="F154" s="2" t="s">
        <v>3774</v>
      </c>
      <c r="G154" s="51" t="s">
        <v>3781</v>
      </c>
      <c r="H154" s="69">
        <v>35900</v>
      </c>
      <c r="I154" s="59" t="s">
        <v>3771</v>
      </c>
      <c r="J154" s="27" t="s">
        <v>3686</v>
      </c>
    </row>
    <row r="155" spans="1:10" ht="37.5" customHeight="1">
      <c r="A155" s="19" t="s">
        <v>3666</v>
      </c>
      <c r="B155" s="18" t="s">
        <v>3759</v>
      </c>
      <c r="C155" s="36" t="s">
        <v>3489</v>
      </c>
      <c r="D155" s="38" t="s">
        <v>3783</v>
      </c>
      <c r="E155" s="38"/>
      <c r="F155" s="2" t="s">
        <v>3774</v>
      </c>
      <c r="G155" s="51" t="s">
        <v>3781</v>
      </c>
      <c r="H155" s="69">
        <v>36900</v>
      </c>
      <c r="I155" s="46" t="s">
        <v>3496</v>
      </c>
      <c r="J155" s="27" t="s">
        <v>3686</v>
      </c>
    </row>
    <row r="156" spans="1:10" ht="37.5" customHeight="1">
      <c r="A156" s="19" t="s">
        <v>3666</v>
      </c>
      <c r="B156" s="18" t="s">
        <v>3759</v>
      </c>
      <c r="C156" s="36" t="s">
        <v>3610</v>
      </c>
      <c r="D156" s="38" t="s">
        <v>3784</v>
      </c>
      <c r="E156" s="38"/>
      <c r="F156" s="2" t="s">
        <v>3774</v>
      </c>
      <c r="G156" s="51" t="s">
        <v>3781</v>
      </c>
      <c r="H156" s="69">
        <v>32900</v>
      </c>
      <c r="I156" s="46" t="s">
        <v>3492</v>
      </c>
      <c r="J156" s="27" t="s">
        <v>3612</v>
      </c>
    </row>
    <row r="157" spans="1:10" ht="37.5" customHeight="1">
      <c r="A157" s="19" t="s">
        <v>3666</v>
      </c>
      <c r="B157" s="18" t="s">
        <v>3759</v>
      </c>
      <c r="C157" s="36" t="s">
        <v>3610</v>
      </c>
      <c r="D157" s="38" t="s">
        <v>3785</v>
      </c>
      <c r="E157" s="38"/>
      <c r="F157" s="2" t="s">
        <v>3774</v>
      </c>
      <c r="G157" s="51" t="s">
        <v>3781</v>
      </c>
      <c r="H157" s="69">
        <v>35900</v>
      </c>
      <c r="I157" s="46" t="s">
        <v>3545</v>
      </c>
      <c r="J157" s="27" t="s">
        <v>3612</v>
      </c>
    </row>
    <row r="158" spans="1:10" ht="37.5" customHeight="1">
      <c r="A158" s="19" t="s">
        <v>3666</v>
      </c>
      <c r="B158" s="18" t="s">
        <v>3759</v>
      </c>
      <c r="C158" s="36" t="s">
        <v>3610</v>
      </c>
      <c r="D158" s="38" t="s">
        <v>3786</v>
      </c>
      <c r="E158" s="38"/>
      <c r="F158" s="2" t="s">
        <v>3774</v>
      </c>
      <c r="G158" s="51" t="s">
        <v>3781</v>
      </c>
      <c r="H158" s="69">
        <v>36900</v>
      </c>
      <c r="I158" s="46" t="s">
        <v>3541</v>
      </c>
      <c r="J158" s="27" t="s">
        <v>3612</v>
      </c>
    </row>
    <row r="159" spans="1:10" ht="37.5" customHeight="1">
      <c r="A159" s="19" t="s">
        <v>3666</v>
      </c>
      <c r="B159" s="18" t="s">
        <v>3759</v>
      </c>
      <c r="C159" s="36" t="s">
        <v>3500</v>
      </c>
      <c r="D159" s="38" t="s">
        <v>273</v>
      </c>
      <c r="E159" s="38" t="s">
        <v>2857</v>
      </c>
      <c r="F159" s="75" t="str">
        <f ca="1">IF($E159="только рамка",VLOOKUP($D159,OLframe!$D$2:$J$213,2),VLOOKUP($E159,OLmain!$A$2:$J$57,2))</f>
        <v>9", 1024*600</v>
      </c>
      <c r="G159" s="65" t="str">
        <f ca="1">VLOOKUP($D159,OLframe!$D$2:$J$213,3)</f>
        <v>https://yadi.sk/d/H4zyj73q5of3rQ</v>
      </c>
      <c r="H159" s="45">
        <v>8000</v>
      </c>
      <c r="I159" s="79" t="e">
        <f ca="1">IF($E159="только рамка",VLOOKUP($D159,OLframe!$D$2:$J$213,9),VLOOKUP($E159,OLmain!$A$2:$J$57,9))</f>
        <v>#REF!</v>
      </c>
      <c r="J159" s="27" t="e">
        <f ca="1">IF(VLOOKUP($D159,OLframe!$D$2:$J$213,10)=0," ",VLOOKUP($D159,OLframe!$D$2:$J$213,10))</f>
        <v>#REF!</v>
      </c>
    </row>
    <row r="160" spans="1:10" ht="37.5" customHeight="1">
      <c r="A160" s="19" t="s">
        <v>3666</v>
      </c>
      <c r="B160" s="18" t="s">
        <v>3759</v>
      </c>
      <c r="C160" s="36" t="s">
        <v>3500</v>
      </c>
      <c r="D160" s="38" t="s">
        <v>273</v>
      </c>
      <c r="E160" s="38" t="s">
        <v>1141</v>
      </c>
      <c r="F160" s="75" t="str">
        <f ca="1">IF($E160="только рамка",VLOOKUP($D160,OLframe!$D$2:$J$213,2),VLOOKUP($E160,OLmain!$A$2:$J$57,2))</f>
        <v>9'', 1280*720</v>
      </c>
      <c r="G160" s="65" t="str">
        <f ca="1">VLOOKUP($D160,OLframe!$D$2:$J$213,3)</f>
        <v>https://yadi.sk/d/H4zyj73q5of3rQ</v>
      </c>
      <c r="H160" s="45">
        <v>40900</v>
      </c>
      <c r="I160" s="79" t="str">
        <f ca="1">IF($E160="только рамка",VLOOKUP($D160,OLframe!$D$2:$J$213,9),VLOOKUP($E160,OLmain!$A$2:$J$57,9))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0" s="27" t="e">
        <f ca="1">IF(VLOOKUP($D160,OLframe!$D$2:$J$213,10)=0," ",VLOOKUP($D160,OLframe!$D$2:$J$213,10))</f>
        <v>#REF!</v>
      </c>
    </row>
    <row r="161" spans="1:10" ht="37.5" customHeight="1">
      <c r="A161" s="19" t="s">
        <v>3666</v>
      </c>
      <c r="B161" s="18" t="s">
        <v>3759</v>
      </c>
      <c r="C161" s="36" t="s">
        <v>3500</v>
      </c>
      <c r="D161" s="38" t="s">
        <v>273</v>
      </c>
      <c r="E161" s="38" t="s">
        <v>1144</v>
      </c>
      <c r="F161" s="75" t="str">
        <f ca="1">IF($E161="только рамка",VLOOKUP($D161,OLframe!$D$2:$J$213,2),VLOOKUP($E161,OLmain!$A$2:$J$57,2))</f>
        <v>9'', 1280*720</v>
      </c>
      <c r="G161" s="65" t="str">
        <f ca="1">VLOOKUP($D161,OLframe!$D$2:$J$213,3)</f>
        <v>https://yadi.sk/d/H4zyj73q5of3rQ</v>
      </c>
      <c r="H161" s="45">
        <v>43900</v>
      </c>
      <c r="I161" s="79" t="str">
        <f ca="1">IF($E161="только рамка",VLOOKUP($D161,OLframe!$D$2:$J$213,9),VLOOKUP($E161,OLmain!$A$2:$J$57,9))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1" s="27" t="e">
        <f ca="1">IF(VLOOKUP($D161,OLframe!$D$2:$J$213,10)=0," ",VLOOKUP($D161,OLframe!$D$2:$J$213,10))</f>
        <v>#REF!</v>
      </c>
    </row>
    <row r="162" spans="1:10" ht="37.5" customHeight="1">
      <c r="A162" s="19" t="s">
        <v>3666</v>
      </c>
      <c r="B162" s="18" t="s">
        <v>3759</v>
      </c>
      <c r="C162" s="36" t="s">
        <v>3500</v>
      </c>
      <c r="D162" s="38" t="s">
        <v>273</v>
      </c>
      <c r="E162" s="38" t="s">
        <v>1107</v>
      </c>
      <c r="F162" s="75" t="str">
        <f ca="1">IF($E162="только рамка",VLOOKUP($D162,OLframe!$D$2:$J$213,2),VLOOKUP($E162,OLmain!$A$2:$J$57,2))</f>
        <v>9'', 1024*600</v>
      </c>
      <c r="G162" s="65" t="str">
        <f ca="1">VLOOKUP($D162,OLframe!$D$2:$J$213,3)</f>
        <v>https://yadi.sk/d/H4zyj73q5of3rQ</v>
      </c>
      <c r="H162" s="45">
        <v>31900</v>
      </c>
      <c r="I162" s="79" t="str">
        <f ca="1">IF($E162="только рамка",VLOOKUP($D162,OLframe!$D$2:$J$213,9),VLOOKUP($E162,OLmain!$A$2:$J$57,9))</f>
        <v>Android 10.0, RK PX30 4x1,6 Ghz, 2Gb Ram, 16 Gb ROM, IPS LCD, NXP 6686 FM, TDA 7850, DSP, BC6 Bluetooth,  external microphone+Glonass&amp;gps</v>
      </c>
      <c r="J162" s="27" t="e">
        <f ca="1">IF(VLOOKUP($D162,OLframe!$D$2:$J$213,10)=0," ",VLOOKUP($D162,OLframe!$D$2:$J$213,10))</f>
        <v>#REF!</v>
      </c>
    </row>
    <row r="163" spans="1:10" ht="37.5" customHeight="1">
      <c r="A163" s="19" t="s">
        <v>3666</v>
      </c>
      <c r="B163" s="18" t="s">
        <v>3759</v>
      </c>
      <c r="C163" s="36" t="s">
        <v>3500</v>
      </c>
      <c r="D163" s="38" t="s">
        <v>273</v>
      </c>
      <c r="E163" s="38" t="s">
        <v>1109</v>
      </c>
      <c r="F163" s="75" t="str">
        <f ca="1">IF($E163="только рамка",VLOOKUP($D163,OLframe!$D$2:$J$213,2),VLOOKUP($E163,OLmain!$A$2:$J$57,2))</f>
        <v>9'', 1024*600</v>
      </c>
      <c r="G163" s="65" t="str">
        <f ca="1">VLOOKUP($D163,OLframe!$D$2:$J$213,3)</f>
        <v>https://yadi.sk/d/H4zyj73q5of3rQ</v>
      </c>
      <c r="H163" s="45">
        <v>35400</v>
      </c>
      <c r="I163" s="79" t="str">
        <f ca="1">IF($E163="только рамка",VLOOKUP($D163,OLframe!$D$2:$J$213,9),VLOOKUP($E163,OLmain!$A$2:$J$57,9))</f>
        <v>Android 10.0, RK PX5 8x1,5 Ghz, 4Gb Ram, 32 Gb ROM, IPS LCD, NXP 6686 FM, TDA 7850, DSP, BC6 Bluetooth,  external microphone+Glonass&amp;gps</v>
      </c>
      <c r="J163" s="27" t="e">
        <f ca="1">IF(VLOOKUP($D163,OLframe!$D$2:$J$213,10)=0," ",VLOOKUP($D163,OLframe!$D$2:$J$213,10))</f>
        <v>#REF!</v>
      </c>
    </row>
    <row r="164" spans="1:10" ht="37.5" customHeight="1">
      <c r="A164" s="19" t="s">
        <v>3666</v>
      </c>
      <c r="B164" s="18" t="s">
        <v>3759</v>
      </c>
      <c r="C164" s="36" t="s">
        <v>3500</v>
      </c>
      <c r="D164" s="38" t="s">
        <v>273</v>
      </c>
      <c r="E164" s="38" t="s">
        <v>1111</v>
      </c>
      <c r="F164" s="75" t="str">
        <f ca="1">IF($E164="только рамка",VLOOKUP($D164,OLframe!$D$2:$J$213,2),VLOOKUP($E164,OLmain!$A$2:$J$57,2))</f>
        <v>9'', 1024*600</v>
      </c>
      <c r="G164" s="65" t="str">
        <f ca="1">VLOOKUP($D164,OLframe!$D$2:$J$213,3)</f>
        <v>https://yadi.sk/d/H4zyj73q5of3rQ</v>
      </c>
      <c r="H164" s="45">
        <v>36400</v>
      </c>
      <c r="I164" s="79" t="str">
        <f ca="1">IF($E164="только рамка",VLOOKUP($D164,OLframe!$D$2:$J$213,9),VLOOKUP($E164,OLmain!$A$2:$J$57,9))</f>
        <v>Android 10.0, RK PX5 8x1,5 Ghz, 4Gb Ram, 64 Gb ROM, IPS LCD, NXP 6686 FM, TDA 7850, DSP, BC6 Bluetooth,  external microphone+Glonass&amp;gps</v>
      </c>
      <c r="J164" s="27" t="e">
        <f ca="1">IF(VLOOKUP($D164,OLframe!$D$2:$J$213,10)=0," ",VLOOKUP($D164,OLframe!$D$2:$J$213,10))</f>
        <v>#REF!</v>
      </c>
    </row>
    <row r="165" spans="1:10" ht="37.5" customHeight="1">
      <c r="A165" s="19" t="s">
        <v>3666</v>
      </c>
      <c r="B165" s="18" t="s">
        <v>3759</v>
      </c>
      <c r="C165" s="36" t="s">
        <v>3500</v>
      </c>
      <c r="D165" s="38" t="s">
        <v>273</v>
      </c>
      <c r="E165" s="38" t="s">
        <v>1113</v>
      </c>
      <c r="F165" s="75" t="str">
        <f ca="1">IF($E165="только рамка",VLOOKUP($D165,OLframe!$D$2:$J$213,2),VLOOKUP($E165,OLmain!$A$2:$J$57,2))</f>
        <v>9'', 1024*600</v>
      </c>
      <c r="G165" s="65" t="str">
        <f ca="1">VLOOKUP($D165,OLframe!$D$2:$J$213,3)</f>
        <v>https://yadi.sk/d/H4zyj73q5of3rQ</v>
      </c>
      <c r="H165" s="45">
        <v>36400</v>
      </c>
      <c r="I165" s="79" t="str">
        <f ca="1">IF($E165="только рамка",VLOOKUP($D165,OLframe!$D$2:$J$213,9),VLOOKUP($E165,OLmain!$A$2:$J$57,9))</f>
        <v>Android 10.0, RK PX6 6x2,0 Ghz, 4Gb Ram, 64 Gb ROM, IPS LCD, NXP 6686 FM, TDA 7850, DSP, BC6 Bluetooth,  external microphone+Glonass&amp;gps</v>
      </c>
      <c r="J165" s="27" t="e">
        <f ca="1">IF(VLOOKUP($D165,OLframe!$D$2:$J$213,10)=0," ",VLOOKUP($D165,OLframe!$D$2:$J$213,10))</f>
        <v>#REF!</v>
      </c>
    </row>
    <row r="166" spans="1:10" ht="37.5" customHeight="1">
      <c r="A166" s="19" t="s">
        <v>3666</v>
      </c>
      <c r="B166" s="18" t="s">
        <v>3759</v>
      </c>
      <c r="C166" s="36" t="s">
        <v>3500</v>
      </c>
      <c r="D166" s="38" t="s">
        <v>273</v>
      </c>
      <c r="E166" s="38" t="s">
        <v>1131</v>
      </c>
      <c r="F166" s="75" t="str">
        <f ca="1">IF($E166="только рамка",VLOOKUP($D166,OLframe!$D$2:$J$213,2),VLOOKUP($E166,OLmain!$A$2:$J$57,2))</f>
        <v>9'', 1024*600</v>
      </c>
      <c r="G166" s="65" t="str">
        <f ca="1">VLOOKUP($D166,OLframe!$D$2:$J$213,3)</f>
        <v>https://yadi.sk/d/H4zyj73q5of3rQ</v>
      </c>
      <c r="H166" s="45">
        <v>23900</v>
      </c>
      <c r="I166" s="79" t="str">
        <f ca="1">IF($E166="только рамка",VLOOKUP($D166,OLframe!$D$2:$J$213,9),VLOOKUP($E166,OLmain!$A$2:$J$57,9))</f>
        <v>Android 6.0, MTK 3562 8x1,5 Ghz, 2Gb Ram, 32 Gb ROM, IPS LCD, NXP 6686 FM, TDA 7851, Bluetooth,  external microphone, 4G встроен</v>
      </c>
      <c r="J166" s="27" t="e">
        <f ca="1">IF(VLOOKUP($D166,OLframe!$D$2:$J$213,10)=0," ",VLOOKUP($D166,OLframe!$D$2:$J$213,10))</f>
        <v>#REF!</v>
      </c>
    </row>
    <row r="167" spans="1:10" ht="37.5" customHeight="1">
      <c r="A167" s="19" t="s">
        <v>3666</v>
      </c>
      <c r="B167" s="18" t="s">
        <v>3759</v>
      </c>
      <c r="C167" s="36" t="s">
        <v>3500</v>
      </c>
      <c r="D167" s="38" t="s">
        <v>273</v>
      </c>
      <c r="E167" s="38" t="s">
        <v>1115</v>
      </c>
      <c r="F167" s="75" t="str">
        <f ca="1">IF($E167="только рамка",VLOOKUP($D167,OLframe!$D$2:$J$213,2),VLOOKUP($E167,OLmain!$A$2:$J$57,2))</f>
        <v>9'', 1280*720</v>
      </c>
      <c r="G167" s="65" t="str">
        <f ca="1">VLOOKUP($D167,OLframe!$D$2:$J$213,3)</f>
        <v>https://yadi.sk/d/H4zyj73q5of3rQ</v>
      </c>
      <c r="H167" s="45">
        <v>30900</v>
      </c>
      <c r="I167" s="79" t="str">
        <f ca="1">IF($E167="только рамка",VLOOKUP($D167,OLframe!$D$2:$J$213,9),VLOOKUP($E167,OLmain!$A$2:$J$57,9))</f>
        <v>Android 10, UIS7862 8x1,8 Ghz, 3Gb Ram, 32Gb ROM, TDA7708 FM, TDA7388, DSP, Bluetooth 5.0, Glonass&amp;gps, 4G, OPTIC out, поддержка AHD/TVI камер, HDMI - опция, AV OUT - опция</v>
      </c>
      <c r="J167" s="27" t="e">
        <f ca="1">IF(VLOOKUP($D167,OLframe!$D$2:$J$213,10)=0," ",VLOOKUP($D167,OLframe!$D$2:$J$213,10))</f>
        <v>#REF!</v>
      </c>
    </row>
    <row r="168" spans="1:10" ht="37.5" customHeight="1">
      <c r="A168" s="19" t="s">
        <v>3666</v>
      </c>
      <c r="B168" s="18" t="s">
        <v>3759</v>
      </c>
      <c r="C168" s="36" t="s">
        <v>3500</v>
      </c>
      <c r="D168" s="38" t="s">
        <v>273</v>
      </c>
      <c r="E168" s="38" t="s">
        <v>1117</v>
      </c>
      <c r="F168" s="75" t="str">
        <f ca="1">IF($E168="только рамка",VLOOKUP($D168,OLframe!$D$2:$J$213,2),VLOOKUP($E168,OLmain!$A$2:$J$57,2))</f>
        <v>9'', 1280*720</v>
      </c>
      <c r="G168" s="65" t="str">
        <f ca="1">VLOOKUP($D168,OLframe!$D$2:$J$213,3)</f>
        <v>https://yadi.sk/d/H4zyj73q5of3rQ</v>
      </c>
      <c r="H168" s="45">
        <v>35400</v>
      </c>
      <c r="I168" s="79" t="str">
        <f ca="1">IF($E168="только рамка",VLOOKUP($D168,OLframe!$D$2:$J$213,9),VLOOKUP($E168,OLmain!$A$2:$J$57,9))</f>
        <v>Android 10, UIS7862 8x1,8 Ghz, 4Gb Ram, 64Gb ROM, TDA7708 FM, TDA7851L, DSP, Bluetooth 5.0, Glonass&amp;gps, 4G, OPTIC out, поддержка AHD/TVI камер, HDMI - опция, AV OUT - опция</v>
      </c>
      <c r="J168" s="27" t="e">
        <f ca="1">IF(VLOOKUP($D168,OLframe!$D$2:$J$213,10)=0," ",VLOOKUP($D168,OLframe!$D$2:$J$213,10))</f>
        <v>#REF!</v>
      </c>
    </row>
    <row r="169" spans="1:10" ht="37.5" customHeight="1">
      <c r="A169" s="19" t="s">
        <v>3666</v>
      </c>
      <c r="B169" s="18" t="s">
        <v>3759</v>
      </c>
      <c r="C169" s="36" t="s">
        <v>3500</v>
      </c>
      <c r="D169" s="38" t="s">
        <v>273</v>
      </c>
      <c r="E169" s="38" t="s">
        <v>1136</v>
      </c>
      <c r="F169" s="75" t="str">
        <f ca="1">IF($E169="только рамка",VLOOKUP($D169,OLframe!$D$2:$J$213,2),VLOOKUP($E169,OLmain!$A$2:$J$57,2))</f>
        <v>9'', 1280*720</v>
      </c>
      <c r="G169" s="65" t="str">
        <f ca="1">VLOOKUP($D169,OLframe!$D$2:$J$213,3)</f>
        <v>https://yadi.sk/d/H4zyj73q5of3rQ</v>
      </c>
      <c r="H169" s="45">
        <v>38400</v>
      </c>
      <c r="I169" s="79" t="str">
        <f ca="1">IF($E169="только рамка",VLOOKUP($D169,OLframe!$D$2:$J$213,9),VLOOKUP($E169,OLmain!$A$2:$J$57,9))</f>
        <v>Android 10, UIS7862 8x1,8 Ghz, 6Gb Ram, 128Gb ROM, TDA7708 FM, TDA7851L, DSP, Bluetooth 5.0, Glonass&amp;gps, 4G, OPTIC out, поддержка AHD/TVI камер, HDMI - опция, AV OUT - опция</v>
      </c>
      <c r="J169" s="27" t="e">
        <f ca="1">IF(VLOOKUP($D169,OLframe!$D$2:$J$213,10)=0," ",VLOOKUP($D169,OLframe!$D$2:$J$213,10))</f>
        <v>#REF!</v>
      </c>
    </row>
    <row r="170" spans="1:10" ht="37.5" customHeight="1">
      <c r="A170" s="19" t="s">
        <v>3666</v>
      </c>
      <c r="B170" s="18" t="s">
        <v>3759</v>
      </c>
      <c r="C170" s="36" t="s">
        <v>3500</v>
      </c>
      <c r="D170" s="38" t="s">
        <v>273</v>
      </c>
      <c r="E170" s="38" t="s">
        <v>1119</v>
      </c>
      <c r="F170" s="75" t="str">
        <f ca="1">IF($E170="только рамка",VLOOKUP($D170,OLframe!$D$2:$J$213,2),VLOOKUP($E170,OLmain!$A$2:$J$57,2))</f>
        <v>9'', 1024*600</v>
      </c>
      <c r="G170" s="65" t="str">
        <f ca="1">VLOOKUP($D170,OLframe!$D$2:$J$213,3)</f>
        <v>https://yadi.sk/d/H4zyj73q5of3rQ</v>
      </c>
      <c r="H170" s="45">
        <v>36400</v>
      </c>
      <c r="I170" s="79" t="str">
        <f ca="1">IF($E170="только рамка",VLOOKUP($D170,OLframe!$D$2:$J$213,9),VLOOKUP($E170,OLmain!$A$2:$J$57,9))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70" s="27" t="e">
        <f ca="1">IF(VLOOKUP($D170,OLframe!$D$2:$J$213,10)=0," ",VLOOKUP($D170,OLframe!$D$2:$J$213,10))</f>
        <v>#REF!</v>
      </c>
    </row>
    <row r="171" spans="1:10" ht="37.5" customHeight="1">
      <c r="A171" s="19" t="s">
        <v>3666</v>
      </c>
      <c r="B171" s="18" t="s">
        <v>3759</v>
      </c>
      <c r="C171" s="36" t="s">
        <v>3500</v>
      </c>
      <c r="D171" s="38" t="s">
        <v>273</v>
      </c>
      <c r="E171" s="38" t="s">
        <v>1089</v>
      </c>
      <c r="F171" s="75" t="str">
        <f ca="1">IF($E171="только рамка",VLOOKUP($D171,OLframe!$D$2:$J$213,2),VLOOKUP($E171,OLmain!$A$2:$J$57,2))</f>
        <v>9,7'', 1024*768</v>
      </c>
      <c r="G171" s="65" t="str">
        <f ca="1">VLOOKUP($D171,OLframe!$D$2:$J$213,3)</f>
        <v>https://yadi.sk/d/H4zyj73q5of3rQ</v>
      </c>
      <c r="H171" s="45">
        <v>37400</v>
      </c>
      <c r="I171" s="79" t="str">
        <f ca="1">IF($E171="только рамка",VLOOKUP($D171,OLframe!$D$2:$J$213,9),VLOOKUP($E171,OLmain!$A$2:$J$57,9))</f>
        <v>Android 10.0, RK PX6 6x2,0 Ghz, 4Gb Ram, 64 Gb ROM, IPS LCD, NXP 6686 FM, TDA 7850, DSP, BC6 Bluetooth,  external microphone+Glonass&amp;gps</v>
      </c>
      <c r="J171" s="27" t="e">
        <f ca="1">IF(VLOOKUP($D171,OLframe!$D$2:$J$213,10)=0," ",VLOOKUP($D171,OLframe!$D$2:$J$213,10))</f>
        <v>#REF!</v>
      </c>
    </row>
    <row r="172" spans="1:10" ht="37.5" customHeight="1">
      <c r="A172" s="19" t="s">
        <v>3666</v>
      </c>
      <c r="B172" s="18" t="s">
        <v>3759</v>
      </c>
      <c r="C172" s="36" t="s">
        <v>3500</v>
      </c>
      <c r="D172" s="38" t="s">
        <v>273</v>
      </c>
      <c r="E172" s="38" t="s">
        <v>1122</v>
      </c>
      <c r="F172" s="75" t="str">
        <f ca="1">IF($E172="только рамка",VLOOKUP($D172,OLframe!$D$2:$J$213,2),VLOOKUP($E172,OLmain!$A$2:$J$57,2))</f>
        <v>10.1", 1280*720</v>
      </c>
      <c r="G172" s="65" t="str">
        <f ca="1">VLOOKUP($D172,OLframe!$D$2:$J$213,3)</f>
        <v>https://yadi.sk/d/H4zyj73q5of3rQ</v>
      </c>
      <c r="H172" s="45">
        <v>38900</v>
      </c>
      <c r="I172" s="79" t="str">
        <f ca="1">IF($E172="только рамка",VLOOKUP($D172,OLframe!$D$2:$J$213,9),VLOOKUP($E172,OLmain!$A$2:$J$57,9))</f>
        <v>Android 10.0, RK PX6 6x2,0 Ghz, 4Gb Ram, 64 Gb ROM, IPS LCD, NXP 6686 FM, TDA 7850, DSP, BC6 Bluetooth,  external microphone+Glonass&amp;gps</v>
      </c>
      <c r="J172" s="27" t="e">
        <f ca="1">IF(VLOOKUP($D172,OLframe!$D$2:$J$213,10)=0," ",VLOOKUP($D172,OLframe!$D$2:$J$213,10))</f>
        <v>#REF!</v>
      </c>
    </row>
    <row r="173" spans="1:10" ht="37.5" customHeight="1">
      <c r="A173" s="19" t="s">
        <v>3666</v>
      </c>
      <c r="B173" s="18" t="s">
        <v>3759</v>
      </c>
      <c r="C173" s="36" t="s">
        <v>3500</v>
      </c>
      <c r="D173" s="38" t="s">
        <v>273</v>
      </c>
      <c r="E173" s="38" t="s">
        <v>1121</v>
      </c>
      <c r="F173" s="75" t="str">
        <f ca="1">IF($E173="только рамка",VLOOKUP($D173,OLframe!$D$2:$J$213,2),VLOOKUP($E173,OLmain!$A$2:$J$57,2))</f>
        <v>13.3", 1920*1080</v>
      </c>
      <c r="G173" s="65" t="str">
        <f ca="1">VLOOKUP($D173,OLframe!$D$2:$J$213,3)</f>
        <v>https://yadi.sk/d/H4zyj73q5of3rQ</v>
      </c>
      <c r="H173" s="45">
        <v>44900</v>
      </c>
      <c r="I173" s="79" t="str">
        <f ca="1">IF($E173="только рамка",VLOOKUP($D173,OLframe!$D$2:$J$213,9),VLOOKUP($E173,OLmain!$A$2:$J$57,9))</f>
        <v>Android 10.0, RK PX6 6x2,0 Ghz, 4Gb Ram, 64 Gb ROM, IPS LCD, NXP 6686 FM, TDA 7850, DSP, BC6 Bluetooth,  external microphone+Glonass&amp;gps</v>
      </c>
      <c r="J173" s="27" t="e">
        <f ca="1">IF(VLOOKUP($D173,OLframe!$D$2:$J$213,10)=0," ",VLOOKUP($D173,OLframe!$D$2:$J$213,10))</f>
        <v>#REF!</v>
      </c>
    </row>
    <row r="174" spans="1:10" ht="37.5" customHeight="1">
      <c r="A174" s="19" t="s">
        <v>3666</v>
      </c>
      <c r="B174" s="18" t="s">
        <v>3759</v>
      </c>
      <c r="C174" s="36" t="s">
        <v>3500</v>
      </c>
      <c r="D174" s="38" t="s">
        <v>3787</v>
      </c>
      <c r="E174" s="38"/>
      <c r="F174" s="2" t="s">
        <v>3712</v>
      </c>
      <c r="G174" s="51" t="s">
        <v>3788</v>
      </c>
      <c r="H174" s="69">
        <v>27900</v>
      </c>
      <c r="I174" s="46" t="s">
        <v>3492</v>
      </c>
      <c r="J174" s="27" t="s">
        <v>3686</v>
      </c>
    </row>
    <row r="175" spans="1:10" ht="37.5" customHeight="1">
      <c r="A175" s="19" t="s">
        <v>3666</v>
      </c>
      <c r="B175" s="18" t="s">
        <v>3759</v>
      </c>
      <c r="C175" s="36" t="s">
        <v>3500</v>
      </c>
      <c r="D175" s="38" t="s">
        <v>3789</v>
      </c>
      <c r="E175" s="38"/>
      <c r="F175" s="2" t="s">
        <v>3712</v>
      </c>
      <c r="G175" s="51" t="s">
        <v>3788</v>
      </c>
      <c r="H175" s="69">
        <v>30900</v>
      </c>
      <c r="I175" s="59" t="s">
        <v>3478</v>
      </c>
      <c r="J175" s="27" t="s">
        <v>3686</v>
      </c>
    </row>
    <row r="176" spans="1:10" ht="37.5" customHeight="1">
      <c r="A176" s="19" t="s">
        <v>3666</v>
      </c>
      <c r="B176" s="18" t="s">
        <v>3759</v>
      </c>
      <c r="C176" s="36" t="s">
        <v>3500</v>
      </c>
      <c r="D176" s="38" t="s">
        <v>3790</v>
      </c>
      <c r="E176" s="38"/>
      <c r="F176" s="2" t="s">
        <v>3712</v>
      </c>
      <c r="G176" s="51" t="s">
        <v>3788</v>
      </c>
      <c r="H176" s="69">
        <v>31900</v>
      </c>
      <c r="I176" s="46" t="s">
        <v>3541</v>
      </c>
      <c r="J176" s="27" t="s">
        <v>3686</v>
      </c>
    </row>
    <row r="177" spans="1:10" ht="37.5" customHeight="1">
      <c r="A177" s="19" t="s">
        <v>3666</v>
      </c>
      <c r="B177" s="18" t="s">
        <v>3759</v>
      </c>
      <c r="C177" s="36" t="s">
        <v>3610</v>
      </c>
      <c r="D177" s="38" t="s">
        <v>3791</v>
      </c>
      <c r="E177" s="38"/>
      <c r="F177" s="2" t="s">
        <v>3643</v>
      </c>
      <c r="G177" s="51" t="s">
        <v>3792</v>
      </c>
      <c r="H177" s="69">
        <v>33900</v>
      </c>
      <c r="I177" s="46" t="s">
        <v>3622</v>
      </c>
      <c r="J177" s="27" t="s">
        <v>3612</v>
      </c>
    </row>
    <row r="178" spans="1:10" ht="37.5" customHeight="1">
      <c r="A178" s="19" t="s">
        <v>3666</v>
      </c>
      <c r="B178" s="18" t="s">
        <v>3793</v>
      </c>
      <c r="C178" s="36" t="s">
        <v>3485</v>
      </c>
      <c r="D178" s="38" t="s">
        <v>3794</v>
      </c>
      <c r="E178" s="38"/>
      <c r="F178" s="2" t="s">
        <v>3643</v>
      </c>
      <c r="G178" s="51" t="s">
        <v>3795</v>
      </c>
      <c r="H178" s="69">
        <v>34900</v>
      </c>
      <c r="I178" s="20" t="s">
        <v>3796</v>
      </c>
      <c r="J178" s="27"/>
    </row>
    <row r="179" spans="1:10" ht="37.5" customHeight="1">
      <c r="A179" s="19" t="s">
        <v>3666</v>
      </c>
      <c r="B179" s="18" t="s">
        <v>3793</v>
      </c>
      <c r="C179" s="36" t="s">
        <v>3489</v>
      </c>
      <c r="D179" s="38" t="s">
        <v>3797</v>
      </c>
      <c r="E179" s="38"/>
      <c r="F179" s="2" t="s">
        <v>3643</v>
      </c>
      <c r="G179" s="51" t="s">
        <v>3798</v>
      </c>
      <c r="H179" s="69">
        <v>35400</v>
      </c>
      <c r="I179" s="46" t="s">
        <v>3701</v>
      </c>
      <c r="J179" s="31"/>
    </row>
    <row r="180" spans="1:10" ht="37.5" customHeight="1">
      <c r="A180" s="19" t="s">
        <v>3666</v>
      </c>
      <c r="B180" s="18" t="s">
        <v>3793</v>
      </c>
      <c r="C180" s="36" t="s">
        <v>3610</v>
      </c>
      <c r="D180" s="38" t="s">
        <v>3800</v>
      </c>
      <c r="E180" s="38"/>
      <c r="F180" s="2" t="s">
        <v>3643</v>
      </c>
      <c r="G180" s="51" t="s">
        <v>3799</v>
      </c>
      <c r="H180" s="45">
        <v>47400</v>
      </c>
      <c r="I180" s="46" t="s">
        <v>3648</v>
      </c>
      <c r="J180" s="31"/>
    </row>
    <row r="181" spans="1:10" ht="37.5" customHeight="1">
      <c r="A181" s="19" t="s">
        <v>3666</v>
      </c>
      <c r="B181" s="18" t="s">
        <v>3793</v>
      </c>
      <c r="C181" s="36" t="s">
        <v>3610</v>
      </c>
      <c r="D181" s="38" t="s">
        <v>85</v>
      </c>
      <c r="E181" s="38"/>
      <c r="F181" s="2" t="s">
        <v>77</v>
      </c>
      <c r="G181" s="51" t="s">
        <v>166</v>
      </c>
      <c r="H181" s="69">
        <v>48900</v>
      </c>
      <c r="I181" s="46" t="s">
        <v>3648</v>
      </c>
      <c r="J181" s="31"/>
    </row>
    <row r="182" spans="1:10" ht="37.5" customHeight="1">
      <c r="A182" s="19" t="s">
        <v>3666</v>
      </c>
      <c r="B182" s="18" t="s">
        <v>3801</v>
      </c>
      <c r="C182" s="36" t="s">
        <v>3485</v>
      </c>
      <c r="D182" s="38" t="s">
        <v>3802</v>
      </c>
      <c r="E182" s="38"/>
      <c r="F182" s="2" t="s">
        <v>3643</v>
      </c>
      <c r="G182" s="51" t="s">
        <v>3803</v>
      </c>
      <c r="H182" s="69">
        <v>27400</v>
      </c>
      <c r="I182" s="21" t="s">
        <v>3718</v>
      </c>
      <c r="J182" s="31" t="s">
        <v>3719</v>
      </c>
    </row>
    <row r="183" spans="1:10" ht="37.5" customHeight="1">
      <c r="A183" s="19" t="s">
        <v>3666</v>
      </c>
      <c r="B183" s="18" t="s">
        <v>3801</v>
      </c>
      <c r="C183" s="36" t="s">
        <v>3489</v>
      </c>
      <c r="D183" s="38" t="s">
        <v>3804</v>
      </c>
      <c r="E183" s="38"/>
      <c r="F183" s="2" t="s">
        <v>3643</v>
      </c>
      <c r="G183" s="51" t="s">
        <v>3798</v>
      </c>
      <c r="H183" s="69">
        <v>35400</v>
      </c>
      <c r="I183" s="46" t="s">
        <v>3701</v>
      </c>
      <c r="J183" s="31"/>
    </row>
    <row r="184" spans="1:10" ht="37.5" customHeight="1">
      <c r="A184" s="19" t="s">
        <v>3666</v>
      </c>
      <c r="B184" s="18" t="s">
        <v>3801</v>
      </c>
      <c r="C184" s="36" t="s">
        <v>3610</v>
      </c>
      <c r="D184" s="38" t="s">
        <v>3805</v>
      </c>
      <c r="E184" s="38"/>
      <c r="F184" s="2" t="s">
        <v>3646</v>
      </c>
      <c r="G184" s="51" t="s">
        <v>3798</v>
      </c>
      <c r="H184" s="69">
        <v>48900</v>
      </c>
      <c r="I184" s="46" t="s">
        <v>3648</v>
      </c>
      <c r="J184" s="31"/>
    </row>
    <row r="185" spans="1:10" ht="37.5" customHeight="1">
      <c r="A185" s="19" t="s">
        <v>3666</v>
      </c>
      <c r="B185" s="18" t="s">
        <v>3801</v>
      </c>
      <c r="C185" s="36" t="s">
        <v>3610</v>
      </c>
      <c r="D185" s="38" t="s">
        <v>82</v>
      </c>
      <c r="E185" s="38"/>
      <c r="F185" s="2" t="s">
        <v>77</v>
      </c>
      <c r="G185" s="51" t="s">
        <v>3798</v>
      </c>
      <c r="H185" s="69">
        <v>48900</v>
      </c>
      <c r="I185" s="46" t="s">
        <v>3648</v>
      </c>
      <c r="J185" s="31"/>
    </row>
    <row r="186" spans="1:10" ht="37.5" customHeight="1">
      <c r="A186" s="19" t="s">
        <v>3666</v>
      </c>
      <c r="B186" s="18" t="s">
        <v>3806</v>
      </c>
      <c r="C186" s="36" t="s">
        <v>3485</v>
      </c>
      <c r="D186" s="38" t="s">
        <v>3807</v>
      </c>
      <c r="E186" s="38"/>
      <c r="F186" s="2" t="s">
        <v>3643</v>
      </c>
      <c r="G186" s="51" t="s">
        <v>3808</v>
      </c>
      <c r="H186" s="69">
        <v>27400</v>
      </c>
      <c r="I186" s="21" t="s">
        <v>3718</v>
      </c>
      <c r="J186" s="31" t="s">
        <v>3719</v>
      </c>
    </row>
    <row r="187" spans="1:10" ht="37.5" customHeight="1">
      <c r="A187" s="19" t="s">
        <v>3666</v>
      </c>
      <c r="B187" s="18" t="s">
        <v>3809</v>
      </c>
      <c r="C187" s="36" t="s">
        <v>3610</v>
      </c>
      <c r="D187" s="38" t="s">
        <v>3810</v>
      </c>
      <c r="E187" s="38"/>
      <c r="F187" s="2" t="s">
        <v>3643</v>
      </c>
      <c r="G187" s="51" t="s">
        <v>3799</v>
      </c>
      <c r="H187" s="45">
        <v>45900</v>
      </c>
      <c r="I187" s="46" t="s">
        <v>3648</v>
      </c>
      <c r="J187" s="31"/>
    </row>
    <row r="188" spans="1:10" ht="37.5" customHeight="1">
      <c r="A188" s="19" t="s">
        <v>3666</v>
      </c>
      <c r="B188" s="18" t="s">
        <v>3811</v>
      </c>
      <c r="C188" s="36" t="s">
        <v>3451</v>
      </c>
      <c r="D188" s="38" t="s">
        <v>3812</v>
      </c>
      <c r="E188" s="38"/>
      <c r="F188" s="2" t="s">
        <v>3590</v>
      </c>
      <c r="G188" s="52" t="s">
        <v>3813</v>
      </c>
      <c r="H188" s="69"/>
      <c r="I188" s="21" t="s">
        <v>3551</v>
      </c>
      <c r="J188" s="27"/>
    </row>
    <row r="189" spans="1:10" ht="37.5" customHeight="1">
      <c r="A189" s="19" t="s">
        <v>3666</v>
      </c>
      <c r="B189" s="18" t="s">
        <v>3814</v>
      </c>
      <c r="C189" s="36" t="s">
        <v>3451</v>
      </c>
      <c r="D189" s="38" t="s">
        <v>3815</v>
      </c>
      <c r="E189" s="38"/>
      <c r="F189" s="2" t="s">
        <v>3774</v>
      </c>
      <c r="G189" s="51" t="s">
        <v>3816</v>
      </c>
      <c r="H189" s="69">
        <v>23900</v>
      </c>
      <c r="I189" s="21" t="s">
        <v>3817</v>
      </c>
      <c r="J189" s="27" t="s">
        <v>3596</v>
      </c>
    </row>
    <row r="190" spans="1:10" ht="37.5" customHeight="1">
      <c r="A190" s="19" t="s">
        <v>3666</v>
      </c>
      <c r="B190" s="18" t="s">
        <v>3818</v>
      </c>
      <c r="C190" s="36" t="s">
        <v>3485</v>
      </c>
      <c r="D190" s="38" t="s">
        <v>3819</v>
      </c>
      <c r="E190" s="38"/>
      <c r="F190" s="2" t="s">
        <v>3643</v>
      </c>
      <c r="G190" s="51" t="s">
        <v>3820</v>
      </c>
      <c r="H190" s="69">
        <v>27400</v>
      </c>
      <c r="I190" s="21" t="s">
        <v>3718</v>
      </c>
      <c r="J190" s="31" t="s">
        <v>3719</v>
      </c>
    </row>
    <row r="191" spans="1:10" ht="37.5" customHeight="1">
      <c r="A191" s="19" t="s">
        <v>3666</v>
      </c>
      <c r="B191" s="18" t="s">
        <v>3818</v>
      </c>
      <c r="C191" s="36" t="s">
        <v>3489</v>
      </c>
      <c r="D191" s="38" t="s">
        <v>3821</v>
      </c>
      <c r="E191" s="38"/>
      <c r="F191" s="2" t="s">
        <v>3643</v>
      </c>
      <c r="G191" s="51" t="s">
        <v>3820</v>
      </c>
      <c r="H191" s="69">
        <v>35400</v>
      </c>
      <c r="I191" s="46" t="s">
        <v>3701</v>
      </c>
      <c r="J191" s="31" t="s">
        <v>3725</v>
      </c>
    </row>
    <row r="192" spans="1:10" ht="37.5" customHeight="1">
      <c r="A192" s="19" t="s">
        <v>3666</v>
      </c>
      <c r="B192" s="18" t="s">
        <v>3818</v>
      </c>
      <c r="C192" s="36" t="s">
        <v>3610</v>
      </c>
      <c r="D192" s="38" t="s">
        <v>83</v>
      </c>
      <c r="E192" s="38"/>
      <c r="F192" s="2" t="s">
        <v>77</v>
      </c>
      <c r="G192" s="51" t="s">
        <v>169</v>
      </c>
      <c r="H192" s="69">
        <v>49400</v>
      </c>
      <c r="I192" s="46" t="s">
        <v>3648</v>
      </c>
      <c r="J192" s="31"/>
    </row>
    <row r="193" spans="1:10" ht="37.5" customHeight="1">
      <c r="A193" s="19" t="s">
        <v>3666</v>
      </c>
      <c r="B193" s="18" t="s">
        <v>3822</v>
      </c>
      <c r="C193" s="36" t="s">
        <v>3489</v>
      </c>
      <c r="D193" s="38" t="s">
        <v>3823</v>
      </c>
      <c r="E193" s="38"/>
      <c r="F193" s="2" t="s">
        <v>3643</v>
      </c>
      <c r="G193" s="51" t="s">
        <v>3820</v>
      </c>
      <c r="H193" s="69">
        <v>35400</v>
      </c>
      <c r="I193" s="46" t="s">
        <v>3701</v>
      </c>
      <c r="J193" s="31" t="s">
        <v>3725</v>
      </c>
    </row>
    <row r="194" spans="1:10" ht="37.5" customHeight="1">
      <c r="A194" s="19" t="s">
        <v>3666</v>
      </c>
      <c r="B194" s="18" t="s">
        <v>3822</v>
      </c>
      <c r="C194" s="36" t="s">
        <v>3610</v>
      </c>
      <c r="D194" s="38" t="s">
        <v>78</v>
      </c>
      <c r="E194" s="38"/>
      <c r="F194" s="2" t="s">
        <v>77</v>
      </c>
      <c r="G194" s="51" t="s">
        <v>170</v>
      </c>
      <c r="H194" s="69">
        <v>49400</v>
      </c>
      <c r="I194" s="46" t="s">
        <v>3648</v>
      </c>
      <c r="J194" s="31"/>
    </row>
    <row r="195" spans="1:10" ht="37.5" customHeight="1">
      <c r="A195" s="19" t="s">
        <v>3666</v>
      </c>
      <c r="B195" s="18" t="s">
        <v>3824</v>
      </c>
      <c r="C195" s="11" t="s">
        <v>3715</v>
      </c>
      <c r="D195" s="38" t="s">
        <v>3825</v>
      </c>
      <c r="E195" s="38"/>
      <c r="F195" s="2" t="s">
        <v>3643</v>
      </c>
      <c r="G195" s="50" t="s">
        <v>3826</v>
      </c>
      <c r="H195" s="69">
        <v>34900</v>
      </c>
      <c r="I195" s="21" t="s">
        <v>3718</v>
      </c>
      <c r="J195" s="31" t="s">
        <v>3719</v>
      </c>
    </row>
    <row r="196" spans="1:10" ht="37.5" customHeight="1">
      <c r="A196" s="19" t="s">
        <v>3666</v>
      </c>
      <c r="B196" s="18" t="s">
        <v>3827</v>
      </c>
      <c r="C196" s="11" t="s">
        <v>3610</v>
      </c>
      <c r="D196" s="38" t="s">
        <v>3828</v>
      </c>
      <c r="E196" s="38"/>
      <c r="F196" s="2" t="s">
        <v>3646</v>
      </c>
      <c r="G196" s="51"/>
      <c r="H196" s="69">
        <v>50900</v>
      </c>
      <c r="I196" s="46" t="s">
        <v>3648</v>
      </c>
      <c r="J196" s="31"/>
    </row>
    <row r="197" spans="1:10" ht="37.5" customHeight="1">
      <c r="A197" s="19" t="s">
        <v>3666</v>
      </c>
      <c r="B197" s="18" t="s">
        <v>3829</v>
      </c>
      <c r="C197" s="11" t="s">
        <v>3489</v>
      </c>
      <c r="D197" s="38" t="s">
        <v>3830</v>
      </c>
      <c r="E197" s="38"/>
      <c r="F197" s="2" t="s">
        <v>3643</v>
      </c>
      <c r="G197" s="51" t="s">
        <v>3831</v>
      </c>
      <c r="H197" s="69">
        <v>35400</v>
      </c>
      <c r="I197" s="46" t="s">
        <v>3701</v>
      </c>
      <c r="J197" s="31" t="s">
        <v>3725</v>
      </c>
    </row>
    <row r="198" spans="1:10" ht="37.5" customHeight="1">
      <c r="A198" s="19" t="s">
        <v>3666</v>
      </c>
      <c r="B198" s="18" t="s">
        <v>3829</v>
      </c>
      <c r="C198" s="11" t="s">
        <v>3610</v>
      </c>
      <c r="D198" s="38" t="s">
        <v>84</v>
      </c>
      <c r="E198" s="38"/>
      <c r="F198" s="2" t="s">
        <v>77</v>
      </c>
      <c r="G198" s="51" t="s">
        <v>171</v>
      </c>
      <c r="H198" s="69">
        <v>49400</v>
      </c>
      <c r="I198" s="46" t="s">
        <v>3648</v>
      </c>
      <c r="J198" s="31"/>
    </row>
    <row r="199" spans="1:10" ht="37.5" customHeight="1">
      <c r="A199" s="19" t="s">
        <v>3832</v>
      </c>
      <c r="B199" s="18" t="s">
        <v>3833</v>
      </c>
      <c r="C199" s="11" t="s">
        <v>3834</v>
      </c>
      <c r="D199" s="38" t="s">
        <v>3835</v>
      </c>
      <c r="E199" s="38"/>
      <c r="F199" s="2" t="s">
        <v>3577</v>
      </c>
      <c r="G199" s="51" t="s">
        <v>3836</v>
      </c>
      <c r="H199" s="69">
        <v>59400</v>
      </c>
      <c r="I199" s="21" t="s">
        <v>3949</v>
      </c>
      <c r="J199" s="31" t="s">
        <v>3838</v>
      </c>
    </row>
    <row r="200" spans="1:10" ht="37.5" customHeight="1">
      <c r="A200" s="19" t="s">
        <v>3839</v>
      </c>
      <c r="B200" s="18" t="s">
        <v>3840</v>
      </c>
      <c r="C200" s="36" t="s">
        <v>3451</v>
      </c>
      <c r="D200" s="38" t="s">
        <v>3841</v>
      </c>
      <c r="E200" s="38"/>
      <c r="F200" s="2" t="s">
        <v>3590</v>
      </c>
      <c r="G200" s="50" t="s">
        <v>3842</v>
      </c>
      <c r="H200" s="69">
        <v>27900</v>
      </c>
      <c r="I200" s="21" t="s">
        <v>3483</v>
      </c>
      <c r="J200" s="54" t="s">
        <v>3628</v>
      </c>
    </row>
    <row r="201" spans="1:10" ht="37.5" customHeight="1">
      <c r="A201" s="19" t="s">
        <v>3839</v>
      </c>
      <c r="B201" s="18" t="s">
        <v>3840</v>
      </c>
      <c r="C201" s="36" t="s">
        <v>3451</v>
      </c>
      <c r="D201" s="38" t="s">
        <v>3843</v>
      </c>
      <c r="E201" s="38"/>
      <c r="F201" s="2" t="s">
        <v>3590</v>
      </c>
      <c r="G201" s="51" t="s">
        <v>3844</v>
      </c>
      <c r="H201" s="69">
        <v>27900</v>
      </c>
      <c r="I201" s="21" t="s">
        <v>3483</v>
      </c>
      <c r="J201" s="54" t="s">
        <v>3628</v>
      </c>
    </row>
    <row r="202" spans="1:10" ht="37.5" customHeight="1">
      <c r="A202" s="19" t="s">
        <v>3839</v>
      </c>
      <c r="B202" s="18" t="s">
        <v>3840</v>
      </c>
      <c r="C202" s="36" t="s">
        <v>3444</v>
      </c>
      <c r="D202" s="38" t="s">
        <v>3845</v>
      </c>
      <c r="E202" s="38"/>
      <c r="F202" s="2" t="s">
        <v>3590</v>
      </c>
      <c r="G202" s="50" t="s">
        <v>3846</v>
      </c>
      <c r="H202" s="69">
        <v>26900</v>
      </c>
      <c r="I202" s="20" t="s">
        <v>3507</v>
      </c>
      <c r="J202" s="27" t="s">
        <v>3847</v>
      </c>
    </row>
    <row r="203" spans="1:10" ht="37.5" customHeight="1">
      <c r="A203" s="19" t="s">
        <v>3839</v>
      </c>
      <c r="B203" s="18" t="s">
        <v>3840</v>
      </c>
      <c r="C203" s="36" t="s">
        <v>3444</v>
      </c>
      <c r="D203" s="38" t="s">
        <v>3848</v>
      </c>
      <c r="E203" s="38"/>
      <c r="F203" s="2" t="s">
        <v>3590</v>
      </c>
      <c r="G203" s="51" t="s">
        <v>3849</v>
      </c>
      <c r="H203" s="69">
        <v>29400</v>
      </c>
      <c r="I203" s="20" t="s">
        <v>3470</v>
      </c>
      <c r="J203" s="27"/>
    </row>
    <row r="204" spans="1:10" ht="37.5" customHeight="1">
      <c r="A204" s="19" t="s">
        <v>3839</v>
      </c>
      <c r="B204" s="18" t="s">
        <v>3840</v>
      </c>
      <c r="C204" s="36" t="s">
        <v>3489</v>
      </c>
      <c r="D204" s="38" t="s">
        <v>3850</v>
      </c>
      <c r="E204" s="38"/>
      <c r="F204" s="2" t="s">
        <v>3590</v>
      </c>
      <c r="G204" s="51" t="s">
        <v>3851</v>
      </c>
      <c r="H204" s="69">
        <v>30400</v>
      </c>
      <c r="I204" s="46" t="s">
        <v>3492</v>
      </c>
      <c r="J204" s="27" t="s">
        <v>3852</v>
      </c>
    </row>
    <row r="205" spans="1:10" ht="37.5" customHeight="1">
      <c r="A205" s="19" t="s">
        <v>3839</v>
      </c>
      <c r="B205" s="18" t="s">
        <v>3840</v>
      </c>
      <c r="C205" s="36" t="s">
        <v>3489</v>
      </c>
      <c r="D205" s="38" t="s">
        <v>3853</v>
      </c>
      <c r="E205" s="38"/>
      <c r="F205" s="2" t="s">
        <v>3590</v>
      </c>
      <c r="G205" s="51" t="s">
        <v>3851</v>
      </c>
      <c r="H205" s="69">
        <v>34400</v>
      </c>
      <c r="I205" s="59" t="s">
        <v>3771</v>
      </c>
      <c r="J205" s="27" t="s">
        <v>3852</v>
      </c>
    </row>
    <row r="206" spans="1:10" ht="37.5" customHeight="1">
      <c r="A206" s="19" t="s">
        <v>3839</v>
      </c>
      <c r="B206" s="18" t="s">
        <v>3840</v>
      </c>
      <c r="C206" s="36" t="s">
        <v>3489</v>
      </c>
      <c r="D206" s="38" t="s">
        <v>303</v>
      </c>
      <c r="E206" s="38"/>
      <c r="F206" s="2" t="s">
        <v>3590</v>
      </c>
      <c r="G206" s="51" t="s">
        <v>3851</v>
      </c>
      <c r="H206" s="69">
        <v>35400</v>
      </c>
      <c r="I206" s="46" t="s">
        <v>3496</v>
      </c>
      <c r="J206" s="27" t="s">
        <v>3852</v>
      </c>
    </row>
    <row r="207" spans="1:10" ht="37.5" customHeight="1">
      <c r="A207" s="19" t="s">
        <v>3839</v>
      </c>
      <c r="B207" s="18" t="s">
        <v>3840</v>
      </c>
      <c r="C207" s="36" t="s">
        <v>3451</v>
      </c>
      <c r="D207" s="38" t="s">
        <v>3854</v>
      </c>
      <c r="E207" s="38"/>
      <c r="F207" s="2" t="s">
        <v>3855</v>
      </c>
      <c r="G207" s="51" t="s">
        <v>3856</v>
      </c>
      <c r="H207" s="69">
        <v>34900</v>
      </c>
      <c r="I207" s="46" t="s">
        <v>3503</v>
      </c>
      <c r="J207" s="27" t="s">
        <v>3852</v>
      </c>
    </row>
    <row r="208" spans="1:10" ht="37.5" customHeight="1">
      <c r="A208" s="19" t="s">
        <v>3839</v>
      </c>
      <c r="B208" s="18" t="s">
        <v>3840</v>
      </c>
      <c r="C208" s="36" t="s">
        <v>3489</v>
      </c>
      <c r="D208" s="38" t="s">
        <v>3857</v>
      </c>
      <c r="E208" s="38"/>
      <c r="F208" s="2" t="s">
        <v>3712</v>
      </c>
      <c r="G208" s="51" t="s">
        <v>3856</v>
      </c>
      <c r="H208" s="69">
        <v>30400</v>
      </c>
      <c r="I208" s="46" t="s">
        <v>3492</v>
      </c>
      <c r="J208" s="27" t="s">
        <v>3852</v>
      </c>
    </row>
    <row r="209" spans="1:253" ht="37.5" customHeight="1">
      <c r="A209" s="19" t="s">
        <v>3839</v>
      </c>
      <c r="B209" s="18" t="s">
        <v>3840</v>
      </c>
      <c r="C209" s="36" t="s">
        <v>3489</v>
      </c>
      <c r="D209" s="38" t="s">
        <v>3858</v>
      </c>
      <c r="E209" s="38"/>
      <c r="F209" s="2" t="s">
        <v>3712</v>
      </c>
      <c r="G209" s="51" t="s">
        <v>3856</v>
      </c>
      <c r="H209" s="69">
        <v>33900</v>
      </c>
      <c r="I209" s="59" t="s">
        <v>3771</v>
      </c>
      <c r="J209" s="27" t="s">
        <v>3852</v>
      </c>
    </row>
    <row r="210" spans="1:253" ht="37.5" customHeight="1">
      <c r="A210" s="19" t="s">
        <v>3839</v>
      </c>
      <c r="B210" s="18" t="s">
        <v>3840</v>
      </c>
      <c r="C210" s="36" t="s">
        <v>3489</v>
      </c>
      <c r="D210" s="38" t="s">
        <v>304</v>
      </c>
      <c r="E210" s="38"/>
      <c r="F210" s="2" t="s">
        <v>3855</v>
      </c>
      <c r="G210" s="51" t="s">
        <v>3856</v>
      </c>
      <c r="H210" s="69">
        <v>34900</v>
      </c>
      <c r="I210" s="46" t="s">
        <v>3496</v>
      </c>
      <c r="J210" s="27" t="s">
        <v>3852</v>
      </c>
    </row>
    <row r="211" spans="1:253" ht="37.5" customHeight="1">
      <c r="A211" s="19" t="s">
        <v>3839</v>
      </c>
      <c r="B211" s="18" t="s">
        <v>999</v>
      </c>
      <c r="C211" s="36" t="s">
        <v>3834</v>
      </c>
      <c r="D211" s="38" t="s">
        <v>3859</v>
      </c>
      <c r="E211" s="38"/>
      <c r="F211" s="2" t="s">
        <v>4115</v>
      </c>
      <c r="G211" s="51" t="s">
        <v>3861</v>
      </c>
      <c r="H211" s="69">
        <v>66900</v>
      </c>
      <c r="I211" s="21" t="s">
        <v>3837</v>
      </c>
      <c r="J211" s="31" t="s">
        <v>3862</v>
      </c>
    </row>
    <row r="212" spans="1:253" ht="37.5" customHeight="1">
      <c r="A212" s="19" t="s">
        <v>3839</v>
      </c>
      <c r="B212" s="18" t="s">
        <v>999</v>
      </c>
      <c r="C212" s="36" t="s">
        <v>3834</v>
      </c>
      <c r="D212" s="38" t="s">
        <v>3254</v>
      </c>
      <c r="E212" s="38"/>
      <c r="F212" s="2" t="s">
        <v>4115</v>
      </c>
      <c r="G212" s="51" t="s">
        <v>338</v>
      </c>
      <c r="H212" s="69">
        <v>68900</v>
      </c>
      <c r="I212" s="21" t="s">
        <v>3837</v>
      </c>
      <c r="J212" s="31" t="s">
        <v>3862</v>
      </c>
    </row>
    <row r="213" spans="1:253" ht="37.5" customHeight="1">
      <c r="A213" s="19" t="s">
        <v>3839</v>
      </c>
      <c r="B213" s="18" t="s">
        <v>3863</v>
      </c>
      <c r="C213" s="36" t="s">
        <v>3834</v>
      </c>
      <c r="D213" s="38" t="s">
        <v>3864</v>
      </c>
      <c r="E213" s="38"/>
      <c r="F213" s="2" t="s">
        <v>4115</v>
      </c>
      <c r="G213" s="51" t="s">
        <v>3865</v>
      </c>
      <c r="H213" s="69">
        <v>67900</v>
      </c>
      <c r="I213" s="21" t="s">
        <v>3866</v>
      </c>
      <c r="J213" s="31" t="s">
        <v>3862</v>
      </c>
    </row>
    <row r="214" spans="1:253" ht="37.5" customHeight="1">
      <c r="A214" s="19" t="s">
        <v>3839</v>
      </c>
      <c r="B214" s="18" t="s">
        <v>3867</v>
      </c>
      <c r="C214" s="36" t="s">
        <v>3451</v>
      </c>
      <c r="D214" s="38" t="s">
        <v>3868</v>
      </c>
      <c r="E214" s="38"/>
      <c r="F214" s="2" t="s">
        <v>3712</v>
      </c>
      <c r="G214" s="50" t="s">
        <v>3869</v>
      </c>
      <c r="H214" s="69">
        <v>23900</v>
      </c>
      <c r="I214" s="21" t="s">
        <v>3551</v>
      </c>
      <c r="J214" s="27"/>
    </row>
    <row r="215" spans="1:253" ht="37.5" customHeight="1">
      <c r="A215" s="19" t="s">
        <v>3839</v>
      </c>
      <c r="B215" s="18" t="s">
        <v>3867</v>
      </c>
      <c r="C215" s="36" t="s">
        <v>3444</v>
      </c>
      <c r="D215" s="38" t="s">
        <v>3870</v>
      </c>
      <c r="E215" s="38"/>
      <c r="F215" s="2" t="s">
        <v>3774</v>
      </c>
      <c r="G215" s="51" t="s">
        <v>3871</v>
      </c>
      <c r="H215" s="69">
        <v>28400</v>
      </c>
      <c r="I215" s="46" t="s">
        <v>3492</v>
      </c>
      <c r="J215" s="27"/>
    </row>
    <row r="216" spans="1:253" ht="37.5" customHeight="1">
      <c r="A216" s="19" t="s">
        <v>3839</v>
      </c>
      <c r="B216" s="18" t="s">
        <v>3867</v>
      </c>
      <c r="C216" s="36" t="s">
        <v>3444</v>
      </c>
      <c r="D216" s="38" t="s">
        <v>3872</v>
      </c>
      <c r="E216" s="38"/>
      <c r="F216" s="2" t="s">
        <v>3774</v>
      </c>
      <c r="G216" s="51" t="s">
        <v>3871</v>
      </c>
      <c r="H216" s="69">
        <v>31400</v>
      </c>
      <c r="I216" s="46" t="s">
        <v>3545</v>
      </c>
      <c r="J216" s="27"/>
    </row>
    <row r="217" spans="1:253" ht="37.5" customHeight="1">
      <c r="A217" s="19" t="s">
        <v>3839</v>
      </c>
      <c r="B217" s="18" t="s">
        <v>3867</v>
      </c>
      <c r="C217" s="36" t="s">
        <v>3444</v>
      </c>
      <c r="D217" s="38" t="s">
        <v>3873</v>
      </c>
      <c r="E217" s="38"/>
      <c r="F217" s="2" t="s">
        <v>3774</v>
      </c>
      <c r="G217" s="51" t="s">
        <v>3871</v>
      </c>
      <c r="H217" s="69">
        <v>32400</v>
      </c>
      <c r="I217" s="46" t="s">
        <v>3496</v>
      </c>
      <c r="J217" s="27"/>
    </row>
    <row r="218" spans="1:253" s="13" customFormat="1" ht="37.5" customHeight="1">
      <c r="A218" s="19" t="s">
        <v>3839</v>
      </c>
      <c r="B218" s="18" t="s">
        <v>3867</v>
      </c>
      <c r="C218" s="70" t="s">
        <v>3500</v>
      </c>
      <c r="D218" s="82" t="s">
        <v>3874</v>
      </c>
      <c r="E218" s="38" t="s">
        <v>2857</v>
      </c>
      <c r="F218" s="75" t="str">
        <f ca="1">IF($E218="только рамка",VLOOKUP($D218,OLframe!$D$2:$J$213,2),VLOOKUP($E218,OLmain!$A$2:$J$57,2))</f>
        <v>9'', 1024*600</v>
      </c>
      <c r="G218" s="65" t="str">
        <f ca="1">VLOOKUP($D218,OLframe!$D$2:$J$213,3)</f>
        <v>https://yadi.sk/d/Uifa1gO6mh3ssg</v>
      </c>
      <c r="H218" s="45">
        <v>6000</v>
      </c>
      <c r="I218" s="79" t="e">
        <f ca="1">IF($E218="только рамка",VLOOKUP($D218,OLframe!$D$2:$J$213,9),VLOOKUP($E218,OLmain!$A$2:$J$57,9))</f>
        <v>#REF!</v>
      </c>
      <c r="J218" s="27" t="e">
        <f ca="1">IF(VLOOKUP($D218,OLframe!$D$2:$J$213,10)=0," ",VLOOKUP($D218,OLframe!$D$2:$J$213,10))</f>
        <v>#REF!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</row>
    <row r="219" spans="1:253" s="13" customFormat="1" ht="37.5" customHeight="1">
      <c r="A219" s="19" t="s">
        <v>3839</v>
      </c>
      <c r="B219" s="18" t="s">
        <v>3867</v>
      </c>
      <c r="C219" s="70" t="s">
        <v>3500</v>
      </c>
      <c r="D219" s="82" t="s">
        <v>3874</v>
      </c>
      <c r="E219" s="38" t="s">
        <v>1141</v>
      </c>
      <c r="F219" s="75" t="str">
        <f ca="1">IF($E219="только рамка",VLOOKUP($D219,OLframe!$D$2:$J$213,2),VLOOKUP($E219,OLmain!$A$2:$J$57,2))</f>
        <v>9'', 1280*720</v>
      </c>
      <c r="G219" s="65" t="str">
        <f ca="1">VLOOKUP($D219,OLframe!$D$2:$J$213,3)</f>
        <v>https://yadi.sk/d/Uifa1gO6mh3ssg</v>
      </c>
      <c r="H219" s="45">
        <v>38900</v>
      </c>
      <c r="I219" s="79" t="str">
        <f ca="1">IF($E219="только рамка",VLOOKUP($D219,OLframe!$D$2:$J$213,9),VLOOKUP($E219,OLmain!$A$2:$J$57,9))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9" s="27" t="e">
        <f ca="1">IF(VLOOKUP($D219,OLframe!$D$2:$J$213,10)=0," ",VLOOKUP($D219,OLframe!$D$2:$J$213,10))</f>
        <v>#REF!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</row>
    <row r="220" spans="1:253" s="13" customFormat="1" ht="37.5" customHeight="1">
      <c r="A220" s="19" t="s">
        <v>3839</v>
      </c>
      <c r="B220" s="18" t="s">
        <v>3867</v>
      </c>
      <c r="C220" s="70" t="s">
        <v>3500</v>
      </c>
      <c r="D220" s="82" t="s">
        <v>3874</v>
      </c>
      <c r="E220" s="38" t="s">
        <v>1144</v>
      </c>
      <c r="F220" s="75" t="str">
        <f ca="1">IF($E220="только рамка",VLOOKUP($D220,OLframe!$D$2:$J$213,2),VLOOKUP($E220,OLmain!$A$2:$J$57,2))</f>
        <v>9'', 1280*720</v>
      </c>
      <c r="G220" s="65" t="str">
        <f ca="1">VLOOKUP($D220,OLframe!$D$2:$J$213,3)</f>
        <v>https://yadi.sk/d/Uifa1gO6mh3ssg</v>
      </c>
      <c r="H220" s="45">
        <v>41900</v>
      </c>
      <c r="I220" s="79" t="str">
        <f ca="1">IF($E220="только рамка",VLOOKUP($D220,OLframe!$D$2:$J$213,9),VLOOKUP($E220,OLmain!$A$2:$J$57,9))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0" s="27" t="e">
        <f ca="1">IF(VLOOKUP($D220,OLframe!$D$2:$J$213,10)=0," ",VLOOKUP($D220,OLframe!$D$2:$J$213,10))</f>
        <v>#REF!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</row>
    <row r="221" spans="1:253" s="13" customFormat="1" ht="37.5" customHeight="1">
      <c r="A221" s="19" t="s">
        <v>3839</v>
      </c>
      <c r="B221" s="18" t="s">
        <v>3867</v>
      </c>
      <c r="C221" s="70" t="s">
        <v>3500</v>
      </c>
      <c r="D221" s="82" t="s">
        <v>3874</v>
      </c>
      <c r="E221" s="38" t="s">
        <v>1107</v>
      </c>
      <c r="F221" s="75" t="str">
        <f ca="1">IF($E221="только рамка",VLOOKUP($D221,OLframe!$D$2:$J$213,2),VLOOKUP($E221,OLmain!$A$2:$J$57,2))</f>
        <v>9'', 1024*600</v>
      </c>
      <c r="G221" s="65" t="str">
        <f ca="1">VLOOKUP($D221,OLframe!$D$2:$J$213,3)</f>
        <v>https://yadi.sk/d/Uifa1gO6mh3ssg</v>
      </c>
      <c r="H221" s="45">
        <v>29900</v>
      </c>
      <c r="I221" s="79" t="str">
        <f ca="1">IF($E221="только рамка",VLOOKUP($D221,OLframe!$D$2:$J$213,9),VLOOKUP($E221,OLmain!$A$2:$J$57,9))</f>
        <v>Android 10.0, RK PX30 4x1,6 Ghz, 2Gb Ram, 16 Gb ROM, IPS LCD, NXP 6686 FM, TDA 7850, DSP, BC6 Bluetooth,  external microphone+Glonass&amp;gps</v>
      </c>
      <c r="J221" s="27" t="e">
        <f ca="1">IF(VLOOKUP($D221,OLframe!$D$2:$J$213,10)=0," ",VLOOKUP($D221,OLframe!$D$2:$J$213,10))</f>
        <v>#REF!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</row>
    <row r="222" spans="1:253" s="13" customFormat="1" ht="37.5" customHeight="1">
      <c r="A222" s="19" t="s">
        <v>3839</v>
      </c>
      <c r="B222" s="18" t="s">
        <v>3867</v>
      </c>
      <c r="C222" s="70" t="s">
        <v>3500</v>
      </c>
      <c r="D222" s="82" t="s">
        <v>3874</v>
      </c>
      <c r="E222" s="38" t="s">
        <v>1109</v>
      </c>
      <c r="F222" s="75" t="str">
        <f ca="1">IF($E222="только рамка",VLOOKUP($D222,OLframe!$D$2:$J$213,2),VLOOKUP($E222,OLmain!$A$2:$J$57,2))</f>
        <v>9'', 1024*600</v>
      </c>
      <c r="G222" s="65" t="str">
        <f ca="1">VLOOKUP($D222,OLframe!$D$2:$J$213,3)</f>
        <v>https://yadi.sk/d/Uifa1gO6mh3ssg</v>
      </c>
      <c r="H222" s="45">
        <v>33400</v>
      </c>
      <c r="I222" s="79" t="str">
        <f ca="1">IF($E222="только рамка",VLOOKUP($D222,OLframe!$D$2:$J$213,9),VLOOKUP($E222,OLmain!$A$2:$J$57,9))</f>
        <v>Android 10.0, RK PX5 8x1,5 Ghz, 4Gb Ram, 32 Gb ROM, IPS LCD, NXP 6686 FM, TDA 7850, DSP, BC6 Bluetooth,  external microphone+Glonass&amp;gps</v>
      </c>
      <c r="J222" s="27" t="e">
        <f ca="1">IF(VLOOKUP($D222,OLframe!$D$2:$J$213,10)=0," ",VLOOKUP($D222,OLframe!$D$2:$J$213,10))</f>
        <v>#REF!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</row>
    <row r="223" spans="1:253" s="13" customFormat="1" ht="37.5" customHeight="1">
      <c r="A223" s="19" t="s">
        <v>3839</v>
      </c>
      <c r="B223" s="18" t="s">
        <v>3867</v>
      </c>
      <c r="C223" s="70" t="s">
        <v>3500</v>
      </c>
      <c r="D223" s="82" t="s">
        <v>3874</v>
      </c>
      <c r="E223" s="38" t="s">
        <v>1111</v>
      </c>
      <c r="F223" s="75" t="str">
        <f ca="1">IF($E223="только рамка",VLOOKUP($D223,OLframe!$D$2:$J$213,2),VLOOKUP($E223,OLmain!$A$2:$J$57,2))</f>
        <v>9'', 1024*600</v>
      </c>
      <c r="G223" s="65" t="str">
        <f ca="1">VLOOKUP($D223,OLframe!$D$2:$J$213,3)</f>
        <v>https://yadi.sk/d/Uifa1gO6mh3ssg</v>
      </c>
      <c r="H223" s="45">
        <v>34400</v>
      </c>
      <c r="I223" s="79" t="str">
        <f ca="1">IF($E223="только рамка",VLOOKUP($D223,OLframe!$D$2:$J$213,9),VLOOKUP($E223,OLmain!$A$2:$J$57,9))</f>
        <v>Android 10.0, RK PX5 8x1,5 Ghz, 4Gb Ram, 64 Gb ROM, IPS LCD, NXP 6686 FM, TDA 7850, DSP, BC6 Bluetooth,  external microphone+Glonass&amp;gps</v>
      </c>
      <c r="J223" s="27" t="e">
        <f ca="1">IF(VLOOKUP($D223,OLframe!$D$2:$J$213,10)=0," ",VLOOKUP($D223,OLframe!$D$2:$J$213,10))</f>
        <v>#REF!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</row>
    <row r="224" spans="1:253" s="13" customFormat="1" ht="37.5" customHeight="1">
      <c r="A224" s="19" t="s">
        <v>3839</v>
      </c>
      <c r="B224" s="18" t="s">
        <v>3867</v>
      </c>
      <c r="C224" s="70" t="s">
        <v>3500</v>
      </c>
      <c r="D224" s="82" t="s">
        <v>3874</v>
      </c>
      <c r="E224" s="38" t="s">
        <v>1113</v>
      </c>
      <c r="F224" s="75" t="str">
        <f ca="1">IF($E224="только рамка",VLOOKUP($D224,OLframe!$D$2:$J$213,2),VLOOKUP($E224,OLmain!$A$2:$J$57,2))</f>
        <v>9'', 1024*600</v>
      </c>
      <c r="G224" s="65" t="str">
        <f ca="1">VLOOKUP($D224,OLframe!$D$2:$J$213,3)</f>
        <v>https://yadi.sk/d/Uifa1gO6mh3ssg</v>
      </c>
      <c r="H224" s="45">
        <v>34400</v>
      </c>
      <c r="I224" s="79" t="str">
        <f ca="1">IF($E224="только рамка",VLOOKUP($D224,OLframe!$D$2:$J$213,9),VLOOKUP($E224,OLmain!$A$2:$J$57,9))</f>
        <v>Android 10.0, RK PX6 6x2,0 Ghz, 4Gb Ram, 64 Gb ROM, IPS LCD, NXP 6686 FM, TDA 7850, DSP, BC6 Bluetooth,  external microphone+Glonass&amp;gps</v>
      </c>
      <c r="J224" s="27" t="e">
        <f ca="1">IF(VLOOKUP($D224,OLframe!$D$2:$J$213,10)=0," ",VLOOKUP($D224,OLframe!$D$2:$J$213,10))</f>
        <v>#REF!</v>
      </c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</row>
    <row r="225" spans="1:253" s="13" customFormat="1" ht="37.5" customHeight="1">
      <c r="A225" s="19" t="s">
        <v>3839</v>
      </c>
      <c r="B225" s="18" t="s">
        <v>3867</v>
      </c>
      <c r="C225" s="70" t="s">
        <v>3500</v>
      </c>
      <c r="D225" s="82" t="s">
        <v>3874</v>
      </c>
      <c r="E225" s="38" t="s">
        <v>1131</v>
      </c>
      <c r="F225" s="75" t="str">
        <f ca="1">IF($E225="только рамка",VLOOKUP($D225,OLframe!$D$2:$J$213,2),VLOOKUP($E225,OLmain!$A$2:$J$57,2))</f>
        <v>9'', 1024*600</v>
      </c>
      <c r="G225" s="65" t="str">
        <f ca="1">VLOOKUP($D225,OLframe!$D$2:$J$213,3)</f>
        <v>https://yadi.sk/d/Uifa1gO6mh3ssg</v>
      </c>
      <c r="H225" s="45">
        <v>23900</v>
      </c>
      <c r="I225" s="79" t="str">
        <f ca="1">IF($E225="только рамка",VLOOKUP($D225,OLframe!$D$2:$J$213,9),VLOOKUP($E225,OLmain!$A$2:$J$57,9))</f>
        <v>Android 6.0, MTK 3562 8x1,5 Ghz, 2Gb Ram, 32 Gb ROM, IPS LCD, NXP 6686 FM, TDA 7851, Bluetooth,  external microphone, 4G встроен</v>
      </c>
      <c r="J225" s="27" t="e">
        <f ca="1">IF(VLOOKUP($D225,OLframe!$D$2:$J$213,10)=0," ",VLOOKUP($D225,OLframe!$D$2:$J$213,10))</f>
        <v>#REF!</v>
      </c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</row>
    <row r="226" spans="1:253" s="13" customFormat="1" ht="37.5" customHeight="1">
      <c r="A226" s="19" t="s">
        <v>3839</v>
      </c>
      <c r="B226" s="18" t="s">
        <v>3867</v>
      </c>
      <c r="C226" s="70" t="s">
        <v>3500</v>
      </c>
      <c r="D226" s="82" t="s">
        <v>3874</v>
      </c>
      <c r="E226" s="38" t="s">
        <v>1115</v>
      </c>
      <c r="F226" s="75" t="str">
        <f ca="1">IF($E226="только рамка",VLOOKUP($D226,OLframe!$D$2:$J$213,2),VLOOKUP($E226,OLmain!$A$2:$J$57,2))</f>
        <v>9'', 1280*720</v>
      </c>
      <c r="G226" s="65" t="str">
        <f ca="1">VLOOKUP($D226,OLframe!$D$2:$J$213,3)</f>
        <v>https://yadi.sk/d/Uifa1gO6mh3ssg</v>
      </c>
      <c r="H226" s="45">
        <v>28900</v>
      </c>
      <c r="I226" s="79" t="str">
        <f ca="1">IF($E226="только рамка",VLOOKUP($D226,OLframe!$D$2:$J$213,9),VLOOKUP($E226,OLmain!$A$2:$J$57,9))</f>
        <v>Android 10, UIS7862 8x1,8 Ghz, 3Gb Ram, 32Gb ROM, TDA7708 FM, TDA7388, DSP, Bluetooth 5.0, Glonass&amp;gps, 4G, OPTIC out, поддержка AHD/TVI камер, HDMI - опция, AV OUT - опция</v>
      </c>
      <c r="J226" s="27" t="e">
        <f ca="1">IF(VLOOKUP($D226,OLframe!$D$2:$J$213,10)=0," ",VLOOKUP($D226,OLframe!$D$2:$J$213,10))</f>
        <v>#REF!</v>
      </c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</row>
    <row r="227" spans="1:253" s="13" customFormat="1" ht="37.5" customHeight="1">
      <c r="A227" s="19" t="s">
        <v>3839</v>
      </c>
      <c r="B227" s="18" t="s">
        <v>3867</v>
      </c>
      <c r="C227" s="70" t="s">
        <v>3500</v>
      </c>
      <c r="D227" s="82" t="s">
        <v>3874</v>
      </c>
      <c r="E227" s="38" t="s">
        <v>1117</v>
      </c>
      <c r="F227" s="75" t="str">
        <f ca="1">IF($E227="только рамка",VLOOKUP($D227,OLframe!$D$2:$J$213,2),VLOOKUP($E227,OLmain!$A$2:$J$57,2))</f>
        <v>9'', 1280*720</v>
      </c>
      <c r="G227" s="65" t="str">
        <f ca="1">VLOOKUP($D227,OLframe!$D$2:$J$213,3)</f>
        <v>https://yadi.sk/d/Uifa1gO6mh3ssg</v>
      </c>
      <c r="H227" s="45">
        <v>33400</v>
      </c>
      <c r="I227" s="79" t="str">
        <f ca="1">IF($E227="только рамка",VLOOKUP($D227,OLframe!$D$2:$J$213,9),VLOOKUP($E227,OLmain!$A$2:$J$57,9))</f>
        <v>Android 10, UIS7862 8x1,8 Ghz, 4Gb Ram, 64Gb ROM, TDA7708 FM, TDA7851L, DSP, Bluetooth 5.0, Glonass&amp;gps, 4G, OPTIC out, поддержка AHD/TVI камер, HDMI - опция, AV OUT - опция</v>
      </c>
      <c r="J227" s="27" t="e">
        <f ca="1">IF(VLOOKUP($D227,OLframe!$D$2:$J$213,10)=0," ",VLOOKUP($D227,OLframe!$D$2:$J$213,10))</f>
        <v>#REF!</v>
      </c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</row>
    <row r="228" spans="1:253" s="13" customFormat="1" ht="37.5" customHeight="1">
      <c r="A228" s="19" t="s">
        <v>3839</v>
      </c>
      <c r="B228" s="18" t="s">
        <v>3867</v>
      </c>
      <c r="C228" s="70" t="s">
        <v>3500</v>
      </c>
      <c r="D228" s="82" t="s">
        <v>3874</v>
      </c>
      <c r="E228" s="38" t="s">
        <v>1136</v>
      </c>
      <c r="F228" s="75" t="str">
        <f ca="1">IF($E228="только рамка",VLOOKUP($D228,OLframe!$D$2:$J$213,2),VLOOKUP($E228,OLmain!$A$2:$J$57,2))</f>
        <v>9'', 1280*720</v>
      </c>
      <c r="G228" s="65" t="str">
        <f ca="1">VLOOKUP($D228,OLframe!$D$2:$J$213,3)</f>
        <v>https://yadi.sk/d/Uifa1gO6mh3ssg</v>
      </c>
      <c r="H228" s="45">
        <v>36400</v>
      </c>
      <c r="I228" s="79" t="str">
        <f ca="1">IF($E228="только рамка",VLOOKUP($D228,OLframe!$D$2:$J$213,9),VLOOKUP($E228,OLmain!$A$2:$J$57,9))</f>
        <v>Android 10, UIS7862 8x1,8 Ghz, 6Gb Ram, 128Gb ROM, TDA7708 FM, TDA7851L, DSP, Bluetooth 5.0, Glonass&amp;gps, 4G, OPTIC out, поддержка AHD/TVI камер, HDMI - опция, AV OUT - опция</v>
      </c>
      <c r="J228" s="27" t="e">
        <f ca="1">IF(VLOOKUP($D228,OLframe!$D$2:$J$213,10)=0," ",VLOOKUP($D228,OLframe!$D$2:$J$213,10))</f>
        <v>#REF!</v>
      </c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</row>
    <row r="229" spans="1:253" s="13" customFormat="1" ht="37.5" customHeight="1">
      <c r="A229" s="19" t="s">
        <v>3839</v>
      </c>
      <c r="B229" s="18" t="s">
        <v>3867</v>
      </c>
      <c r="C229" s="70" t="s">
        <v>3500</v>
      </c>
      <c r="D229" s="82" t="s">
        <v>3874</v>
      </c>
      <c r="E229" s="38" t="s">
        <v>1119</v>
      </c>
      <c r="F229" s="75" t="str">
        <f ca="1">IF($E229="только рамка",VLOOKUP($D229,OLframe!$D$2:$J$213,2),VLOOKUP($E229,OLmain!$A$2:$J$57,2))</f>
        <v>9'', 1024*600</v>
      </c>
      <c r="G229" s="65" t="str">
        <f ca="1">VLOOKUP($D229,OLframe!$D$2:$J$213,3)</f>
        <v>https://yadi.sk/d/Uifa1gO6mh3ssg</v>
      </c>
      <c r="H229" s="45">
        <v>34400</v>
      </c>
      <c r="I229" s="79" t="str">
        <f ca="1">IF($E229="только рамка",VLOOKUP($D229,OLframe!$D$2:$J$213,9),VLOOKUP($E229,OLmain!$A$2:$J$57,9))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9" s="27" t="e">
        <f ca="1">IF(VLOOKUP($D229,OLframe!$D$2:$J$213,10)=0," ",VLOOKUP($D229,OLframe!$D$2:$J$213,10))</f>
        <v>#REF!</v>
      </c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</row>
    <row r="230" spans="1:253" s="13" customFormat="1" ht="37.5" customHeight="1">
      <c r="A230" s="19" t="s">
        <v>3839</v>
      </c>
      <c r="B230" s="18" t="s">
        <v>3867</v>
      </c>
      <c r="C230" s="70" t="s">
        <v>3500</v>
      </c>
      <c r="D230" s="82" t="s">
        <v>3874</v>
      </c>
      <c r="E230" s="38" t="s">
        <v>1089</v>
      </c>
      <c r="F230" s="75" t="str">
        <f ca="1">IF($E230="только рамка",VLOOKUP($D230,OLframe!$D$2:$J$213,2),VLOOKUP($E230,OLmain!$A$2:$J$57,2))</f>
        <v>9,7'', 1024*768</v>
      </c>
      <c r="G230" s="65" t="str">
        <f ca="1">VLOOKUP($D230,OLframe!$D$2:$J$213,3)</f>
        <v>https://yadi.sk/d/Uifa1gO6mh3ssg</v>
      </c>
      <c r="H230" s="45">
        <v>35400</v>
      </c>
      <c r="I230" s="79" t="str">
        <f ca="1">IF($E230="только рамка",VLOOKUP($D230,OLframe!$D$2:$J$213,9),VLOOKUP($E230,OLmain!$A$2:$J$57,9))</f>
        <v>Android 10.0, RK PX6 6x2,0 Ghz, 4Gb Ram, 64 Gb ROM, IPS LCD, NXP 6686 FM, TDA 7850, DSP, BC6 Bluetooth,  external microphone+Glonass&amp;gps</v>
      </c>
      <c r="J230" s="27" t="e">
        <f ca="1">IF(VLOOKUP($D230,OLframe!$D$2:$J$213,10)=0," ",VLOOKUP($D230,OLframe!$D$2:$J$213,10))</f>
        <v>#REF!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</row>
    <row r="231" spans="1:253" s="13" customFormat="1" ht="37.5" customHeight="1">
      <c r="A231" s="19" t="s">
        <v>3839</v>
      </c>
      <c r="B231" s="18" t="s">
        <v>3867</v>
      </c>
      <c r="C231" s="70" t="s">
        <v>3500</v>
      </c>
      <c r="D231" s="82" t="s">
        <v>3874</v>
      </c>
      <c r="E231" s="38" t="s">
        <v>1122</v>
      </c>
      <c r="F231" s="75" t="str">
        <f ca="1">IF($E231="только рамка",VLOOKUP($D231,OLframe!$D$2:$J$213,2),VLOOKUP($E231,OLmain!$A$2:$J$57,2))</f>
        <v>10.1", 1280*720</v>
      </c>
      <c r="G231" s="65" t="str">
        <f ca="1">VLOOKUP($D231,OLframe!$D$2:$J$213,3)</f>
        <v>https://yadi.sk/d/Uifa1gO6mh3ssg</v>
      </c>
      <c r="H231" s="45">
        <v>36900</v>
      </c>
      <c r="I231" s="79" t="str">
        <f ca="1">IF($E231="только рамка",VLOOKUP($D231,OLframe!$D$2:$J$213,9),VLOOKUP($E231,OLmain!$A$2:$J$57,9))</f>
        <v>Android 10.0, RK PX6 6x2,0 Ghz, 4Gb Ram, 64 Gb ROM, IPS LCD, NXP 6686 FM, TDA 7850, DSP, BC6 Bluetooth,  external microphone+Glonass&amp;gps</v>
      </c>
      <c r="J231" s="27" t="e">
        <f ca="1">IF(VLOOKUP($D231,OLframe!$D$2:$J$213,10)=0," ",VLOOKUP($D231,OLframe!$D$2:$J$213,10))</f>
        <v>#REF!</v>
      </c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</row>
    <row r="232" spans="1:253" s="13" customFormat="1" ht="37.5" customHeight="1">
      <c r="A232" s="19" t="s">
        <v>3839</v>
      </c>
      <c r="B232" s="18" t="s">
        <v>3867</v>
      </c>
      <c r="C232" s="70" t="s">
        <v>3500</v>
      </c>
      <c r="D232" s="82" t="s">
        <v>3874</v>
      </c>
      <c r="E232" s="38" t="s">
        <v>1121</v>
      </c>
      <c r="F232" s="75" t="str">
        <f ca="1">IF($E232="только рамка",VLOOKUP($D232,OLframe!$D$2:$J$213,2),VLOOKUP($E232,OLmain!$A$2:$J$57,2))</f>
        <v>13.3", 1920*1080</v>
      </c>
      <c r="G232" s="65" t="str">
        <f ca="1">VLOOKUP($D232,OLframe!$D$2:$J$213,3)</f>
        <v>https://yadi.sk/d/Uifa1gO6mh3ssg</v>
      </c>
      <c r="H232" s="45">
        <v>42900</v>
      </c>
      <c r="I232" s="79" t="str">
        <f ca="1">IF($E232="только рамка",VLOOKUP($D232,OLframe!$D$2:$J$213,9),VLOOKUP($E232,OLmain!$A$2:$J$57,9))</f>
        <v>Android 10.0, RK PX6 6x2,0 Ghz, 4Gb Ram, 64 Gb ROM, IPS LCD, NXP 6686 FM, TDA 7850, DSP, BC6 Bluetooth,  external microphone+Glonass&amp;gps</v>
      </c>
      <c r="J232" s="27" t="e">
        <f ca="1">IF(VLOOKUP($D232,OLframe!$D$2:$J$213,10)=0," ",VLOOKUP($D232,OLframe!$D$2:$J$213,10))</f>
        <v>#REF!</v>
      </c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</row>
    <row r="233" spans="1:253" ht="37.5" customHeight="1">
      <c r="A233" s="8" t="s">
        <v>3839</v>
      </c>
      <c r="B233" s="22" t="s">
        <v>3875</v>
      </c>
      <c r="C233" s="2" t="s">
        <v>3444</v>
      </c>
      <c r="D233" s="37" t="s">
        <v>3876</v>
      </c>
      <c r="E233" s="37"/>
      <c r="F233" s="2" t="s">
        <v>3453</v>
      </c>
      <c r="G233" s="14" t="s">
        <v>3877</v>
      </c>
      <c r="H233" s="68">
        <v>26900</v>
      </c>
      <c r="I233" s="46" t="s">
        <v>3492</v>
      </c>
      <c r="J233" s="27"/>
    </row>
    <row r="234" spans="1:253" ht="37.5" customHeight="1">
      <c r="A234" s="8" t="s">
        <v>3839</v>
      </c>
      <c r="B234" s="22" t="s">
        <v>3875</v>
      </c>
      <c r="C234" s="2" t="s">
        <v>3444</v>
      </c>
      <c r="D234" s="37" t="s">
        <v>3878</v>
      </c>
      <c r="E234" s="37"/>
      <c r="F234" s="2" t="s">
        <v>3453</v>
      </c>
      <c r="G234" s="14" t="s">
        <v>3877</v>
      </c>
      <c r="H234" s="68">
        <v>29900</v>
      </c>
      <c r="I234" s="59" t="s">
        <v>3478</v>
      </c>
      <c r="J234" s="27"/>
    </row>
    <row r="235" spans="1:253" ht="37.5" customHeight="1">
      <c r="A235" s="8" t="s">
        <v>3839</v>
      </c>
      <c r="B235" s="22" t="s">
        <v>3875</v>
      </c>
      <c r="C235" s="2" t="s">
        <v>3444</v>
      </c>
      <c r="D235" s="37" t="s">
        <v>3879</v>
      </c>
      <c r="E235" s="37"/>
      <c r="F235" s="2" t="s">
        <v>3453</v>
      </c>
      <c r="G235" s="14" t="s">
        <v>3877</v>
      </c>
      <c r="H235" s="68">
        <v>30900</v>
      </c>
      <c r="I235" s="46" t="s">
        <v>3496</v>
      </c>
      <c r="J235" s="27"/>
    </row>
    <row r="236" spans="1:253" ht="37.5" customHeight="1">
      <c r="A236" s="19" t="s">
        <v>3839</v>
      </c>
      <c r="B236" s="18" t="s">
        <v>3875</v>
      </c>
      <c r="C236" s="36" t="s">
        <v>3451</v>
      </c>
      <c r="D236" s="38" t="s">
        <v>3880</v>
      </c>
      <c r="E236" s="38"/>
      <c r="F236" s="2" t="s">
        <v>3590</v>
      </c>
      <c r="G236" s="50" t="s">
        <v>3881</v>
      </c>
      <c r="H236" s="69">
        <v>28400</v>
      </c>
      <c r="I236" s="21" t="s">
        <v>3455</v>
      </c>
      <c r="J236" s="27"/>
    </row>
    <row r="237" spans="1:253" ht="37.5" customHeight="1">
      <c r="A237" s="19" t="s">
        <v>3839</v>
      </c>
      <c r="B237" s="18" t="s">
        <v>3875</v>
      </c>
      <c r="C237" s="36" t="s">
        <v>3500</v>
      </c>
      <c r="D237" s="38" t="s">
        <v>3882</v>
      </c>
      <c r="E237" s="38" t="s">
        <v>2857</v>
      </c>
      <c r="F237" s="75" t="str">
        <f ca="1">IF($E237="только рамка",VLOOKUP($D237,OLframe!$D$2:$J$213,2),VLOOKUP($E237,OLmain!$A$2:$J$57,2))</f>
        <v>9", 1024*600</v>
      </c>
      <c r="G237" s="65" t="str">
        <f ca="1">VLOOKUP($D237,OLframe!$D$2:$J$213,3)</f>
        <v>https://yadi.sk/d/eSqee05Hltaumw</v>
      </c>
      <c r="H237" s="45">
        <v>6000</v>
      </c>
      <c r="I237" s="79" t="e">
        <f ca="1">IF($E237="только рамка",VLOOKUP($D237,OLframe!$D$2:$J$213,9),VLOOKUP($E237,OLmain!$A$2:$J$57,9))</f>
        <v>#REF!</v>
      </c>
      <c r="J237" s="27" t="e">
        <f ca="1">IF(VLOOKUP($D237,OLframe!$D$2:$J$213,10)=0," ",VLOOKUP($D237,OLframe!$D$2:$J$213,10))</f>
        <v>#REF!</v>
      </c>
    </row>
    <row r="238" spans="1:253" ht="37.5" customHeight="1">
      <c r="A238" s="19" t="s">
        <v>3839</v>
      </c>
      <c r="B238" s="18" t="s">
        <v>3875</v>
      </c>
      <c r="C238" s="36" t="s">
        <v>3500</v>
      </c>
      <c r="D238" s="38" t="s">
        <v>3882</v>
      </c>
      <c r="E238" s="38" t="s">
        <v>1141</v>
      </c>
      <c r="F238" s="75" t="str">
        <f ca="1">IF($E238="только рамка",VLOOKUP($D238,OLframe!$D$2:$J$213,2),VLOOKUP($E238,OLmain!$A$2:$J$57,2))</f>
        <v>9'', 1280*720</v>
      </c>
      <c r="G238" s="65" t="str">
        <f ca="1">VLOOKUP($D238,OLframe!$D$2:$J$213,3)</f>
        <v>https://yadi.sk/d/eSqee05Hltaumw</v>
      </c>
      <c r="H238" s="45">
        <v>38900</v>
      </c>
      <c r="I238" s="79" t="str">
        <f ca="1">IF($E238="только рамка",VLOOKUP($D238,OLframe!$D$2:$J$213,9),VLOOKUP($E238,OLmain!$A$2:$J$57,9))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8" s="27" t="e">
        <f ca="1">IF(VLOOKUP($D238,OLframe!$D$2:$J$213,10)=0," ",VLOOKUP($D238,OLframe!$D$2:$J$213,10))</f>
        <v>#REF!</v>
      </c>
    </row>
    <row r="239" spans="1:253" ht="37.5" customHeight="1">
      <c r="A239" s="19" t="s">
        <v>3839</v>
      </c>
      <c r="B239" s="18" t="s">
        <v>3875</v>
      </c>
      <c r="C239" s="36" t="s">
        <v>3500</v>
      </c>
      <c r="D239" s="38" t="s">
        <v>3882</v>
      </c>
      <c r="E239" s="38" t="s">
        <v>1144</v>
      </c>
      <c r="F239" s="75" t="str">
        <f ca="1">IF($E239="только рамка",VLOOKUP($D239,OLframe!$D$2:$J$213,2),VLOOKUP($E239,OLmain!$A$2:$J$57,2))</f>
        <v>9'', 1280*720</v>
      </c>
      <c r="G239" s="65" t="str">
        <f ca="1">VLOOKUP($D239,OLframe!$D$2:$J$213,3)</f>
        <v>https://yadi.sk/d/eSqee05Hltaumw</v>
      </c>
      <c r="H239" s="45">
        <v>41900</v>
      </c>
      <c r="I239" s="79" t="str">
        <f ca="1">IF($E239="только рамка",VLOOKUP($D239,OLframe!$D$2:$J$213,9),VLOOKUP($E239,OLmain!$A$2:$J$57,9))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9" s="27" t="e">
        <f ca="1">IF(VLOOKUP($D239,OLframe!$D$2:$J$213,10)=0," ",VLOOKUP($D239,OLframe!$D$2:$J$213,10))</f>
        <v>#REF!</v>
      </c>
    </row>
    <row r="240" spans="1:253" ht="37.5" customHeight="1">
      <c r="A240" s="19" t="s">
        <v>3839</v>
      </c>
      <c r="B240" s="18" t="s">
        <v>3875</v>
      </c>
      <c r="C240" s="36" t="s">
        <v>3500</v>
      </c>
      <c r="D240" s="38" t="s">
        <v>3882</v>
      </c>
      <c r="E240" s="38" t="s">
        <v>1107</v>
      </c>
      <c r="F240" s="75" t="str">
        <f ca="1">IF($E240="только рамка",VLOOKUP($D240,OLframe!$D$2:$J$213,2),VLOOKUP($E240,OLmain!$A$2:$J$57,2))</f>
        <v>9'', 1024*600</v>
      </c>
      <c r="G240" s="65" t="str">
        <f ca="1">VLOOKUP($D240,OLframe!$D$2:$J$213,3)</f>
        <v>https://yadi.sk/d/eSqee05Hltaumw</v>
      </c>
      <c r="H240" s="45">
        <v>29900</v>
      </c>
      <c r="I240" s="79" t="str">
        <f ca="1">IF($E240="только рамка",VLOOKUP($D240,OLframe!$D$2:$J$213,9),VLOOKUP($E240,OLmain!$A$2:$J$57,9))</f>
        <v>Android 10.0, RK PX30 4x1,6 Ghz, 2Gb Ram, 16 Gb ROM, IPS LCD, NXP 6686 FM, TDA 7850, DSP, BC6 Bluetooth,  external microphone+Glonass&amp;gps</v>
      </c>
      <c r="J240" s="27" t="e">
        <f ca="1">IF(VLOOKUP($D240,OLframe!$D$2:$J$213,10)=0," ",VLOOKUP($D240,OLframe!$D$2:$J$213,10))</f>
        <v>#REF!</v>
      </c>
    </row>
    <row r="241" spans="1:10" ht="37.5" customHeight="1">
      <c r="A241" s="19" t="s">
        <v>3839</v>
      </c>
      <c r="B241" s="18" t="s">
        <v>3875</v>
      </c>
      <c r="C241" s="36" t="s">
        <v>3500</v>
      </c>
      <c r="D241" s="38" t="s">
        <v>3882</v>
      </c>
      <c r="E241" s="38" t="s">
        <v>1109</v>
      </c>
      <c r="F241" s="75" t="str">
        <f ca="1">IF($E241="только рамка",VLOOKUP($D241,OLframe!$D$2:$J$213,2),VLOOKUP($E241,OLmain!$A$2:$J$57,2))</f>
        <v>9'', 1024*600</v>
      </c>
      <c r="G241" s="65" t="str">
        <f ca="1">VLOOKUP($D241,OLframe!$D$2:$J$213,3)</f>
        <v>https://yadi.sk/d/eSqee05Hltaumw</v>
      </c>
      <c r="H241" s="45">
        <v>33400</v>
      </c>
      <c r="I241" s="79" t="str">
        <f ca="1">IF($E241="только рамка",VLOOKUP($D241,OLframe!$D$2:$J$213,9),VLOOKUP($E241,OLmain!$A$2:$J$57,9))</f>
        <v>Android 10.0, RK PX5 8x1,5 Ghz, 4Gb Ram, 32 Gb ROM, IPS LCD, NXP 6686 FM, TDA 7850, DSP, BC6 Bluetooth,  external microphone+Glonass&amp;gps</v>
      </c>
      <c r="J241" s="27" t="e">
        <f ca="1">IF(VLOOKUP($D241,OLframe!$D$2:$J$213,10)=0," ",VLOOKUP($D241,OLframe!$D$2:$J$213,10))</f>
        <v>#REF!</v>
      </c>
    </row>
    <row r="242" spans="1:10" ht="37.5" customHeight="1">
      <c r="A242" s="19" t="s">
        <v>3839</v>
      </c>
      <c r="B242" s="18" t="s">
        <v>3875</v>
      </c>
      <c r="C242" s="36" t="s">
        <v>3500</v>
      </c>
      <c r="D242" s="38" t="s">
        <v>3882</v>
      </c>
      <c r="E242" s="38" t="s">
        <v>1111</v>
      </c>
      <c r="F242" s="75" t="str">
        <f ca="1">IF($E242="только рамка",VLOOKUP($D242,OLframe!$D$2:$J$213,2),VLOOKUP($E242,OLmain!$A$2:$J$57,2))</f>
        <v>9'', 1024*600</v>
      </c>
      <c r="G242" s="65" t="str">
        <f ca="1">VLOOKUP($D242,OLframe!$D$2:$J$213,3)</f>
        <v>https://yadi.sk/d/eSqee05Hltaumw</v>
      </c>
      <c r="H242" s="45">
        <v>34400</v>
      </c>
      <c r="I242" s="79" t="str">
        <f ca="1">IF($E242="только рамка",VLOOKUP($D242,OLframe!$D$2:$J$213,9),VLOOKUP($E242,OLmain!$A$2:$J$57,9))</f>
        <v>Android 10.0, RK PX5 8x1,5 Ghz, 4Gb Ram, 64 Gb ROM, IPS LCD, NXP 6686 FM, TDA 7850, DSP, BC6 Bluetooth,  external microphone+Glonass&amp;gps</v>
      </c>
      <c r="J242" s="27" t="e">
        <f ca="1">IF(VLOOKUP($D242,OLframe!$D$2:$J$213,10)=0," ",VLOOKUP($D242,OLframe!$D$2:$J$213,10))</f>
        <v>#REF!</v>
      </c>
    </row>
    <row r="243" spans="1:10" ht="37.5" customHeight="1">
      <c r="A243" s="19" t="s">
        <v>3839</v>
      </c>
      <c r="B243" s="18" t="s">
        <v>3875</v>
      </c>
      <c r="C243" s="36" t="s">
        <v>3500</v>
      </c>
      <c r="D243" s="38" t="s">
        <v>3882</v>
      </c>
      <c r="E243" s="38" t="s">
        <v>1113</v>
      </c>
      <c r="F243" s="75" t="str">
        <f ca="1">IF($E243="только рамка",VLOOKUP($D243,OLframe!$D$2:$J$213,2),VLOOKUP($E243,OLmain!$A$2:$J$57,2))</f>
        <v>9'', 1024*600</v>
      </c>
      <c r="G243" s="65" t="str">
        <f ca="1">VLOOKUP($D243,OLframe!$D$2:$J$213,3)</f>
        <v>https://yadi.sk/d/eSqee05Hltaumw</v>
      </c>
      <c r="H243" s="45">
        <v>34400</v>
      </c>
      <c r="I243" s="79" t="str">
        <f ca="1">IF($E243="только рамка",VLOOKUP($D243,OLframe!$D$2:$J$213,9),VLOOKUP($E243,OLmain!$A$2:$J$57,9))</f>
        <v>Android 10.0, RK PX6 6x2,0 Ghz, 4Gb Ram, 64 Gb ROM, IPS LCD, NXP 6686 FM, TDA 7850, DSP, BC6 Bluetooth,  external microphone+Glonass&amp;gps</v>
      </c>
      <c r="J243" s="27" t="e">
        <f ca="1">IF(VLOOKUP($D243,OLframe!$D$2:$J$213,10)=0," ",VLOOKUP($D243,OLframe!$D$2:$J$213,10))</f>
        <v>#REF!</v>
      </c>
    </row>
    <row r="244" spans="1:10" ht="37.5" customHeight="1">
      <c r="A244" s="19" t="s">
        <v>3839</v>
      </c>
      <c r="B244" s="18" t="s">
        <v>3875</v>
      </c>
      <c r="C244" s="36" t="s">
        <v>3500</v>
      </c>
      <c r="D244" s="38" t="s">
        <v>3882</v>
      </c>
      <c r="E244" s="38" t="s">
        <v>1131</v>
      </c>
      <c r="F244" s="75" t="str">
        <f ca="1">IF($E244="только рамка",VLOOKUP($D244,OLframe!$D$2:$J$213,2),VLOOKUP($E244,OLmain!$A$2:$J$57,2))</f>
        <v>9'', 1024*600</v>
      </c>
      <c r="G244" s="65" t="str">
        <f ca="1">VLOOKUP($D244,OLframe!$D$2:$J$213,3)</f>
        <v>https://yadi.sk/d/eSqee05Hltaumw</v>
      </c>
      <c r="H244" s="45">
        <v>23900</v>
      </c>
      <c r="I244" s="79" t="str">
        <f ca="1">IF($E244="только рамка",VLOOKUP($D244,OLframe!$D$2:$J$213,9),VLOOKUP($E244,OLmain!$A$2:$J$57,9))</f>
        <v>Android 6.0, MTK 3562 8x1,5 Ghz, 2Gb Ram, 32 Gb ROM, IPS LCD, NXP 6686 FM, TDA 7851, Bluetooth,  external microphone, 4G встроен</v>
      </c>
      <c r="J244" s="27" t="e">
        <f ca="1">IF(VLOOKUP($D244,OLframe!$D$2:$J$213,10)=0," ",VLOOKUP($D244,OLframe!$D$2:$J$213,10))</f>
        <v>#REF!</v>
      </c>
    </row>
    <row r="245" spans="1:10" ht="37.5" customHeight="1">
      <c r="A245" s="19" t="s">
        <v>3839</v>
      </c>
      <c r="B245" s="18" t="s">
        <v>3875</v>
      </c>
      <c r="C245" s="36" t="s">
        <v>3500</v>
      </c>
      <c r="D245" s="38" t="s">
        <v>3882</v>
      </c>
      <c r="E245" s="38" t="s">
        <v>1115</v>
      </c>
      <c r="F245" s="75" t="str">
        <f ca="1">IF($E245="только рамка",VLOOKUP($D245,OLframe!$D$2:$J$213,2),VLOOKUP($E245,OLmain!$A$2:$J$57,2))</f>
        <v>9'', 1280*720</v>
      </c>
      <c r="G245" s="65" t="str">
        <f ca="1">VLOOKUP($D245,OLframe!$D$2:$J$213,3)</f>
        <v>https://yadi.sk/d/eSqee05Hltaumw</v>
      </c>
      <c r="H245" s="45">
        <v>28900</v>
      </c>
      <c r="I245" s="79" t="str">
        <f ca="1">IF($E245="только рамка",VLOOKUP($D245,OLframe!$D$2:$J$213,9),VLOOKUP($E245,OLmain!$A$2:$J$57,9))</f>
        <v>Android 10, UIS7862 8x1,8 Ghz, 3Gb Ram, 32Gb ROM, TDA7708 FM, TDA7388, DSP, Bluetooth 5.0, Glonass&amp;gps, 4G, OPTIC out, поддержка AHD/TVI камер, HDMI - опция, AV OUT - опция</v>
      </c>
      <c r="J245" s="27" t="e">
        <f ca="1">IF(VLOOKUP($D245,OLframe!$D$2:$J$213,10)=0," ",VLOOKUP($D245,OLframe!$D$2:$J$213,10))</f>
        <v>#REF!</v>
      </c>
    </row>
    <row r="246" spans="1:10" ht="37.5" customHeight="1">
      <c r="A246" s="19" t="s">
        <v>3839</v>
      </c>
      <c r="B246" s="18" t="s">
        <v>3875</v>
      </c>
      <c r="C246" s="36" t="s">
        <v>3500</v>
      </c>
      <c r="D246" s="38" t="s">
        <v>3882</v>
      </c>
      <c r="E246" s="38" t="s">
        <v>1117</v>
      </c>
      <c r="F246" s="75" t="str">
        <f ca="1">IF($E246="только рамка",VLOOKUP($D246,OLframe!$D$2:$J$213,2),VLOOKUP($E246,OLmain!$A$2:$J$57,2))</f>
        <v>9'', 1280*720</v>
      </c>
      <c r="G246" s="65" t="str">
        <f ca="1">VLOOKUP($D246,OLframe!$D$2:$J$213,3)</f>
        <v>https://yadi.sk/d/eSqee05Hltaumw</v>
      </c>
      <c r="H246" s="45">
        <v>33400</v>
      </c>
      <c r="I246" s="79" t="str">
        <f ca="1">IF($E246="только рамка",VLOOKUP($D246,OLframe!$D$2:$J$213,9),VLOOKUP($E246,OLmain!$A$2:$J$57,9))</f>
        <v>Android 10, UIS7862 8x1,8 Ghz, 4Gb Ram, 64Gb ROM, TDA7708 FM, TDA7851L, DSP, Bluetooth 5.0, Glonass&amp;gps, 4G, OPTIC out, поддержка AHD/TVI камер, HDMI - опция, AV OUT - опция</v>
      </c>
      <c r="J246" s="27" t="e">
        <f ca="1">IF(VLOOKUP($D246,OLframe!$D$2:$J$213,10)=0," ",VLOOKUP($D246,OLframe!$D$2:$J$213,10))</f>
        <v>#REF!</v>
      </c>
    </row>
    <row r="247" spans="1:10" ht="37.5" customHeight="1">
      <c r="A247" s="19" t="s">
        <v>3839</v>
      </c>
      <c r="B247" s="18" t="s">
        <v>3875</v>
      </c>
      <c r="C247" s="36" t="s">
        <v>3500</v>
      </c>
      <c r="D247" s="38" t="s">
        <v>3882</v>
      </c>
      <c r="E247" s="38" t="s">
        <v>1136</v>
      </c>
      <c r="F247" s="75" t="str">
        <f ca="1">IF($E247="только рамка",VLOOKUP($D247,OLframe!$D$2:$J$213,2),VLOOKUP($E247,OLmain!$A$2:$J$57,2))</f>
        <v>9'', 1280*720</v>
      </c>
      <c r="G247" s="65" t="str">
        <f ca="1">VLOOKUP($D247,OLframe!$D$2:$J$213,3)</f>
        <v>https://yadi.sk/d/eSqee05Hltaumw</v>
      </c>
      <c r="H247" s="45">
        <v>36400</v>
      </c>
      <c r="I247" s="79" t="str">
        <f ca="1">IF($E247="только рамка",VLOOKUP($D247,OLframe!$D$2:$J$213,9),VLOOKUP($E247,OLmain!$A$2:$J$57,9))</f>
        <v>Android 10, UIS7862 8x1,8 Ghz, 6Gb Ram, 128Gb ROM, TDA7708 FM, TDA7851L, DSP, Bluetooth 5.0, Glonass&amp;gps, 4G, OPTIC out, поддержка AHD/TVI камер, HDMI - опция, AV OUT - опция</v>
      </c>
      <c r="J247" s="27" t="e">
        <f ca="1">IF(VLOOKUP($D247,OLframe!$D$2:$J$213,10)=0," ",VLOOKUP($D247,OLframe!$D$2:$J$213,10))</f>
        <v>#REF!</v>
      </c>
    </row>
    <row r="248" spans="1:10" ht="37.5" customHeight="1">
      <c r="A248" s="19" t="s">
        <v>3839</v>
      </c>
      <c r="B248" s="18" t="s">
        <v>3875</v>
      </c>
      <c r="C248" s="36" t="s">
        <v>3500</v>
      </c>
      <c r="D248" s="38" t="s">
        <v>3882</v>
      </c>
      <c r="E248" s="38" t="s">
        <v>1119</v>
      </c>
      <c r="F248" s="75" t="str">
        <f ca="1">IF($E248="только рамка",VLOOKUP($D248,OLframe!$D$2:$J$213,2),VLOOKUP($E248,OLmain!$A$2:$J$57,2))</f>
        <v>9'', 1024*600</v>
      </c>
      <c r="G248" s="65" t="str">
        <f ca="1">VLOOKUP($D248,OLframe!$D$2:$J$213,3)</f>
        <v>https://yadi.sk/d/eSqee05Hltaumw</v>
      </c>
      <c r="H248" s="45">
        <v>34400</v>
      </c>
      <c r="I248" s="79" t="str">
        <f ca="1">IF($E248="только рамка",VLOOKUP($D248,OLframe!$D$2:$J$213,9),VLOOKUP($E248,OLmain!$A$2:$J$57,9))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8" s="27" t="e">
        <f ca="1">IF(VLOOKUP($D248,OLframe!$D$2:$J$213,10)=0," ",VLOOKUP($D248,OLframe!$D$2:$J$213,10))</f>
        <v>#REF!</v>
      </c>
    </row>
    <row r="249" spans="1:10" ht="37.5" customHeight="1">
      <c r="A249" s="19" t="s">
        <v>3839</v>
      </c>
      <c r="B249" s="18" t="s">
        <v>3875</v>
      </c>
      <c r="C249" s="36" t="s">
        <v>3500</v>
      </c>
      <c r="D249" s="38" t="s">
        <v>3882</v>
      </c>
      <c r="E249" s="38" t="s">
        <v>1089</v>
      </c>
      <c r="F249" s="75" t="str">
        <f ca="1">IF($E249="только рамка",VLOOKUP($D249,OLframe!$D$2:$J$213,2),VLOOKUP($E249,OLmain!$A$2:$J$57,2))</f>
        <v>9,7'', 1024*768</v>
      </c>
      <c r="G249" s="65" t="str">
        <f ca="1">VLOOKUP($D249,OLframe!$D$2:$J$213,3)</f>
        <v>https://yadi.sk/d/eSqee05Hltaumw</v>
      </c>
      <c r="H249" s="45">
        <v>35400</v>
      </c>
      <c r="I249" s="79" t="str">
        <f ca="1">IF($E249="только рамка",VLOOKUP($D249,OLframe!$D$2:$J$213,9),VLOOKUP($E249,OLmain!$A$2:$J$57,9))</f>
        <v>Android 10.0, RK PX6 6x2,0 Ghz, 4Gb Ram, 64 Gb ROM, IPS LCD, NXP 6686 FM, TDA 7850, DSP, BC6 Bluetooth,  external microphone+Glonass&amp;gps</v>
      </c>
      <c r="J249" s="27" t="e">
        <f ca="1">IF(VLOOKUP($D249,OLframe!$D$2:$J$213,10)=0," ",VLOOKUP($D249,OLframe!$D$2:$J$213,10))</f>
        <v>#REF!</v>
      </c>
    </row>
    <row r="250" spans="1:10" ht="37.5" customHeight="1">
      <c r="A250" s="19" t="s">
        <v>3839</v>
      </c>
      <c r="B250" s="18" t="s">
        <v>3875</v>
      </c>
      <c r="C250" s="36" t="s">
        <v>3500</v>
      </c>
      <c r="D250" s="38" t="s">
        <v>3882</v>
      </c>
      <c r="E250" s="38" t="s">
        <v>1122</v>
      </c>
      <c r="F250" s="75" t="str">
        <f ca="1">IF($E250="только рамка",VLOOKUP($D250,OLframe!$D$2:$J$213,2),VLOOKUP($E250,OLmain!$A$2:$J$57,2))</f>
        <v>10.1", 1280*720</v>
      </c>
      <c r="G250" s="65" t="str">
        <f ca="1">VLOOKUP($D250,OLframe!$D$2:$J$213,3)</f>
        <v>https://yadi.sk/d/eSqee05Hltaumw</v>
      </c>
      <c r="H250" s="45">
        <v>36900</v>
      </c>
      <c r="I250" s="79" t="str">
        <f ca="1">IF($E250="только рамка",VLOOKUP($D250,OLframe!$D$2:$J$213,9),VLOOKUP($E250,OLmain!$A$2:$J$57,9))</f>
        <v>Android 10.0, RK PX6 6x2,0 Ghz, 4Gb Ram, 64 Gb ROM, IPS LCD, NXP 6686 FM, TDA 7850, DSP, BC6 Bluetooth,  external microphone+Glonass&amp;gps</v>
      </c>
      <c r="J250" s="27" t="e">
        <f ca="1">IF(VLOOKUP($D250,OLframe!$D$2:$J$213,10)=0," ",VLOOKUP($D250,OLframe!$D$2:$J$213,10))</f>
        <v>#REF!</v>
      </c>
    </row>
    <row r="251" spans="1:10" ht="37.5" customHeight="1">
      <c r="A251" s="19" t="s">
        <v>3839</v>
      </c>
      <c r="B251" s="18" t="s">
        <v>3875</v>
      </c>
      <c r="C251" s="36" t="s">
        <v>3500</v>
      </c>
      <c r="D251" s="38" t="s">
        <v>3882</v>
      </c>
      <c r="E251" s="38" t="s">
        <v>1121</v>
      </c>
      <c r="F251" s="75" t="str">
        <f ca="1">IF($E251="только рамка",VLOOKUP($D251,OLframe!$D$2:$J$213,2),VLOOKUP($E251,OLmain!$A$2:$J$57,2))</f>
        <v>13.3", 1920*1080</v>
      </c>
      <c r="G251" s="65" t="str">
        <f ca="1">VLOOKUP($D251,OLframe!$D$2:$J$213,3)</f>
        <v>https://yadi.sk/d/eSqee05Hltaumw</v>
      </c>
      <c r="H251" s="45">
        <v>42900</v>
      </c>
      <c r="I251" s="79" t="str">
        <f ca="1">IF($E251="только рамка",VLOOKUP($D251,OLframe!$D$2:$J$213,9),VLOOKUP($E251,OLmain!$A$2:$J$57,9))</f>
        <v>Android 10.0, RK PX6 6x2,0 Ghz, 4Gb Ram, 64 Gb ROM, IPS LCD, NXP 6686 FM, TDA 7850, DSP, BC6 Bluetooth,  external microphone+Glonass&amp;gps</v>
      </c>
      <c r="J251" s="27" t="e">
        <f ca="1">IF(VLOOKUP($D251,OLframe!$D$2:$J$213,10)=0," ",VLOOKUP($D251,OLframe!$D$2:$J$213,10))</f>
        <v>#REF!</v>
      </c>
    </row>
    <row r="252" spans="1:10" ht="37.5" customHeight="1">
      <c r="A252" s="19" t="s">
        <v>3839</v>
      </c>
      <c r="B252" s="18" t="s">
        <v>3883</v>
      </c>
      <c r="C252" s="36" t="s">
        <v>3884</v>
      </c>
      <c r="D252" s="38" t="s">
        <v>3885</v>
      </c>
      <c r="E252" s="38"/>
      <c r="F252" s="2" t="s">
        <v>3886</v>
      </c>
      <c r="G252" s="51" t="s">
        <v>3887</v>
      </c>
      <c r="H252" s="48">
        <v>49900</v>
      </c>
      <c r="I252" s="21" t="s">
        <v>3888</v>
      </c>
      <c r="J252" s="27"/>
    </row>
    <row r="253" spans="1:10" ht="37.5" customHeight="1">
      <c r="A253" s="19" t="s">
        <v>3839</v>
      </c>
      <c r="B253" s="18" t="s">
        <v>3889</v>
      </c>
      <c r="C253" s="36" t="s">
        <v>3451</v>
      </c>
      <c r="D253" s="38" t="s">
        <v>3890</v>
      </c>
      <c r="E253" s="38"/>
      <c r="F253" s="2" t="s">
        <v>3590</v>
      </c>
      <c r="G253" s="50" t="s">
        <v>3891</v>
      </c>
      <c r="H253" s="69"/>
      <c r="I253" s="21" t="s">
        <v>3551</v>
      </c>
      <c r="J253" s="27"/>
    </row>
    <row r="254" spans="1:10" ht="37.5" customHeight="1">
      <c r="A254" s="19" t="s">
        <v>3839</v>
      </c>
      <c r="B254" s="18" t="s">
        <v>3892</v>
      </c>
      <c r="C254" s="36" t="s">
        <v>3451</v>
      </c>
      <c r="D254" s="38" t="s">
        <v>3893</v>
      </c>
      <c r="E254" s="38"/>
      <c r="F254" s="2" t="s">
        <v>3712</v>
      </c>
      <c r="G254" s="50" t="s">
        <v>3894</v>
      </c>
      <c r="H254" s="69">
        <v>29900</v>
      </c>
      <c r="I254" s="21" t="s">
        <v>3483</v>
      </c>
      <c r="J254" s="27"/>
    </row>
    <row r="255" spans="1:10" ht="37.5" customHeight="1">
      <c r="A255" s="19" t="s">
        <v>3839</v>
      </c>
      <c r="B255" s="18" t="s">
        <v>3892</v>
      </c>
      <c r="C255" s="36" t="s">
        <v>3444</v>
      </c>
      <c r="D255" s="38" t="s">
        <v>3895</v>
      </c>
      <c r="E255" s="38"/>
      <c r="F255" s="2" t="s">
        <v>3712</v>
      </c>
      <c r="G255" s="51" t="s">
        <v>3896</v>
      </c>
      <c r="H255" s="69">
        <v>27400</v>
      </c>
      <c r="I255" s="46" t="s">
        <v>3492</v>
      </c>
      <c r="J255" s="27"/>
    </row>
    <row r="256" spans="1:10" ht="37.5" customHeight="1">
      <c r="A256" s="19" t="s">
        <v>3839</v>
      </c>
      <c r="B256" s="18" t="s">
        <v>3892</v>
      </c>
      <c r="C256" s="36" t="s">
        <v>3444</v>
      </c>
      <c r="D256" s="38" t="s">
        <v>3897</v>
      </c>
      <c r="E256" s="38"/>
      <c r="F256" s="2" t="s">
        <v>3712</v>
      </c>
      <c r="G256" s="51" t="s">
        <v>3896</v>
      </c>
      <c r="H256" s="69">
        <v>30400</v>
      </c>
      <c r="I256" s="59" t="s">
        <v>3478</v>
      </c>
      <c r="J256" s="27"/>
    </row>
    <row r="257" spans="1:10" ht="37.5" customHeight="1">
      <c r="A257" s="19" t="s">
        <v>3839</v>
      </c>
      <c r="B257" s="18" t="s">
        <v>3892</v>
      </c>
      <c r="C257" s="36" t="s">
        <v>3444</v>
      </c>
      <c r="D257" s="38" t="s">
        <v>3898</v>
      </c>
      <c r="E257" s="38"/>
      <c r="F257" s="2" t="s">
        <v>3712</v>
      </c>
      <c r="G257" s="51" t="s">
        <v>3896</v>
      </c>
      <c r="H257" s="69">
        <v>31400</v>
      </c>
      <c r="I257" s="46" t="s">
        <v>3496</v>
      </c>
      <c r="J257" s="27"/>
    </row>
    <row r="258" spans="1:10" ht="37.5" customHeight="1">
      <c r="A258" s="19" t="s">
        <v>3839</v>
      </c>
      <c r="B258" s="18" t="s">
        <v>3892</v>
      </c>
      <c r="C258" s="36" t="s">
        <v>3884</v>
      </c>
      <c r="D258" s="38" t="s">
        <v>1029</v>
      </c>
      <c r="E258" s="38"/>
      <c r="F258" s="2" t="s">
        <v>1030</v>
      </c>
      <c r="G258" s="51" t="s">
        <v>1076</v>
      </c>
      <c r="H258" s="69">
        <v>46400</v>
      </c>
      <c r="I258" s="21" t="s">
        <v>3888</v>
      </c>
      <c r="J258" s="27"/>
    </row>
    <row r="259" spans="1:10" ht="37.5" customHeight="1">
      <c r="A259" s="19" t="s">
        <v>3839</v>
      </c>
      <c r="B259" s="18" t="s">
        <v>3899</v>
      </c>
      <c r="C259" s="36" t="s">
        <v>3451</v>
      </c>
      <c r="D259" s="38" t="s">
        <v>3900</v>
      </c>
      <c r="E259" s="38"/>
      <c r="F259" s="2" t="s">
        <v>3712</v>
      </c>
      <c r="G259" s="19"/>
      <c r="H259" s="69"/>
      <c r="I259" s="21" t="s">
        <v>3551</v>
      </c>
      <c r="J259" s="27"/>
    </row>
    <row r="260" spans="1:10" ht="37.5" customHeight="1">
      <c r="A260" s="19" t="s">
        <v>3839</v>
      </c>
      <c r="B260" s="18" t="s">
        <v>3901</v>
      </c>
      <c r="C260" s="36" t="s">
        <v>3451</v>
      </c>
      <c r="D260" s="38" t="s">
        <v>3902</v>
      </c>
      <c r="E260" s="38"/>
      <c r="F260" s="2" t="s">
        <v>3712</v>
      </c>
      <c r="G260" s="50" t="s">
        <v>3903</v>
      </c>
      <c r="H260" s="69">
        <v>30900</v>
      </c>
      <c r="I260" s="21" t="s">
        <v>3483</v>
      </c>
      <c r="J260" s="27"/>
    </row>
    <row r="261" spans="1:10" ht="37.5" customHeight="1">
      <c r="A261" s="8" t="s">
        <v>3839</v>
      </c>
      <c r="B261" s="22" t="s">
        <v>3901</v>
      </c>
      <c r="C261" s="2" t="s">
        <v>3444</v>
      </c>
      <c r="D261" s="37" t="s">
        <v>3904</v>
      </c>
      <c r="E261" s="37"/>
      <c r="F261" s="2" t="s">
        <v>3464</v>
      </c>
      <c r="G261" s="14" t="s">
        <v>3905</v>
      </c>
      <c r="H261" s="68">
        <v>29900</v>
      </c>
      <c r="I261" s="20" t="s">
        <v>3470</v>
      </c>
      <c r="J261" s="31"/>
    </row>
    <row r="262" spans="1:10" ht="15">
      <c r="A262" s="8" t="s">
        <v>3839</v>
      </c>
      <c r="B262" s="22" t="s">
        <v>3901</v>
      </c>
      <c r="C262" s="2" t="s">
        <v>3500</v>
      </c>
      <c r="D262" s="37" t="s">
        <v>3906</v>
      </c>
      <c r="E262" s="37" t="s">
        <v>2857</v>
      </c>
      <c r="F262" s="75" t="str">
        <f ca="1">IF($E262="только рамка",VLOOKUP($D262,OLframe!$D$2:$J$213,2),VLOOKUP($E262,OLmain!$A$2:$J$57,2))</f>
        <v>10", 1024*600</v>
      </c>
      <c r="G262" s="65" t="str">
        <f ca="1">VLOOKUP($D262,OLframe!$D$2:$J$213,3)</f>
        <v>https://yadi.sk/d/9PGgStidFDafcg</v>
      </c>
      <c r="H262" s="45">
        <v>5000</v>
      </c>
      <c r="I262" s="79" t="e">
        <f ca="1">IF($E262="только рамка",VLOOKUP($D262,OLframe!$D$2:$J$213,9),VLOOKUP($E262,OLmain!$A$2:$J$57,9))</f>
        <v>#REF!</v>
      </c>
      <c r="J262" s="27" t="e">
        <f ca="1">IF(VLOOKUP($D262,OLframe!$D$2:$J$213,10)=0," ",VLOOKUP($D262,OLframe!$D$2:$J$213,10))</f>
        <v>#REF!</v>
      </c>
    </row>
    <row r="263" spans="1:10" ht="38.25">
      <c r="A263" s="8" t="s">
        <v>3839</v>
      </c>
      <c r="B263" s="22" t="s">
        <v>3901</v>
      </c>
      <c r="C263" s="2" t="s">
        <v>3500</v>
      </c>
      <c r="D263" s="37" t="s">
        <v>3906</v>
      </c>
      <c r="E263" s="37" t="s">
        <v>1124</v>
      </c>
      <c r="F263" s="75" t="str">
        <f ca="1">IF($E263="только рамка",VLOOKUP($D263,OLframe!$D$2:$J$213,2),VLOOKUP($E263,OLmain!$A$2:$J$57,2))</f>
        <v>10.1", 1280*720</v>
      </c>
      <c r="G263" s="65" t="str">
        <f ca="1">VLOOKUP($D263,OLframe!$D$2:$J$213,3)</f>
        <v>https://yadi.sk/d/9PGgStidFDafcg</v>
      </c>
      <c r="H263" s="45">
        <v>35900</v>
      </c>
      <c r="I263" s="79" t="str">
        <f ca="1">IF($E263="только рамка",VLOOKUP($D263,OLframe!$D$2:$J$213,9),VLOOKUP($E263,OLmain!$A$2:$J$57,9))</f>
        <v>Android 10.0, RK PX6 6x2,0 Ghz, 4Gb Ram, 64 Gb ROM, IPS LCD, NXP 6686 FM, TDA 7850, DSP, BC6 Bluetooth,  external microphone+Glonass&amp;gps</v>
      </c>
      <c r="J263" s="27" t="e">
        <f ca="1">IF(VLOOKUP($D263,OLframe!$D$2:$J$213,10)=0," ",VLOOKUP($D263,OLframe!$D$2:$J$213,10))</f>
        <v>#REF!</v>
      </c>
    </row>
    <row r="264" spans="1:10" ht="63.75">
      <c r="A264" s="8" t="s">
        <v>3839</v>
      </c>
      <c r="B264" s="22" t="s">
        <v>3901</v>
      </c>
      <c r="C264" s="2" t="s">
        <v>3500</v>
      </c>
      <c r="D264" s="37" t="s">
        <v>3906</v>
      </c>
      <c r="E264" s="37" t="s">
        <v>1139</v>
      </c>
      <c r="F264" s="75" t="str">
        <f ca="1">IF($E264="только рамка",VLOOKUP($D264,OLframe!$D$2:$J$213,2),VLOOKUP($E264,OLmain!$A$2:$J$57,2))</f>
        <v>10'', 1280*720</v>
      </c>
      <c r="G264" s="65" t="str">
        <f ca="1">VLOOKUP($D264,OLframe!$D$2:$J$213,3)</f>
        <v>https://yadi.sk/d/9PGgStidFDafcg</v>
      </c>
      <c r="H264" s="45">
        <v>37900</v>
      </c>
      <c r="I264" s="79" t="str">
        <f ca="1">IF($E264="только рамка",VLOOKUP($D264,OLframe!$D$2:$J$213,9),VLOOKUP($E264,OLmain!$A$2:$J$57,9))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4" s="27" t="e">
        <f ca="1">IF(VLOOKUP($D264,OLframe!$D$2:$J$213,10)=0," ",VLOOKUP($D264,OLframe!$D$2:$J$213,10))</f>
        <v>#REF!</v>
      </c>
    </row>
    <row r="265" spans="1:10" ht="63.75">
      <c r="A265" s="8" t="s">
        <v>3839</v>
      </c>
      <c r="B265" s="22" t="s">
        <v>3901</v>
      </c>
      <c r="C265" s="2" t="s">
        <v>3500</v>
      </c>
      <c r="D265" s="37" t="s">
        <v>3906</v>
      </c>
      <c r="E265" s="37" t="s">
        <v>1106</v>
      </c>
      <c r="F265" s="75" t="str">
        <f ca="1">IF($E265="только рамка",VLOOKUP($D265,OLframe!$D$2:$J$213,2),VLOOKUP($E265,OLmain!$A$2:$J$57,2))</f>
        <v>10'', 1280*720</v>
      </c>
      <c r="G265" s="65" t="str">
        <f ca="1">VLOOKUP($D265,OLframe!$D$2:$J$213,3)</f>
        <v>https://yadi.sk/d/9PGgStidFDafcg</v>
      </c>
      <c r="H265" s="45">
        <v>40900</v>
      </c>
      <c r="I265" s="79" t="str">
        <f ca="1">IF($E265="только рамка",VLOOKUP($D265,OLframe!$D$2:$J$213,9),VLOOKUP($E265,OLmain!$A$2:$J$57,9))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5" s="27" t="e">
        <f ca="1">IF(VLOOKUP($D265,OLframe!$D$2:$J$213,10)=0," ",VLOOKUP($D265,OLframe!$D$2:$J$213,10))</f>
        <v>#REF!</v>
      </c>
    </row>
    <row r="266" spans="1:10" ht="38.25">
      <c r="A266" s="8" t="s">
        <v>3839</v>
      </c>
      <c r="B266" s="22" t="s">
        <v>3901</v>
      </c>
      <c r="C266" s="2" t="s">
        <v>3500</v>
      </c>
      <c r="D266" s="37" t="s">
        <v>3906</v>
      </c>
      <c r="E266" s="37" t="s">
        <v>1108</v>
      </c>
      <c r="F266" s="75" t="str">
        <f ca="1">IF($E266="только рамка",VLOOKUP($D266,OLframe!$D$2:$J$213,2),VLOOKUP($E266,OLmain!$A$2:$J$57,2))</f>
        <v>10'', 1024*600</v>
      </c>
      <c r="G266" s="65" t="str">
        <f ca="1">VLOOKUP($D266,OLframe!$D$2:$J$213,3)</f>
        <v>https://yadi.sk/d/9PGgStidFDafcg</v>
      </c>
      <c r="H266" s="45">
        <v>28900</v>
      </c>
      <c r="I266" s="79" t="str">
        <f ca="1">IF($E266="только рамка",VLOOKUP($D266,OLframe!$D$2:$J$213,9),VLOOKUP($E266,OLmain!$A$2:$J$57,9))</f>
        <v>Android 10.0, RK PX30 4x1,6 Ghz, 2Gb Ram, 16 Gb ROM, IPS LCD, NXP 6686 FM, TDA 7850, DSP, BC6 Bluetooth,  external microphone+Glonass&amp;gps</v>
      </c>
      <c r="J266" s="27" t="e">
        <f ca="1">IF(VLOOKUP($D266,OLframe!$D$2:$J$213,10)=0," ",VLOOKUP($D266,OLframe!$D$2:$J$213,10))</f>
        <v>#REF!</v>
      </c>
    </row>
    <row r="267" spans="1:10" ht="38.25">
      <c r="A267" s="8" t="s">
        <v>3839</v>
      </c>
      <c r="B267" s="22" t="s">
        <v>3901</v>
      </c>
      <c r="C267" s="2" t="s">
        <v>3500</v>
      </c>
      <c r="D267" s="37" t="s">
        <v>3906</v>
      </c>
      <c r="E267" s="37" t="s">
        <v>1110</v>
      </c>
      <c r="F267" s="75" t="str">
        <f ca="1">IF($E267="только рамка",VLOOKUP($D267,OLframe!$D$2:$J$213,2),VLOOKUP($E267,OLmain!$A$2:$J$57,2))</f>
        <v>10'', 1024*600</v>
      </c>
      <c r="G267" s="65" t="str">
        <f ca="1">VLOOKUP($D267,OLframe!$D$2:$J$213,3)</f>
        <v>https://yadi.sk/d/9PGgStidFDafcg</v>
      </c>
      <c r="H267" s="45">
        <v>32400</v>
      </c>
      <c r="I267" s="79" t="str">
        <f ca="1">IF($E267="только рамка",VLOOKUP($D267,OLframe!$D$2:$J$213,9),VLOOKUP($E267,OLmain!$A$2:$J$57,9))</f>
        <v>Android 10.0, RK PX5 8x1,5 Ghz, 4Gb Ram, 32 Gb ROM, IPS LCD, NXP 6686 FM, TDA 7850, DSP, BC6 Bluetooth,  external microphone+Glonass&amp;gps</v>
      </c>
      <c r="J267" s="27" t="e">
        <f ca="1">IF(VLOOKUP($D267,OLframe!$D$2:$J$213,10)=0," ",VLOOKUP($D267,OLframe!$D$2:$J$213,10))</f>
        <v>#REF!</v>
      </c>
    </row>
    <row r="268" spans="1:10" ht="38.25">
      <c r="A268" s="8" t="s">
        <v>3839</v>
      </c>
      <c r="B268" s="22" t="s">
        <v>3901</v>
      </c>
      <c r="C268" s="2" t="s">
        <v>3500</v>
      </c>
      <c r="D268" s="37" t="s">
        <v>3906</v>
      </c>
      <c r="E268" s="37" t="s">
        <v>1112</v>
      </c>
      <c r="F268" s="75" t="str">
        <f ca="1">IF($E268="только рамка",VLOOKUP($D268,OLframe!$D$2:$J$213,2),VLOOKUP($E268,OLmain!$A$2:$J$57,2))</f>
        <v>10'', 1024*600</v>
      </c>
      <c r="G268" s="65" t="str">
        <f ca="1">VLOOKUP($D268,OLframe!$D$2:$J$213,3)</f>
        <v>https://yadi.sk/d/9PGgStidFDafcg</v>
      </c>
      <c r="H268" s="45">
        <v>33400</v>
      </c>
      <c r="I268" s="79" t="str">
        <f ca="1">IF($E268="только рамка",VLOOKUP($D268,OLframe!$D$2:$J$213,9),VLOOKUP($E268,OLmain!$A$2:$J$57,9))</f>
        <v>Android 10.0, RK PX5 8x1,5 Ghz, 4Gb Ram, 64 Gb ROM, IPS LCD, NXP 6686 FM, TDA 7850, DSP, BC6 Bluetooth,  external microphone+Glonass&amp;gps</v>
      </c>
      <c r="J268" s="27" t="e">
        <f ca="1">IF(VLOOKUP($D268,OLframe!$D$2:$J$213,10)=0," ",VLOOKUP($D268,OLframe!$D$2:$J$213,10))</f>
        <v>#REF!</v>
      </c>
    </row>
    <row r="269" spans="1:10" ht="38.25">
      <c r="A269" s="8" t="s">
        <v>3839</v>
      </c>
      <c r="B269" s="22" t="s">
        <v>3901</v>
      </c>
      <c r="C269" s="2" t="s">
        <v>3500</v>
      </c>
      <c r="D269" s="37" t="s">
        <v>3906</v>
      </c>
      <c r="E269" s="37" t="s">
        <v>1114</v>
      </c>
      <c r="F269" s="75" t="str">
        <f ca="1">IF($E269="только рамка",VLOOKUP($D269,OLframe!$D$2:$J$213,2),VLOOKUP($E269,OLmain!$A$2:$J$57,2))</f>
        <v>10'', 1024*600</v>
      </c>
      <c r="G269" s="65" t="str">
        <f ca="1">VLOOKUP($D269,OLframe!$D$2:$J$213,3)</f>
        <v>https://yadi.sk/d/9PGgStidFDafcg</v>
      </c>
      <c r="H269" s="45">
        <v>33400</v>
      </c>
      <c r="I269" s="79" t="str">
        <f ca="1">IF($E269="только рамка",VLOOKUP($D269,OLframe!$D$2:$J$213,9),VLOOKUP($E269,OLmain!$A$2:$J$57,9))</f>
        <v>Android 10.0, RK PX6 6x2,0 Ghz, 4Gb Ram, 64 Gb ROM, IPS LCD, NXP 6686 FM, TDA 7850, DSP, BC6 Bluetooth,  external microphone+Glonass&amp;gps</v>
      </c>
      <c r="J269" s="27" t="e">
        <f ca="1">IF(VLOOKUP($D269,OLframe!$D$2:$J$213,10)=0," ",VLOOKUP($D269,OLframe!$D$2:$J$213,10))</f>
        <v>#REF!</v>
      </c>
    </row>
    <row r="270" spans="1:10" ht="25.5">
      <c r="A270" s="8" t="s">
        <v>3839</v>
      </c>
      <c r="B270" s="22" t="s">
        <v>3901</v>
      </c>
      <c r="C270" s="2" t="s">
        <v>3500</v>
      </c>
      <c r="D270" s="37" t="s">
        <v>3906</v>
      </c>
      <c r="E270" s="37" t="s">
        <v>1129</v>
      </c>
      <c r="F270" s="75" t="str">
        <f ca="1">IF($E270="только рамка",VLOOKUP($D270,OLframe!$D$2:$J$213,2),VLOOKUP($E270,OLmain!$A$2:$J$57,2))</f>
        <v>10'', 1024*600</v>
      </c>
      <c r="G270" s="65" t="str">
        <f ca="1">VLOOKUP($D270,OLframe!$D$2:$J$213,3)</f>
        <v>https://yadi.sk/d/9PGgStidFDafcg</v>
      </c>
      <c r="H270" s="45">
        <v>23900</v>
      </c>
      <c r="I270" s="79" t="str">
        <f ca="1">IF($E270="только рамка",VLOOKUP($D270,OLframe!$D$2:$J$213,9),VLOOKUP($E270,OLmain!$A$2:$J$57,9))</f>
        <v>Android 6.0, MTK 3562 8x1,5 Ghz, 2Gb Ram, 32 Gb ROM, IPS LCD, NXP 6686 FM, TDA 7851, Bluetooth,  external microphone, 4G встроен</v>
      </c>
      <c r="J270" s="27" t="e">
        <f ca="1">IF(VLOOKUP($D270,OLframe!$D$2:$J$213,10)=0," ",VLOOKUP($D270,OLframe!$D$2:$J$213,10))</f>
        <v>#REF!</v>
      </c>
    </row>
    <row r="271" spans="1:10" ht="38.25">
      <c r="A271" s="8" t="s">
        <v>3839</v>
      </c>
      <c r="B271" s="22" t="s">
        <v>3901</v>
      </c>
      <c r="C271" s="2" t="s">
        <v>3500</v>
      </c>
      <c r="D271" s="37" t="s">
        <v>3906</v>
      </c>
      <c r="E271" s="37" t="s">
        <v>1116</v>
      </c>
      <c r="F271" s="75" t="str">
        <f ca="1">IF($E271="только рамка",VLOOKUP($D271,OLframe!$D$2:$J$213,2),VLOOKUP($E271,OLmain!$A$2:$J$57,2))</f>
        <v>10'', 1280*720</v>
      </c>
      <c r="G271" s="65" t="str">
        <f ca="1">VLOOKUP($D271,OLframe!$D$2:$J$213,3)</f>
        <v>https://yadi.sk/d/9PGgStidFDafcg</v>
      </c>
      <c r="H271" s="45">
        <v>27900</v>
      </c>
      <c r="I271" s="79" t="str">
        <f ca="1">IF($E271="только рамка",VLOOKUP($D271,OLframe!$D$2:$J$213,9),VLOOKUP($E271,OLmain!$A$2:$J$57,9))</f>
        <v>Android 10, UIS7862 8x1,8 Ghz, 3Gb Ram, 32Gb ROM, TDA7708 FM, TDA7388, DSP, Bluetooth 5.0, Glonass&amp;gps, 4G, OPTIC out, поддержка AHD/TVI камер, HDMI - опция, AV OUT - опция</v>
      </c>
      <c r="J271" s="27" t="e">
        <f ca="1">IF(VLOOKUP($D271,OLframe!$D$2:$J$213,10)=0," ",VLOOKUP($D271,OLframe!$D$2:$J$213,10))</f>
        <v>#REF!</v>
      </c>
    </row>
    <row r="272" spans="1:10" ht="38.25">
      <c r="A272" s="8" t="s">
        <v>3839</v>
      </c>
      <c r="B272" s="22" t="s">
        <v>3901</v>
      </c>
      <c r="C272" s="2" t="s">
        <v>3500</v>
      </c>
      <c r="D272" s="37" t="s">
        <v>3906</v>
      </c>
      <c r="E272" s="37" t="s">
        <v>1118</v>
      </c>
      <c r="F272" s="75" t="str">
        <f ca="1">IF($E272="только рамка",VLOOKUP($D272,OLframe!$D$2:$J$213,2),VLOOKUP($E272,OLmain!$A$2:$J$57,2))</f>
        <v>10'', 1280*720</v>
      </c>
      <c r="G272" s="65" t="str">
        <f ca="1">VLOOKUP($D272,OLframe!$D$2:$J$213,3)</f>
        <v>https://yadi.sk/d/9PGgStidFDafcg</v>
      </c>
      <c r="H272" s="45">
        <v>32400</v>
      </c>
      <c r="I272" s="79" t="str">
        <f ca="1">IF($E272="только рамка",VLOOKUP($D272,OLframe!$D$2:$J$213,9),VLOOKUP($E272,OLmain!$A$2:$J$57,9))</f>
        <v>Android 10, UIS7862 8x1,8 Ghz, 4Gb Ram, 64Gb ROM, TDA7708 FM, TDA7851L, DSP, Bluetooth 5.0, Glonass&amp;gps, 4G, OPTIC out, поддержка AHD/TVI камер, HDMI - опция, AV OUT - опция</v>
      </c>
      <c r="J272" s="27" t="e">
        <f ca="1">IF(VLOOKUP($D272,OLframe!$D$2:$J$213,10)=0," ",VLOOKUP($D272,OLframe!$D$2:$J$213,10))</f>
        <v>#REF!</v>
      </c>
    </row>
    <row r="273" spans="1:10" ht="38.25">
      <c r="A273" s="8" t="s">
        <v>3839</v>
      </c>
      <c r="B273" s="22" t="s">
        <v>3901</v>
      </c>
      <c r="C273" s="2" t="s">
        <v>3500</v>
      </c>
      <c r="D273" s="37" t="s">
        <v>3906</v>
      </c>
      <c r="E273" s="37" t="s">
        <v>1134</v>
      </c>
      <c r="F273" s="75" t="str">
        <f ca="1">IF($E273="только рамка",VLOOKUP($D273,OLframe!$D$2:$J$213,2),VLOOKUP($E273,OLmain!$A$2:$J$57,2))</f>
        <v>10'', 1280*720</v>
      </c>
      <c r="G273" s="65" t="str">
        <f ca="1">VLOOKUP($D273,OLframe!$D$2:$J$213,3)</f>
        <v>https://yadi.sk/d/9PGgStidFDafcg</v>
      </c>
      <c r="H273" s="45">
        <v>35400</v>
      </c>
      <c r="I273" s="79" t="str">
        <f ca="1">IF($E273="только рамка",VLOOKUP($D273,OLframe!$D$2:$J$213,9),VLOOKUP($E273,OLmain!$A$2:$J$57,9))</f>
        <v>Android 10, UIS7862 8x1,8 Ghz, 6Gb Ram, 128Gb ROM, TDA7708 FM, TDA7851L, DSP, Bluetooth 5.0, Glonass&amp;gps, 4G, OPTIC out, поддержка AHD/TVI камер, HDMI - опция, AV OUT - опция</v>
      </c>
      <c r="J273" s="27" t="e">
        <f ca="1">IF(VLOOKUP($D273,OLframe!$D$2:$J$213,10)=0," ",VLOOKUP($D273,OLframe!$D$2:$J$213,10))</f>
        <v>#REF!</v>
      </c>
    </row>
    <row r="274" spans="1:10" ht="38.25">
      <c r="A274" s="8" t="s">
        <v>3839</v>
      </c>
      <c r="B274" s="22" t="s">
        <v>3901</v>
      </c>
      <c r="C274" s="2" t="s">
        <v>3500</v>
      </c>
      <c r="D274" s="37" t="s">
        <v>3906</v>
      </c>
      <c r="E274" s="37" t="s">
        <v>1120</v>
      </c>
      <c r="F274" s="75" t="str">
        <f ca="1">IF($E274="только рамка",VLOOKUP($D274,OLframe!$D$2:$J$213,2),VLOOKUP($E274,OLmain!$A$2:$J$57,2))</f>
        <v>10'', 1024*600</v>
      </c>
      <c r="G274" s="65" t="str">
        <f ca="1">VLOOKUP($D274,OLframe!$D$2:$J$213,3)</f>
        <v>https://yadi.sk/d/9PGgStidFDafcg</v>
      </c>
      <c r="H274" s="45">
        <v>33400</v>
      </c>
      <c r="I274" s="79" t="str">
        <f ca="1">IF($E274="только рамка",VLOOKUP($D274,OLframe!$D$2:$J$213,9),VLOOKUP($E274,OLmain!$A$2:$J$57,9))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74" s="27" t="e">
        <f ca="1">IF(VLOOKUP($D274,OLframe!$D$2:$J$213,10)=0," ",VLOOKUP($D274,OLframe!$D$2:$J$213,10))</f>
        <v>#REF!</v>
      </c>
    </row>
    <row r="275" spans="1:10" ht="38.25">
      <c r="A275" s="8" t="s">
        <v>3839</v>
      </c>
      <c r="B275" s="22" t="s">
        <v>3901</v>
      </c>
      <c r="C275" s="2" t="s">
        <v>3500</v>
      </c>
      <c r="D275" s="37" t="s">
        <v>3906</v>
      </c>
      <c r="E275" s="37" t="s">
        <v>1090</v>
      </c>
      <c r="F275" s="75" t="str">
        <f ca="1">IF($E275="только рамка",VLOOKUP($D275,OLframe!$D$2:$J$213,2),VLOOKUP($E275,OLmain!$A$2:$J$57,2))</f>
        <v>9,7'', 1024*768</v>
      </c>
      <c r="G275" s="65" t="str">
        <f ca="1">VLOOKUP($D275,OLframe!$D$2:$J$213,3)</f>
        <v>https://yadi.sk/d/9PGgStidFDafcg</v>
      </c>
      <c r="H275" s="45">
        <v>34400</v>
      </c>
      <c r="I275" s="79" t="str">
        <f ca="1">IF($E275="только рамка",VLOOKUP($D275,OLframe!$D$2:$J$213,9),VLOOKUP($E275,OLmain!$A$2:$J$57,9))</f>
        <v>Android 10.0, RK PX6 6x2,0 Ghz, 4Gb Ram, 64 Gb ROM, IPS LCD, NXP 6686 FM, TDA 7850, DSP, BC6 Bluetooth,  external microphone+Glonass&amp;gps</v>
      </c>
      <c r="J275" s="27" t="e">
        <f ca="1">IF(VLOOKUP($D275,OLframe!$D$2:$J$213,10)=0," ",VLOOKUP($D275,OLframe!$D$2:$J$213,10))</f>
        <v>#REF!</v>
      </c>
    </row>
    <row r="276" spans="1:10" ht="38.25">
      <c r="A276" s="8" t="s">
        <v>3839</v>
      </c>
      <c r="B276" s="22" t="s">
        <v>3901</v>
      </c>
      <c r="C276" s="2" t="s">
        <v>3500</v>
      </c>
      <c r="D276" s="37" t="s">
        <v>3906</v>
      </c>
      <c r="E276" s="37" t="s">
        <v>1123</v>
      </c>
      <c r="F276" s="75" t="str">
        <f ca="1">IF($E276="только рамка",VLOOKUP($D276,OLframe!$D$2:$J$213,2),VLOOKUP($E276,OLmain!$A$2:$J$57,2))</f>
        <v>13.3", 1920*1080</v>
      </c>
      <c r="G276" s="65" t="str">
        <f ca="1">VLOOKUP($D276,OLframe!$D$2:$J$213,3)</f>
        <v>https://yadi.sk/d/9PGgStidFDafcg</v>
      </c>
      <c r="H276" s="45">
        <v>41900</v>
      </c>
      <c r="I276" s="79" t="str">
        <f ca="1">IF($E276="только рамка",VLOOKUP($D276,OLframe!$D$2:$J$213,9),VLOOKUP($E276,OLmain!$A$2:$J$57,9))</f>
        <v>Android 10.0, RK PX6 6x2,0 Ghz, 4Gb Ram, 64 Gb ROM, IPS LCD, NXP 6686 FM, TDA 7850, DSP, BC6 Bluetooth,  external microphone+Glonass&amp;gps</v>
      </c>
      <c r="J276" s="27" t="e">
        <f ca="1">IF(VLOOKUP($D276,OLframe!$D$2:$J$213,10)=0," ",VLOOKUP($D276,OLframe!$D$2:$J$213,10))</f>
        <v>#REF!</v>
      </c>
    </row>
    <row r="277" spans="1:10" ht="37.5" customHeight="1">
      <c r="A277" s="8" t="s">
        <v>3839</v>
      </c>
      <c r="B277" s="22" t="s">
        <v>3901</v>
      </c>
      <c r="C277" s="2" t="s">
        <v>3884</v>
      </c>
      <c r="D277" s="37" t="s">
        <v>3907</v>
      </c>
      <c r="E277" s="37"/>
      <c r="F277" s="2" t="s">
        <v>3886</v>
      </c>
      <c r="G277" s="9" t="s">
        <v>3908</v>
      </c>
      <c r="H277" s="48">
        <v>49900</v>
      </c>
      <c r="I277" s="21" t="s">
        <v>3888</v>
      </c>
      <c r="J277" s="31"/>
    </row>
    <row r="278" spans="1:10" ht="37.5" customHeight="1">
      <c r="A278" s="19" t="s">
        <v>3839</v>
      </c>
      <c r="B278" s="18" t="s">
        <v>3909</v>
      </c>
      <c r="C278" s="36" t="s">
        <v>3451</v>
      </c>
      <c r="D278" s="38" t="s">
        <v>3910</v>
      </c>
      <c r="E278" s="38"/>
      <c r="F278" s="2" t="s">
        <v>3590</v>
      </c>
      <c r="G278" s="50" t="s">
        <v>3911</v>
      </c>
      <c r="H278" s="69">
        <v>35400</v>
      </c>
      <c r="I278" s="46" t="s">
        <v>3912</v>
      </c>
      <c r="J278" s="27"/>
    </row>
    <row r="279" spans="1:10" ht="37.5" customHeight="1">
      <c r="A279" s="8" t="s">
        <v>3839</v>
      </c>
      <c r="B279" s="22" t="s">
        <v>3909</v>
      </c>
      <c r="C279" s="2" t="s">
        <v>3444</v>
      </c>
      <c r="D279" s="37" t="s">
        <v>3913</v>
      </c>
      <c r="E279" s="37"/>
      <c r="F279" s="2" t="s">
        <v>3453</v>
      </c>
      <c r="G279" s="14" t="s">
        <v>3914</v>
      </c>
      <c r="H279" s="68">
        <v>23400</v>
      </c>
      <c r="I279" s="20" t="s">
        <v>3507</v>
      </c>
      <c r="J279" s="31"/>
    </row>
    <row r="280" spans="1:10" ht="37.5" customHeight="1">
      <c r="A280" s="19" t="s">
        <v>3839</v>
      </c>
      <c r="B280" s="18" t="s">
        <v>3909</v>
      </c>
      <c r="C280" s="36" t="s">
        <v>3451</v>
      </c>
      <c r="D280" s="38" t="s">
        <v>3915</v>
      </c>
      <c r="E280" s="38"/>
      <c r="F280" s="10" t="s">
        <v>3916</v>
      </c>
      <c r="G280" s="50" t="s">
        <v>3917</v>
      </c>
      <c r="H280" s="69">
        <v>36900</v>
      </c>
      <c r="I280" s="21" t="s">
        <v>3483</v>
      </c>
      <c r="J280" s="27" t="s">
        <v>3918</v>
      </c>
    </row>
    <row r="281" spans="1:10" ht="37.5" customHeight="1">
      <c r="A281" s="8" t="s">
        <v>3839</v>
      </c>
      <c r="B281" s="22" t="s">
        <v>3909</v>
      </c>
      <c r="C281" s="36" t="s">
        <v>3500</v>
      </c>
      <c r="D281" s="38" t="s">
        <v>3919</v>
      </c>
      <c r="E281" s="38"/>
      <c r="F281" s="2" t="s">
        <v>3573</v>
      </c>
      <c r="G281" s="51" t="s">
        <v>3920</v>
      </c>
      <c r="H281" s="45" t="e">
        <v>#N/A</v>
      </c>
      <c r="I281" s="79" t="e">
        <f ca="1">IF($E281="только рамка",VLOOKUP($D281,OLframe!$D$2:$J$213,9),VLOOKUP($E281,OLmain!$A$2:$J$57,9))</f>
        <v>#N/A</v>
      </c>
      <c r="J281" s="27" t="e">
        <f ca="1">IF(VLOOKUP($D281,OLframe!$D$2:$J$213,10)=0," ",VLOOKUP($D281,OLframe!$D$2:$J$213,10))</f>
        <v>#REF!</v>
      </c>
    </row>
    <row r="282" spans="1:10" ht="37.5" customHeight="1">
      <c r="A282" s="19" t="s">
        <v>3839</v>
      </c>
      <c r="B282" s="18" t="s">
        <v>3909</v>
      </c>
      <c r="C282" s="36" t="s">
        <v>3500</v>
      </c>
      <c r="D282" s="38" t="s">
        <v>3922</v>
      </c>
      <c r="E282" s="38"/>
      <c r="F282" s="2" t="s">
        <v>3577</v>
      </c>
      <c r="G282" s="9" t="s">
        <v>3920</v>
      </c>
      <c r="H282" s="45" t="e">
        <v>#N/A</v>
      </c>
      <c r="I282" s="79" t="e">
        <f ca="1">IF($E282="только рамка",VLOOKUP($D282,OLframe!$D$2:$J$213,9),VLOOKUP($E282,OLmain!$A$2:$J$57,9))</f>
        <v>#N/A</v>
      </c>
      <c r="J282" s="27" t="e">
        <f ca="1">IF(VLOOKUP($D282,OLframe!$D$2:$J$213,10)=0," ",VLOOKUP($D282,OLframe!$D$2:$J$213,10))</f>
        <v>#REF!</v>
      </c>
    </row>
    <row r="283" spans="1:10" ht="37.5" customHeight="1">
      <c r="A283" s="19" t="s">
        <v>3839</v>
      </c>
      <c r="B283" s="18" t="s">
        <v>3909</v>
      </c>
      <c r="C283" s="36" t="s">
        <v>3489</v>
      </c>
      <c r="D283" s="38" t="s">
        <v>3923</v>
      </c>
      <c r="E283" s="38"/>
      <c r="F283" s="10" t="s">
        <v>3527</v>
      </c>
      <c r="G283" s="51" t="s">
        <v>3924</v>
      </c>
      <c r="H283" s="45" t="e">
        <v>#N/A</v>
      </c>
      <c r="I283" s="79" t="e">
        <f ca="1">IF($E283="только рамка",VLOOKUP($D283,OLframe!$D$2:$J$213,9),VLOOKUP($E283,OLmain!$A$2:$J$57,9))</f>
        <v>#N/A</v>
      </c>
      <c r="J283" s="27" t="e">
        <f ca="1">IF(VLOOKUP($D283,OLframe!$D$2:$J$213,10)=0," ",VLOOKUP($D283,OLframe!$D$2:$J$213,10))</f>
        <v>#N/A</v>
      </c>
    </row>
    <row r="284" spans="1:10" ht="37.5" customHeight="1">
      <c r="A284" s="19" t="s">
        <v>3839</v>
      </c>
      <c r="B284" s="18" t="s">
        <v>3909</v>
      </c>
      <c r="C284" s="36" t="s">
        <v>3489</v>
      </c>
      <c r="D284" s="38" t="s">
        <v>3925</v>
      </c>
      <c r="E284" s="38"/>
      <c r="F284" s="10" t="s">
        <v>3518</v>
      </c>
      <c r="G284" s="51" t="s">
        <v>3926</v>
      </c>
      <c r="H284" s="45" t="e">
        <v>#N/A</v>
      </c>
      <c r="I284" s="79" t="e">
        <f ca="1">IF($E284="только рамка",VLOOKUP($D284,OLframe!$D$2:$J$213,9),VLOOKUP($E284,OLmain!$A$2:$J$57,9))</f>
        <v>#N/A</v>
      </c>
      <c r="J284" s="27" t="e">
        <f ca="1">IF(VLOOKUP($D284,OLframe!$D$2:$J$213,10)=0," ",VLOOKUP($D284,OLframe!$D$2:$J$213,10))</f>
        <v>#N/A</v>
      </c>
    </row>
    <row r="285" spans="1:10" ht="37.5" customHeight="1">
      <c r="A285" s="19" t="s">
        <v>3839</v>
      </c>
      <c r="B285" s="18" t="s">
        <v>3909</v>
      </c>
      <c r="C285" s="36" t="s">
        <v>3500</v>
      </c>
      <c r="D285" s="38" t="s">
        <v>3928</v>
      </c>
      <c r="E285" s="38" t="s">
        <v>2857</v>
      </c>
      <c r="F285" s="75" t="str">
        <f ca="1">IF($E285="только рамка",VLOOKUP($D285,OLframe!$D$2:$J$213,2),VLOOKUP($E285,OLmain!$A$2:$J$57,2))</f>
        <v>9", 1024*600</v>
      </c>
      <c r="G285" s="65" t="str">
        <f ca="1">VLOOKUP($D285,OLframe!$D$2:$J$213,3)</f>
        <v>https://yadi.sk/d/R7AQV0Wq3NdjEq</v>
      </c>
      <c r="H285" s="45">
        <v>5000</v>
      </c>
      <c r="I285" s="79" t="e">
        <f ca="1">IF($E285="только рамка",VLOOKUP($D285,OLframe!$D$2:$J$213,9),VLOOKUP($E285,OLmain!$A$2:$J$57,9))</f>
        <v>#REF!</v>
      </c>
      <c r="J285" s="27" t="e">
        <f ca="1">IF(VLOOKUP($D285,OLframe!$D$2:$J$213,10)=0," ",VLOOKUP($D285,OLframe!$D$2:$J$213,10))</f>
        <v>#REF!</v>
      </c>
    </row>
    <row r="286" spans="1:10" ht="37.5" customHeight="1">
      <c r="A286" s="19" t="s">
        <v>3839</v>
      </c>
      <c r="B286" s="18" t="s">
        <v>3909</v>
      </c>
      <c r="C286" s="36" t="s">
        <v>3500</v>
      </c>
      <c r="D286" s="38" t="s">
        <v>3928</v>
      </c>
      <c r="E286" s="38" t="s">
        <v>1141</v>
      </c>
      <c r="F286" s="75" t="str">
        <f ca="1">IF($E286="только рамка",VLOOKUP($D286,OLframe!$D$2:$J$213,2),VLOOKUP($E286,OLmain!$A$2:$J$57,2))</f>
        <v>9'', 1280*720</v>
      </c>
      <c r="G286" s="65" t="str">
        <f ca="1">VLOOKUP($D286,OLframe!$D$2:$J$213,3)</f>
        <v>https://yadi.sk/d/R7AQV0Wq3NdjEq</v>
      </c>
      <c r="H286" s="45">
        <v>37900</v>
      </c>
      <c r="I286" s="79" t="str">
        <f ca="1">IF($E286="только рамка",VLOOKUP($D286,OLframe!$D$2:$J$213,9),VLOOKUP($E286,OLmain!$A$2:$J$57,9))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6" s="27" t="e">
        <f ca="1">IF(VLOOKUP($D286,OLframe!$D$2:$J$213,10)=0," ",VLOOKUP($D286,OLframe!$D$2:$J$213,10))</f>
        <v>#REF!</v>
      </c>
    </row>
    <row r="287" spans="1:10" ht="37.5" customHeight="1">
      <c r="A287" s="19" t="s">
        <v>3839</v>
      </c>
      <c r="B287" s="18" t="s">
        <v>3909</v>
      </c>
      <c r="C287" s="36" t="s">
        <v>3500</v>
      </c>
      <c r="D287" s="38" t="s">
        <v>3928</v>
      </c>
      <c r="E287" s="38" t="s">
        <v>1144</v>
      </c>
      <c r="F287" s="75" t="str">
        <f ca="1">IF($E287="только рамка",VLOOKUP($D287,OLframe!$D$2:$J$213,2),VLOOKUP($E287,OLmain!$A$2:$J$57,2))</f>
        <v>9'', 1280*720</v>
      </c>
      <c r="G287" s="65" t="str">
        <f ca="1">VLOOKUP($D287,OLframe!$D$2:$J$213,3)</f>
        <v>https://yadi.sk/d/R7AQV0Wq3NdjEq</v>
      </c>
      <c r="H287" s="45">
        <v>40900</v>
      </c>
      <c r="I287" s="79" t="str">
        <f ca="1">IF($E287="только рамка",VLOOKUP($D287,OLframe!$D$2:$J$213,9),VLOOKUP($E287,OLmain!$A$2:$J$57,9))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7" s="27" t="e">
        <f ca="1">IF(VLOOKUP($D287,OLframe!$D$2:$J$213,10)=0," ",VLOOKUP($D287,OLframe!$D$2:$J$213,10))</f>
        <v>#REF!</v>
      </c>
    </row>
    <row r="288" spans="1:10" ht="37.5" customHeight="1">
      <c r="A288" s="19" t="s">
        <v>3839</v>
      </c>
      <c r="B288" s="18" t="s">
        <v>3909</v>
      </c>
      <c r="C288" s="36" t="s">
        <v>3500</v>
      </c>
      <c r="D288" s="38" t="s">
        <v>3928</v>
      </c>
      <c r="E288" s="38" t="s">
        <v>1107</v>
      </c>
      <c r="F288" s="75" t="str">
        <f ca="1">IF($E288="только рамка",VLOOKUP($D288,OLframe!$D$2:$J$213,2),VLOOKUP($E288,OLmain!$A$2:$J$57,2))</f>
        <v>9'', 1024*600</v>
      </c>
      <c r="G288" s="65" t="str">
        <f ca="1">VLOOKUP($D288,OLframe!$D$2:$J$213,3)</f>
        <v>https://yadi.sk/d/R7AQV0Wq3NdjEq</v>
      </c>
      <c r="H288" s="45">
        <v>28900</v>
      </c>
      <c r="I288" s="79" t="str">
        <f ca="1">IF($E288="только рамка",VLOOKUP($D288,OLframe!$D$2:$J$213,9),VLOOKUP($E288,OLmain!$A$2:$J$57,9))</f>
        <v>Android 10.0, RK PX30 4x1,6 Ghz, 2Gb Ram, 16 Gb ROM, IPS LCD, NXP 6686 FM, TDA 7850, DSP, BC6 Bluetooth,  external microphone+Glonass&amp;gps</v>
      </c>
      <c r="J288" s="27" t="e">
        <f ca="1">IF(VLOOKUP($D288,OLframe!$D$2:$J$213,10)=0," ",VLOOKUP($D288,OLframe!$D$2:$J$213,10))</f>
        <v>#REF!</v>
      </c>
    </row>
    <row r="289" spans="1:10" ht="37.5" customHeight="1">
      <c r="A289" s="19" t="s">
        <v>3839</v>
      </c>
      <c r="B289" s="18" t="s">
        <v>3909</v>
      </c>
      <c r="C289" s="36" t="s">
        <v>3500</v>
      </c>
      <c r="D289" s="38" t="s">
        <v>3928</v>
      </c>
      <c r="E289" s="38" t="s">
        <v>1109</v>
      </c>
      <c r="F289" s="75" t="str">
        <f ca="1">IF($E289="только рамка",VLOOKUP($D289,OLframe!$D$2:$J$213,2),VLOOKUP($E289,OLmain!$A$2:$J$57,2))</f>
        <v>9'', 1024*600</v>
      </c>
      <c r="G289" s="65" t="str">
        <f ca="1">VLOOKUP($D289,OLframe!$D$2:$J$213,3)</f>
        <v>https://yadi.sk/d/R7AQV0Wq3NdjEq</v>
      </c>
      <c r="H289" s="45">
        <v>32400</v>
      </c>
      <c r="I289" s="79" t="str">
        <f ca="1">IF($E289="только рамка",VLOOKUP($D289,OLframe!$D$2:$J$213,9),VLOOKUP($E289,OLmain!$A$2:$J$57,9))</f>
        <v>Android 10.0, RK PX5 8x1,5 Ghz, 4Gb Ram, 32 Gb ROM, IPS LCD, NXP 6686 FM, TDA 7850, DSP, BC6 Bluetooth,  external microphone+Glonass&amp;gps</v>
      </c>
      <c r="J289" s="27" t="e">
        <f ca="1">IF(VLOOKUP($D289,OLframe!$D$2:$J$213,10)=0," ",VLOOKUP($D289,OLframe!$D$2:$J$213,10))</f>
        <v>#REF!</v>
      </c>
    </row>
    <row r="290" spans="1:10" ht="37.5" customHeight="1">
      <c r="A290" s="19" t="s">
        <v>3839</v>
      </c>
      <c r="B290" s="18" t="s">
        <v>3909</v>
      </c>
      <c r="C290" s="36" t="s">
        <v>3500</v>
      </c>
      <c r="D290" s="38" t="s">
        <v>3928</v>
      </c>
      <c r="E290" s="38" t="s">
        <v>1111</v>
      </c>
      <c r="F290" s="75" t="str">
        <f ca="1">IF($E290="только рамка",VLOOKUP($D290,OLframe!$D$2:$J$213,2),VLOOKUP($E290,OLmain!$A$2:$J$57,2))</f>
        <v>9'', 1024*600</v>
      </c>
      <c r="G290" s="65" t="str">
        <f ca="1">VLOOKUP($D290,OLframe!$D$2:$J$213,3)</f>
        <v>https://yadi.sk/d/R7AQV0Wq3NdjEq</v>
      </c>
      <c r="H290" s="45">
        <v>33400</v>
      </c>
      <c r="I290" s="79" t="str">
        <f ca="1">IF($E290="только рамка",VLOOKUP($D290,OLframe!$D$2:$J$213,9),VLOOKUP($E290,OLmain!$A$2:$J$57,9))</f>
        <v>Android 10.0, RK PX5 8x1,5 Ghz, 4Gb Ram, 64 Gb ROM, IPS LCD, NXP 6686 FM, TDA 7850, DSP, BC6 Bluetooth,  external microphone+Glonass&amp;gps</v>
      </c>
      <c r="J290" s="27" t="e">
        <f ca="1">IF(VLOOKUP($D290,OLframe!$D$2:$J$213,10)=0," ",VLOOKUP($D290,OLframe!$D$2:$J$213,10))</f>
        <v>#REF!</v>
      </c>
    </row>
    <row r="291" spans="1:10" ht="37.5" customHeight="1">
      <c r="A291" s="19" t="s">
        <v>3839</v>
      </c>
      <c r="B291" s="18" t="s">
        <v>3909</v>
      </c>
      <c r="C291" s="36" t="s">
        <v>3500</v>
      </c>
      <c r="D291" s="38" t="s">
        <v>3928</v>
      </c>
      <c r="E291" s="38" t="s">
        <v>1113</v>
      </c>
      <c r="F291" s="75" t="str">
        <f ca="1">IF($E291="только рамка",VLOOKUP($D291,OLframe!$D$2:$J$213,2),VLOOKUP($E291,OLmain!$A$2:$J$57,2))</f>
        <v>9'', 1024*600</v>
      </c>
      <c r="G291" s="65" t="str">
        <f ca="1">VLOOKUP($D291,OLframe!$D$2:$J$213,3)</f>
        <v>https://yadi.sk/d/R7AQV0Wq3NdjEq</v>
      </c>
      <c r="H291" s="45">
        <v>33400</v>
      </c>
      <c r="I291" s="79" t="str">
        <f ca="1">IF($E291="только рамка",VLOOKUP($D291,OLframe!$D$2:$J$213,9),VLOOKUP($E291,OLmain!$A$2:$J$57,9))</f>
        <v>Android 10.0, RK PX6 6x2,0 Ghz, 4Gb Ram, 64 Gb ROM, IPS LCD, NXP 6686 FM, TDA 7850, DSP, BC6 Bluetooth,  external microphone+Glonass&amp;gps</v>
      </c>
      <c r="J291" s="27" t="e">
        <f ca="1">IF(VLOOKUP($D291,OLframe!$D$2:$J$213,10)=0," ",VLOOKUP($D291,OLframe!$D$2:$J$213,10))</f>
        <v>#REF!</v>
      </c>
    </row>
    <row r="292" spans="1:10" ht="37.5" customHeight="1">
      <c r="A292" s="19" t="s">
        <v>3839</v>
      </c>
      <c r="B292" s="18" t="s">
        <v>3909</v>
      </c>
      <c r="C292" s="36" t="s">
        <v>3500</v>
      </c>
      <c r="D292" s="38" t="s">
        <v>3928</v>
      </c>
      <c r="E292" s="38" t="s">
        <v>1131</v>
      </c>
      <c r="F292" s="75" t="str">
        <f ca="1">IF($E292="только рамка",VLOOKUP($D292,OLframe!$D$2:$J$213,2),VLOOKUP($E292,OLmain!$A$2:$J$57,2))</f>
        <v>9'', 1024*600</v>
      </c>
      <c r="G292" s="65" t="str">
        <f ca="1">VLOOKUP($D292,OLframe!$D$2:$J$213,3)</f>
        <v>https://yadi.sk/d/R7AQV0Wq3NdjEq</v>
      </c>
      <c r="H292" s="45">
        <v>23900</v>
      </c>
      <c r="I292" s="79" t="str">
        <f ca="1">IF($E292="только рамка",VLOOKUP($D292,OLframe!$D$2:$J$213,9),VLOOKUP($E292,OLmain!$A$2:$J$57,9))</f>
        <v>Android 6.0, MTK 3562 8x1,5 Ghz, 2Gb Ram, 32 Gb ROM, IPS LCD, NXP 6686 FM, TDA 7851, Bluetooth,  external microphone, 4G встроен</v>
      </c>
      <c r="J292" s="27" t="e">
        <f ca="1">IF(VLOOKUP($D292,OLframe!$D$2:$J$213,10)=0," ",VLOOKUP($D292,OLframe!$D$2:$J$213,10))</f>
        <v>#REF!</v>
      </c>
    </row>
    <row r="293" spans="1:10" ht="37.5" customHeight="1">
      <c r="A293" s="19" t="s">
        <v>3839</v>
      </c>
      <c r="B293" s="18" t="s">
        <v>3909</v>
      </c>
      <c r="C293" s="36" t="s">
        <v>3500</v>
      </c>
      <c r="D293" s="38" t="s">
        <v>3928</v>
      </c>
      <c r="E293" s="38" t="s">
        <v>1115</v>
      </c>
      <c r="F293" s="75" t="str">
        <f ca="1">IF($E293="только рамка",VLOOKUP($D293,OLframe!$D$2:$J$213,2),VLOOKUP($E293,OLmain!$A$2:$J$57,2))</f>
        <v>9'', 1280*720</v>
      </c>
      <c r="G293" s="65" t="str">
        <f ca="1">VLOOKUP($D293,OLframe!$D$2:$J$213,3)</f>
        <v>https://yadi.sk/d/R7AQV0Wq3NdjEq</v>
      </c>
      <c r="H293" s="45">
        <v>27900</v>
      </c>
      <c r="I293" s="79" t="str">
        <f ca="1">IF($E293="только рамка",VLOOKUP($D293,OLframe!$D$2:$J$213,9),VLOOKUP($E293,OLmain!$A$2:$J$57,9))</f>
        <v>Android 10, UIS7862 8x1,8 Ghz, 3Gb Ram, 32Gb ROM, TDA7708 FM, TDA7388, DSP, Bluetooth 5.0, Glonass&amp;gps, 4G, OPTIC out, поддержка AHD/TVI камер, HDMI - опция, AV OUT - опция</v>
      </c>
      <c r="J293" s="27" t="e">
        <f ca="1">IF(VLOOKUP($D293,OLframe!$D$2:$J$213,10)=0," ",VLOOKUP($D293,OLframe!$D$2:$J$213,10))</f>
        <v>#REF!</v>
      </c>
    </row>
    <row r="294" spans="1:10" ht="37.5" customHeight="1">
      <c r="A294" s="19" t="s">
        <v>3839</v>
      </c>
      <c r="B294" s="18" t="s">
        <v>3909</v>
      </c>
      <c r="C294" s="36" t="s">
        <v>3500</v>
      </c>
      <c r="D294" s="38" t="s">
        <v>3928</v>
      </c>
      <c r="E294" s="38" t="s">
        <v>1117</v>
      </c>
      <c r="F294" s="75" t="str">
        <f ca="1">IF($E294="только рамка",VLOOKUP($D294,OLframe!$D$2:$J$213,2),VLOOKUP($E294,OLmain!$A$2:$J$57,2))</f>
        <v>9'', 1280*720</v>
      </c>
      <c r="G294" s="65" t="str">
        <f ca="1">VLOOKUP($D294,OLframe!$D$2:$J$213,3)</f>
        <v>https://yadi.sk/d/R7AQV0Wq3NdjEq</v>
      </c>
      <c r="H294" s="45">
        <v>32400</v>
      </c>
      <c r="I294" s="79" t="str">
        <f ca="1">IF($E294="только рамка",VLOOKUP($D294,OLframe!$D$2:$J$213,9),VLOOKUP($E294,OLmain!$A$2:$J$57,9))</f>
        <v>Android 10, UIS7862 8x1,8 Ghz, 4Gb Ram, 64Gb ROM, TDA7708 FM, TDA7851L, DSP, Bluetooth 5.0, Glonass&amp;gps, 4G, OPTIC out, поддержка AHD/TVI камер, HDMI - опция, AV OUT - опция</v>
      </c>
      <c r="J294" s="27" t="e">
        <f ca="1">IF(VLOOKUP($D294,OLframe!$D$2:$J$213,10)=0," ",VLOOKUP($D294,OLframe!$D$2:$J$213,10))</f>
        <v>#REF!</v>
      </c>
    </row>
    <row r="295" spans="1:10" ht="37.5" customHeight="1">
      <c r="A295" s="19" t="s">
        <v>3839</v>
      </c>
      <c r="B295" s="18" t="s">
        <v>3909</v>
      </c>
      <c r="C295" s="36" t="s">
        <v>3500</v>
      </c>
      <c r="D295" s="38" t="s">
        <v>3928</v>
      </c>
      <c r="E295" s="38" t="s">
        <v>1136</v>
      </c>
      <c r="F295" s="75" t="str">
        <f ca="1">IF($E295="только рамка",VLOOKUP($D295,OLframe!$D$2:$J$213,2),VLOOKUP($E295,OLmain!$A$2:$J$57,2))</f>
        <v>9'', 1280*720</v>
      </c>
      <c r="G295" s="65" t="str">
        <f ca="1">VLOOKUP($D295,OLframe!$D$2:$J$213,3)</f>
        <v>https://yadi.sk/d/R7AQV0Wq3NdjEq</v>
      </c>
      <c r="H295" s="45">
        <v>35400</v>
      </c>
      <c r="I295" s="79" t="str">
        <f ca="1">IF($E295="только рамка",VLOOKUP($D295,OLframe!$D$2:$J$213,9),VLOOKUP($E295,OLmain!$A$2:$J$57,9))</f>
        <v>Android 10, UIS7862 8x1,8 Ghz, 6Gb Ram, 128Gb ROM, TDA7708 FM, TDA7851L, DSP, Bluetooth 5.0, Glonass&amp;gps, 4G, OPTIC out, поддержка AHD/TVI камер, HDMI - опция, AV OUT - опция</v>
      </c>
      <c r="J295" s="27" t="e">
        <f ca="1">IF(VLOOKUP($D295,OLframe!$D$2:$J$213,10)=0," ",VLOOKUP($D295,OLframe!$D$2:$J$213,10))</f>
        <v>#REF!</v>
      </c>
    </row>
    <row r="296" spans="1:10" ht="37.5" customHeight="1">
      <c r="A296" s="19" t="s">
        <v>3839</v>
      </c>
      <c r="B296" s="18" t="s">
        <v>3909</v>
      </c>
      <c r="C296" s="36" t="s">
        <v>3500</v>
      </c>
      <c r="D296" s="38" t="s">
        <v>3928</v>
      </c>
      <c r="E296" s="38" t="s">
        <v>1119</v>
      </c>
      <c r="F296" s="75" t="str">
        <f ca="1">IF($E296="только рамка",VLOOKUP($D296,OLframe!$D$2:$J$213,2),VLOOKUP($E296,OLmain!$A$2:$J$57,2))</f>
        <v>9'', 1024*600</v>
      </c>
      <c r="G296" s="65" t="str">
        <f ca="1">VLOOKUP($D296,OLframe!$D$2:$J$213,3)</f>
        <v>https://yadi.sk/d/R7AQV0Wq3NdjEq</v>
      </c>
      <c r="H296" s="45">
        <v>33400</v>
      </c>
      <c r="I296" s="79" t="str">
        <f ca="1">IF($E296="только рамка",VLOOKUP($D296,OLframe!$D$2:$J$213,9),VLOOKUP($E296,OLmain!$A$2:$J$57,9))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6" s="27" t="e">
        <f ca="1">IF(VLOOKUP($D296,OLframe!$D$2:$J$213,10)=0," ",VLOOKUP($D296,OLframe!$D$2:$J$213,10))</f>
        <v>#REF!</v>
      </c>
    </row>
    <row r="297" spans="1:10" ht="37.5" customHeight="1">
      <c r="A297" s="19" t="s">
        <v>3839</v>
      </c>
      <c r="B297" s="18" t="s">
        <v>3909</v>
      </c>
      <c r="C297" s="36" t="s">
        <v>3500</v>
      </c>
      <c r="D297" s="38" t="s">
        <v>3928</v>
      </c>
      <c r="E297" s="38" t="s">
        <v>1089</v>
      </c>
      <c r="F297" s="75" t="str">
        <f ca="1">IF($E297="только рамка",VLOOKUP($D297,OLframe!$D$2:$J$213,2),VLOOKUP($E297,OLmain!$A$2:$J$57,2))</f>
        <v>9,7'', 1024*768</v>
      </c>
      <c r="G297" s="65" t="str">
        <f ca="1">VLOOKUP($D297,OLframe!$D$2:$J$213,3)</f>
        <v>https://yadi.sk/d/R7AQV0Wq3NdjEq</v>
      </c>
      <c r="H297" s="45">
        <v>34400</v>
      </c>
      <c r="I297" s="79" t="str">
        <f ca="1">IF($E297="только рамка",VLOOKUP($D297,OLframe!$D$2:$J$213,9),VLOOKUP($E297,OLmain!$A$2:$J$57,9))</f>
        <v>Android 10.0, RK PX6 6x2,0 Ghz, 4Gb Ram, 64 Gb ROM, IPS LCD, NXP 6686 FM, TDA 7850, DSP, BC6 Bluetooth,  external microphone+Glonass&amp;gps</v>
      </c>
      <c r="J297" s="27" t="e">
        <f ca="1">IF(VLOOKUP($D297,OLframe!$D$2:$J$213,10)=0," ",VLOOKUP($D297,OLframe!$D$2:$J$213,10))</f>
        <v>#REF!</v>
      </c>
    </row>
    <row r="298" spans="1:10" ht="37.5" customHeight="1">
      <c r="A298" s="19" t="s">
        <v>3839</v>
      </c>
      <c r="B298" s="18" t="s">
        <v>3909</v>
      </c>
      <c r="C298" s="36" t="s">
        <v>3500</v>
      </c>
      <c r="D298" s="38" t="s">
        <v>3928</v>
      </c>
      <c r="E298" s="38" t="s">
        <v>1122</v>
      </c>
      <c r="F298" s="75" t="str">
        <f ca="1">IF($E298="только рамка",VLOOKUP($D298,OLframe!$D$2:$J$213,2),VLOOKUP($E298,OLmain!$A$2:$J$57,2))</f>
        <v>10.1", 1280*720</v>
      </c>
      <c r="G298" s="65" t="str">
        <f ca="1">VLOOKUP($D298,OLframe!$D$2:$J$213,3)</f>
        <v>https://yadi.sk/d/R7AQV0Wq3NdjEq</v>
      </c>
      <c r="H298" s="45">
        <v>35900</v>
      </c>
      <c r="I298" s="79" t="str">
        <f ca="1">IF($E298="только рамка",VLOOKUP($D298,OLframe!$D$2:$J$213,9),VLOOKUP($E298,OLmain!$A$2:$J$57,9))</f>
        <v>Android 10.0, RK PX6 6x2,0 Ghz, 4Gb Ram, 64 Gb ROM, IPS LCD, NXP 6686 FM, TDA 7850, DSP, BC6 Bluetooth,  external microphone+Glonass&amp;gps</v>
      </c>
      <c r="J298" s="27" t="e">
        <f ca="1">IF(VLOOKUP($D298,OLframe!$D$2:$J$213,10)=0," ",VLOOKUP($D298,OLframe!$D$2:$J$213,10))</f>
        <v>#REF!</v>
      </c>
    </row>
    <row r="299" spans="1:10" ht="37.5" customHeight="1">
      <c r="A299" s="19" t="s">
        <v>3839</v>
      </c>
      <c r="B299" s="18" t="s">
        <v>3909</v>
      </c>
      <c r="C299" s="36" t="s">
        <v>3500</v>
      </c>
      <c r="D299" s="38" t="s">
        <v>3928</v>
      </c>
      <c r="E299" s="38" t="s">
        <v>1121</v>
      </c>
      <c r="F299" s="75" t="str">
        <f ca="1">IF($E299="только рамка",VLOOKUP($D299,OLframe!$D$2:$J$213,2),VLOOKUP($E299,OLmain!$A$2:$J$57,2))</f>
        <v>13.3", 1920*1080</v>
      </c>
      <c r="G299" s="65" t="str">
        <f ca="1">VLOOKUP($D299,OLframe!$D$2:$J$213,3)</f>
        <v>https://yadi.sk/d/R7AQV0Wq3NdjEq</v>
      </c>
      <c r="H299" s="45">
        <v>41900</v>
      </c>
      <c r="I299" s="79" t="str">
        <f ca="1">IF($E299="только рамка",VLOOKUP($D299,OLframe!$D$2:$J$213,9),VLOOKUP($E299,OLmain!$A$2:$J$57,9))</f>
        <v>Android 10.0, RK PX6 6x2,0 Ghz, 4Gb Ram, 64 Gb ROM, IPS LCD, NXP 6686 FM, TDA 7850, DSP, BC6 Bluetooth,  external microphone+Glonass&amp;gps</v>
      </c>
      <c r="J299" s="27" t="e">
        <f ca="1">IF(VLOOKUP($D299,OLframe!$D$2:$J$213,10)=0," ",VLOOKUP($D299,OLframe!$D$2:$J$213,10))</f>
        <v>#REF!</v>
      </c>
    </row>
    <row r="300" spans="1:10" ht="37.5" customHeight="1">
      <c r="A300" s="19" t="s">
        <v>3839</v>
      </c>
      <c r="B300" s="18" t="s">
        <v>3909</v>
      </c>
      <c r="C300" s="36" t="s">
        <v>3884</v>
      </c>
      <c r="D300" s="38" t="s">
        <v>3929</v>
      </c>
      <c r="E300" s="38"/>
      <c r="F300" s="10" t="s">
        <v>3527</v>
      </c>
      <c r="G300" s="51" t="s">
        <v>3930</v>
      </c>
      <c r="H300" s="69">
        <v>35900</v>
      </c>
      <c r="I300" s="21" t="s">
        <v>3888</v>
      </c>
      <c r="J300" s="27"/>
    </row>
    <row r="301" spans="1:10" ht="37.5" customHeight="1">
      <c r="A301" s="19" t="s">
        <v>3839</v>
      </c>
      <c r="B301" s="18" t="s">
        <v>3932</v>
      </c>
      <c r="C301" s="36" t="s">
        <v>3451</v>
      </c>
      <c r="D301" s="38" t="s">
        <v>3933</v>
      </c>
      <c r="E301" s="38"/>
      <c r="F301" s="2" t="s">
        <v>3855</v>
      </c>
      <c r="G301" s="50" t="s">
        <v>3934</v>
      </c>
      <c r="H301" s="69">
        <v>35900</v>
      </c>
      <c r="I301" s="46" t="s">
        <v>3503</v>
      </c>
      <c r="J301" s="27"/>
    </row>
    <row r="302" spans="1:10" ht="37.5" customHeight="1">
      <c r="A302" s="19" t="s">
        <v>3839</v>
      </c>
      <c r="B302" s="18" t="s">
        <v>3932</v>
      </c>
      <c r="C302" s="36" t="s">
        <v>3444</v>
      </c>
      <c r="D302" s="38" t="s">
        <v>3935</v>
      </c>
      <c r="E302" s="38"/>
      <c r="F302" s="2" t="s">
        <v>3712</v>
      </c>
      <c r="G302" s="51" t="s">
        <v>3936</v>
      </c>
      <c r="H302" s="69">
        <v>27900</v>
      </c>
      <c r="I302" s="46" t="s">
        <v>3475</v>
      </c>
      <c r="J302" s="27"/>
    </row>
    <row r="303" spans="1:10" ht="37.5" customHeight="1">
      <c r="A303" s="19" t="s">
        <v>3839</v>
      </c>
      <c r="B303" s="18" t="s">
        <v>3932</v>
      </c>
      <c r="C303" s="36" t="s">
        <v>3444</v>
      </c>
      <c r="D303" s="38" t="s">
        <v>3937</v>
      </c>
      <c r="E303" s="38"/>
      <c r="F303" s="2" t="s">
        <v>3712</v>
      </c>
      <c r="G303" s="51" t="s">
        <v>3936</v>
      </c>
      <c r="H303" s="69">
        <v>33400</v>
      </c>
      <c r="I303" s="42" t="s">
        <v>3938</v>
      </c>
      <c r="J303" s="27"/>
    </row>
    <row r="304" spans="1:10" ht="37.5" customHeight="1">
      <c r="A304" s="19" t="s">
        <v>3839</v>
      </c>
      <c r="B304" s="18" t="s">
        <v>3932</v>
      </c>
      <c r="C304" s="36" t="s">
        <v>3444</v>
      </c>
      <c r="D304" s="38" t="s">
        <v>3939</v>
      </c>
      <c r="E304" s="38"/>
      <c r="F304" s="2" t="s">
        <v>3712</v>
      </c>
      <c r="G304" s="51" t="s">
        <v>3936</v>
      </c>
      <c r="H304" s="69">
        <v>31900</v>
      </c>
      <c r="I304" s="46" t="s">
        <v>3480</v>
      </c>
      <c r="J304" s="27"/>
    </row>
    <row r="305" spans="1:10" ht="37.5" customHeight="1">
      <c r="A305" s="19" t="s">
        <v>3839</v>
      </c>
      <c r="B305" s="18" t="s">
        <v>3932</v>
      </c>
      <c r="C305" s="36" t="s">
        <v>3884</v>
      </c>
      <c r="D305" s="38" t="s">
        <v>3940</v>
      </c>
      <c r="E305" s="38"/>
      <c r="F305" s="2" t="s">
        <v>3941</v>
      </c>
      <c r="G305" s="51" t="s">
        <v>3942</v>
      </c>
      <c r="H305" s="69">
        <v>47900</v>
      </c>
      <c r="I305" s="21" t="s">
        <v>3888</v>
      </c>
      <c r="J305" s="27"/>
    </row>
    <row r="306" spans="1:10" ht="37.5" customHeight="1">
      <c r="A306" s="19" t="s">
        <v>3839</v>
      </c>
      <c r="B306" s="18" t="s">
        <v>179</v>
      </c>
      <c r="C306" s="36" t="s">
        <v>3444</v>
      </c>
      <c r="D306" s="38" t="s">
        <v>3943</v>
      </c>
      <c r="E306" s="38"/>
      <c r="F306" s="2" t="s">
        <v>3712</v>
      </c>
      <c r="G306" s="51" t="s">
        <v>3944</v>
      </c>
      <c r="H306" s="69">
        <v>26900</v>
      </c>
      <c r="I306" s="20" t="s">
        <v>3470</v>
      </c>
      <c r="J306" s="54" t="s">
        <v>3628</v>
      </c>
    </row>
    <row r="307" spans="1:10" ht="37.5" customHeight="1">
      <c r="A307" s="19" t="s">
        <v>3945</v>
      </c>
      <c r="B307" s="18" t="s">
        <v>3946</v>
      </c>
      <c r="C307" s="36" t="s">
        <v>3834</v>
      </c>
      <c r="D307" s="38" t="s">
        <v>3947</v>
      </c>
      <c r="E307" s="38"/>
      <c r="F307" s="2" t="s">
        <v>3584</v>
      </c>
      <c r="G307" s="51" t="s">
        <v>3948</v>
      </c>
      <c r="H307" s="69">
        <v>75900</v>
      </c>
      <c r="I307" s="21" t="s">
        <v>3949</v>
      </c>
      <c r="J307" s="31" t="s">
        <v>3862</v>
      </c>
    </row>
    <row r="308" spans="1:10" ht="37.5" customHeight="1">
      <c r="A308" s="19" t="s">
        <v>3950</v>
      </c>
      <c r="B308" s="22" t="s">
        <v>3951</v>
      </c>
      <c r="C308" s="2" t="s">
        <v>3610</v>
      </c>
      <c r="D308" s="37" t="s">
        <v>70</v>
      </c>
      <c r="E308" s="37"/>
      <c r="F308" s="2" t="s">
        <v>3453</v>
      </c>
      <c r="G308" s="14" t="s">
        <v>3953</v>
      </c>
      <c r="H308" s="68">
        <v>29900</v>
      </c>
      <c r="I308" s="46" t="s">
        <v>3492</v>
      </c>
      <c r="J308" s="31"/>
    </row>
    <row r="309" spans="1:10" ht="37.5" customHeight="1">
      <c r="A309" s="19" t="s">
        <v>3950</v>
      </c>
      <c r="B309" s="22" t="s">
        <v>3951</v>
      </c>
      <c r="C309" s="2" t="s">
        <v>3610</v>
      </c>
      <c r="D309" s="37" t="s">
        <v>71</v>
      </c>
      <c r="E309" s="37"/>
      <c r="F309" s="2" t="s">
        <v>3453</v>
      </c>
      <c r="G309" s="14" t="s">
        <v>3953</v>
      </c>
      <c r="H309" s="68">
        <v>32900</v>
      </c>
      <c r="I309" s="59" t="s">
        <v>3771</v>
      </c>
      <c r="J309" s="31"/>
    </row>
    <row r="310" spans="1:10" ht="37.5" customHeight="1">
      <c r="A310" s="19" t="s">
        <v>3950</v>
      </c>
      <c r="B310" s="22" t="s">
        <v>3951</v>
      </c>
      <c r="C310" s="2" t="s">
        <v>3610</v>
      </c>
      <c r="D310" s="37" t="s">
        <v>72</v>
      </c>
      <c r="E310" s="37"/>
      <c r="F310" s="2" t="s">
        <v>3453</v>
      </c>
      <c r="G310" s="14" t="s">
        <v>3953</v>
      </c>
      <c r="H310" s="68">
        <v>33900</v>
      </c>
      <c r="I310" s="46" t="s">
        <v>3496</v>
      </c>
      <c r="J310" s="31"/>
    </row>
    <row r="311" spans="1:10" ht="37.5" customHeight="1">
      <c r="A311" s="19" t="s">
        <v>3950</v>
      </c>
      <c r="B311" s="18" t="s">
        <v>3951</v>
      </c>
      <c r="C311" s="36" t="s">
        <v>3451</v>
      </c>
      <c r="D311" s="38" t="s">
        <v>3956</v>
      </c>
      <c r="E311" s="38"/>
      <c r="F311" s="2" t="s">
        <v>3590</v>
      </c>
      <c r="G311" s="50" t="s">
        <v>3957</v>
      </c>
      <c r="H311" s="69">
        <v>28900</v>
      </c>
      <c r="I311" s="21" t="s">
        <v>3483</v>
      </c>
      <c r="J311" s="27"/>
    </row>
    <row r="312" spans="1:10" ht="37.5" customHeight="1">
      <c r="A312" s="19" t="s">
        <v>3950</v>
      </c>
      <c r="B312" s="18" t="s">
        <v>3958</v>
      </c>
      <c r="C312" s="36" t="s">
        <v>3451</v>
      </c>
      <c r="D312" s="38" t="s">
        <v>3959</v>
      </c>
      <c r="E312" s="38"/>
      <c r="F312" s="2" t="s">
        <v>3590</v>
      </c>
      <c r="G312" s="50" t="s">
        <v>3960</v>
      </c>
      <c r="H312" s="69">
        <v>36400</v>
      </c>
      <c r="I312" s="46" t="s">
        <v>3912</v>
      </c>
      <c r="J312" s="27"/>
    </row>
    <row r="313" spans="1:10" ht="37.5" customHeight="1">
      <c r="A313" s="19" t="s">
        <v>3950</v>
      </c>
      <c r="B313" s="18" t="s">
        <v>3961</v>
      </c>
      <c r="C313" s="36" t="s">
        <v>3451</v>
      </c>
      <c r="D313" s="38" t="s">
        <v>3962</v>
      </c>
      <c r="E313" s="38"/>
      <c r="F313" s="2" t="s">
        <v>3590</v>
      </c>
      <c r="G313" s="50" t="s">
        <v>3963</v>
      </c>
      <c r="H313" s="69"/>
      <c r="I313" s="21" t="s">
        <v>3551</v>
      </c>
      <c r="J313" s="27"/>
    </row>
    <row r="314" spans="1:10" ht="37.5" customHeight="1">
      <c r="A314" s="19" t="s">
        <v>3950</v>
      </c>
      <c r="B314" s="18" t="s">
        <v>3964</v>
      </c>
      <c r="C314" s="36" t="s">
        <v>3451</v>
      </c>
      <c r="D314" s="38" t="s">
        <v>3965</v>
      </c>
      <c r="E314" s="38"/>
      <c r="F314" s="2" t="s">
        <v>3590</v>
      </c>
      <c r="G314" s="51" t="s">
        <v>3966</v>
      </c>
      <c r="H314" s="69">
        <v>34900</v>
      </c>
      <c r="I314" s="46" t="s">
        <v>3912</v>
      </c>
      <c r="J314" s="27"/>
    </row>
    <row r="315" spans="1:10" ht="37.5" customHeight="1">
      <c r="A315" s="19" t="s">
        <v>3950</v>
      </c>
      <c r="B315" s="18" t="s">
        <v>3964</v>
      </c>
      <c r="C315" s="36" t="s">
        <v>3444</v>
      </c>
      <c r="D315" s="38" t="s">
        <v>3967</v>
      </c>
      <c r="E315" s="38"/>
      <c r="F315" s="2" t="s">
        <v>3590</v>
      </c>
      <c r="G315" s="50" t="s">
        <v>3968</v>
      </c>
      <c r="H315" s="69">
        <v>28900</v>
      </c>
      <c r="I315" s="20" t="s">
        <v>3470</v>
      </c>
      <c r="J315" s="27"/>
    </row>
    <row r="316" spans="1:10" ht="37.5" customHeight="1">
      <c r="A316" s="19" t="s">
        <v>3950</v>
      </c>
      <c r="B316" s="18" t="s">
        <v>3969</v>
      </c>
      <c r="C316" s="36" t="s">
        <v>3451</v>
      </c>
      <c r="D316" s="38" t="s">
        <v>3970</v>
      </c>
      <c r="E316" s="38"/>
      <c r="F316" s="2" t="s">
        <v>3590</v>
      </c>
      <c r="G316" s="50" t="s">
        <v>3971</v>
      </c>
      <c r="H316" s="69">
        <v>35400</v>
      </c>
      <c r="I316" s="46" t="s">
        <v>3912</v>
      </c>
      <c r="J316" s="30" t="s">
        <v>3972</v>
      </c>
    </row>
    <row r="317" spans="1:10" ht="37.5" customHeight="1">
      <c r="A317" s="19" t="s">
        <v>3950</v>
      </c>
      <c r="B317" s="18" t="s">
        <v>3969</v>
      </c>
      <c r="C317" s="36" t="s">
        <v>3444</v>
      </c>
      <c r="D317" s="38" t="s">
        <v>3973</v>
      </c>
      <c r="E317" s="38"/>
      <c r="F317" s="2" t="s">
        <v>3590</v>
      </c>
      <c r="G317" s="50" t="s">
        <v>3974</v>
      </c>
      <c r="H317" s="69">
        <v>26400</v>
      </c>
      <c r="I317" s="20" t="s">
        <v>3470</v>
      </c>
      <c r="J317" s="58" t="s">
        <v>3975</v>
      </c>
    </row>
    <row r="318" spans="1:10" ht="37.5" customHeight="1">
      <c r="A318" s="19" t="s">
        <v>3950</v>
      </c>
      <c r="B318" s="18" t="s">
        <v>3969</v>
      </c>
      <c r="C318" s="36" t="s">
        <v>3500</v>
      </c>
      <c r="D318" s="38" t="s">
        <v>3976</v>
      </c>
      <c r="E318" s="38" t="s">
        <v>2857</v>
      </c>
      <c r="F318" s="75" t="str">
        <f ca="1">IF($E318="только рамка",VLOOKUP($D318,OLframe!$D$2:$J$213,2),VLOOKUP($E318,OLmain!$A$2:$J$57,2))</f>
        <v>10", 1024*600</v>
      </c>
      <c r="G318" s="65" t="str">
        <f ca="1">VLOOKUP($D318,OLframe!$D$2:$J$213,3)</f>
        <v>https://yadi.sk/d/PesXY8LVivI5uQ</v>
      </c>
      <c r="H318" s="45">
        <v>4000</v>
      </c>
      <c r="I318" s="79" t="e">
        <f ca="1">IF($E318="только рамка",VLOOKUP($D318,OLframe!$D$2:$J$213,9),VLOOKUP($E318,OLmain!$A$2:$J$57,9))</f>
        <v>#REF!</v>
      </c>
      <c r="J318" s="27" t="e">
        <f ca="1">IF(VLOOKUP($D318,OLframe!$D$2:$J$213,10)=0," ",VLOOKUP($D318,OLframe!$D$2:$J$213,10))</f>
        <v>#REF!</v>
      </c>
    </row>
    <row r="319" spans="1:10" ht="37.5" customHeight="1">
      <c r="A319" s="19" t="s">
        <v>3950</v>
      </c>
      <c r="B319" s="18" t="s">
        <v>3969</v>
      </c>
      <c r="C319" s="36" t="s">
        <v>3500</v>
      </c>
      <c r="D319" s="38" t="s">
        <v>3976</v>
      </c>
      <c r="E319" s="38" t="s">
        <v>1124</v>
      </c>
      <c r="F319" s="75" t="str">
        <f ca="1">IF($E319="только рамка",VLOOKUP($D319,OLframe!$D$2:$J$213,2),VLOOKUP($E319,OLmain!$A$2:$J$57,2))</f>
        <v>10.1", 1280*720</v>
      </c>
      <c r="G319" s="65" t="str">
        <f ca="1">VLOOKUP($D319,OLframe!$D$2:$J$213,3)</f>
        <v>https://yadi.sk/d/PesXY8LVivI5uQ</v>
      </c>
      <c r="H319" s="45">
        <v>34900</v>
      </c>
      <c r="I319" s="79" t="str">
        <f ca="1">IF($E319="только рамка",VLOOKUP($D319,OLframe!$D$2:$J$213,9),VLOOKUP($E319,OLmain!$A$2:$J$57,9))</f>
        <v>Android 10.0, RK PX6 6x2,0 Ghz, 4Gb Ram, 64 Gb ROM, IPS LCD, NXP 6686 FM, TDA 7850, DSP, BC6 Bluetooth,  external microphone+Glonass&amp;gps</v>
      </c>
      <c r="J319" s="27" t="e">
        <f ca="1">IF(VLOOKUP($D319,OLframe!$D$2:$J$213,10)=0," ",VLOOKUP($D319,OLframe!$D$2:$J$213,10))</f>
        <v>#REF!</v>
      </c>
    </row>
    <row r="320" spans="1:10" ht="37.5" customHeight="1">
      <c r="A320" s="19" t="s">
        <v>3950</v>
      </c>
      <c r="B320" s="18" t="s">
        <v>3969</v>
      </c>
      <c r="C320" s="36" t="s">
        <v>3500</v>
      </c>
      <c r="D320" s="38" t="s">
        <v>3976</v>
      </c>
      <c r="E320" s="38" t="s">
        <v>1139</v>
      </c>
      <c r="F320" s="75" t="str">
        <f ca="1">IF($E320="только рамка",VLOOKUP($D320,OLframe!$D$2:$J$213,2),VLOOKUP($E320,OLmain!$A$2:$J$57,2))</f>
        <v>10'', 1280*720</v>
      </c>
      <c r="G320" s="65" t="str">
        <f ca="1">VLOOKUP($D320,OLframe!$D$2:$J$213,3)</f>
        <v>https://yadi.sk/d/PesXY8LVivI5uQ</v>
      </c>
      <c r="H320" s="45">
        <v>36900</v>
      </c>
      <c r="I320" s="79" t="str">
        <f ca="1">IF($E320="только рамка",VLOOKUP($D320,OLframe!$D$2:$J$213,9),VLOOKUP($E320,OLmain!$A$2:$J$57,9))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0" s="27" t="e">
        <f ca="1">IF(VLOOKUP($D320,OLframe!$D$2:$J$213,10)=0," ",VLOOKUP($D320,OLframe!$D$2:$J$213,10))</f>
        <v>#REF!</v>
      </c>
    </row>
    <row r="321" spans="1:10" ht="37.5" customHeight="1">
      <c r="A321" s="19" t="s">
        <v>3950</v>
      </c>
      <c r="B321" s="18" t="s">
        <v>3969</v>
      </c>
      <c r="C321" s="36" t="s">
        <v>3500</v>
      </c>
      <c r="D321" s="38" t="s">
        <v>3976</v>
      </c>
      <c r="E321" s="38" t="s">
        <v>1106</v>
      </c>
      <c r="F321" s="75" t="str">
        <f ca="1">IF($E321="только рамка",VLOOKUP($D321,OLframe!$D$2:$J$213,2),VLOOKUP($E321,OLmain!$A$2:$J$57,2))</f>
        <v>10'', 1280*720</v>
      </c>
      <c r="G321" s="65" t="str">
        <f ca="1">VLOOKUP($D321,OLframe!$D$2:$J$213,3)</f>
        <v>https://yadi.sk/d/PesXY8LVivI5uQ</v>
      </c>
      <c r="H321" s="45">
        <v>39900</v>
      </c>
      <c r="I321" s="79" t="str">
        <f ca="1">IF($E321="только рамка",VLOOKUP($D321,OLframe!$D$2:$J$213,9),VLOOKUP($E321,OLmain!$A$2:$J$57,9))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1" s="27" t="e">
        <f ca="1">IF(VLOOKUP($D321,OLframe!$D$2:$J$213,10)=0," ",VLOOKUP($D321,OLframe!$D$2:$J$213,10))</f>
        <v>#REF!</v>
      </c>
    </row>
    <row r="322" spans="1:10" ht="37.5" customHeight="1">
      <c r="A322" s="19" t="s">
        <v>3950</v>
      </c>
      <c r="B322" s="18" t="s">
        <v>3969</v>
      </c>
      <c r="C322" s="36" t="s">
        <v>3500</v>
      </c>
      <c r="D322" s="38" t="s">
        <v>3976</v>
      </c>
      <c r="E322" s="38" t="s">
        <v>1108</v>
      </c>
      <c r="F322" s="75" t="str">
        <f ca="1">IF($E322="только рамка",VLOOKUP($D322,OLframe!$D$2:$J$213,2),VLOOKUP($E322,OLmain!$A$2:$J$57,2))</f>
        <v>10'', 1024*600</v>
      </c>
      <c r="G322" s="65" t="str">
        <f ca="1">VLOOKUP($D322,OLframe!$D$2:$J$213,3)</f>
        <v>https://yadi.sk/d/PesXY8LVivI5uQ</v>
      </c>
      <c r="H322" s="45">
        <v>27900</v>
      </c>
      <c r="I322" s="79" t="str">
        <f ca="1">IF($E322="только рамка",VLOOKUP($D322,OLframe!$D$2:$J$213,9),VLOOKUP($E322,OLmain!$A$2:$J$57,9))</f>
        <v>Android 10.0, RK PX30 4x1,6 Ghz, 2Gb Ram, 16 Gb ROM, IPS LCD, NXP 6686 FM, TDA 7850, DSP, BC6 Bluetooth,  external microphone+Glonass&amp;gps</v>
      </c>
      <c r="J322" s="27" t="e">
        <f ca="1">IF(VLOOKUP($D322,OLframe!$D$2:$J$213,10)=0," ",VLOOKUP($D322,OLframe!$D$2:$J$213,10))</f>
        <v>#REF!</v>
      </c>
    </row>
    <row r="323" spans="1:10" ht="37.5" customHeight="1">
      <c r="A323" s="19" t="s">
        <v>3950</v>
      </c>
      <c r="B323" s="18" t="s">
        <v>3969</v>
      </c>
      <c r="C323" s="36" t="s">
        <v>3500</v>
      </c>
      <c r="D323" s="38" t="s">
        <v>3976</v>
      </c>
      <c r="E323" s="38" t="s">
        <v>1110</v>
      </c>
      <c r="F323" s="75" t="str">
        <f ca="1">IF($E323="только рамка",VLOOKUP($D323,OLframe!$D$2:$J$213,2),VLOOKUP($E323,OLmain!$A$2:$J$57,2))</f>
        <v>10'', 1024*600</v>
      </c>
      <c r="G323" s="65" t="str">
        <f ca="1">VLOOKUP($D323,OLframe!$D$2:$J$213,3)</f>
        <v>https://yadi.sk/d/PesXY8LVivI5uQ</v>
      </c>
      <c r="H323" s="45">
        <v>31400</v>
      </c>
      <c r="I323" s="79" t="str">
        <f ca="1">IF($E323="только рамка",VLOOKUP($D323,OLframe!$D$2:$J$213,9),VLOOKUP($E323,OLmain!$A$2:$J$57,9))</f>
        <v>Android 10.0, RK PX5 8x1,5 Ghz, 4Gb Ram, 32 Gb ROM, IPS LCD, NXP 6686 FM, TDA 7850, DSP, BC6 Bluetooth,  external microphone+Glonass&amp;gps</v>
      </c>
      <c r="J323" s="27" t="e">
        <f ca="1">IF(VLOOKUP($D323,OLframe!$D$2:$J$213,10)=0," ",VLOOKUP($D323,OLframe!$D$2:$J$213,10))</f>
        <v>#REF!</v>
      </c>
    </row>
    <row r="324" spans="1:10" ht="37.5" customHeight="1">
      <c r="A324" s="19" t="s">
        <v>3950</v>
      </c>
      <c r="B324" s="18" t="s">
        <v>3969</v>
      </c>
      <c r="C324" s="36" t="s">
        <v>3500</v>
      </c>
      <c r="D324" s="38" t="s">
        <v>3976</v>
      </c>
      <c r="E324" s="38" t="s">
        <v>1112</v>
      </c>
      <c r="F324" s="75" t="str">
        <f ca="1">IF($E324="только рамка",VLOOKUP($D324,OLframe!$D$2:$J$213,2),VLOOKUP($E324,OLmain!$A$2:$J$57,2))</f>
        <v>10'', 1024*600</v>
      </c>
      <c r="G324" s="65" t="str">
        <f ca="1">VLOOKUP($D324,OLframe!$D$2:$J$213,3)</f>
        <v>https://yadi.sk/d/PesXY8LVivI5uQ</v>
      </c>
      <c r="H324" s="45">
        <v>32400</v>
      </c>
      <c r="I324" s="79" t="str">
        <f ca="1">IF($E324="только рамка",VLOOKUP($D324,OLframe!$D$2:$J$213,9),VLOOKUP($E324,OLmain!$A$2:$J$57,9))</f>
        <v>Android 10.0, RK PX5 8x1,5 Ghz, 4Gb Ram, 64 Gb ROM, IPS LCD, NXP 6686 FM, TDA 7850, DSP, BC6 Bluetooth,  external microphone+Glonass&amp;gps</v>
      </c>
      <c r="J324" s="27" t="e">
        <f ca="1">IF(VLOOKUP($D324,OLframe!$D$2:$J$213,10)=0," ",VLOOKUP($D324,OLframe!$D$2:$J$213,10))</f>
        <v>#REF!</v>
      </c>
    </row>
    <row r="325" spans="1:10" ht="37.5" customHeight="1">
      <c r="A325" s="19" t="s">
        <v>3950</v>
      </c>
      <c r="B325" s="18" t="s">
        <v>3969</v>
      </c>
      <c r="C325" s="36" t="s">
        <v>3500</v>
      </c>
      <c r="D325" s="38" t="s">
        <v>3976</v>
      </c>
      <c r="E325" s="38" t="s">
        <v>1114</v>
      </c>
      <c r="F325" s="75" t="str">
        <f ca="1">IF($E325="только рамка",VLOOKUP($D325,OLframe!$D$2:$J$213,2),VLOOKUP($E325,OLmain!$A$2:$J$57,2))</f>
        <v>10'', 1024*600</v>
      </c>
      <c r="G325" s="65" t="str">
        <f ca="1">VLOOKUP($D325,OLframe!$D$2:$J$213,3)</f>
        <v>https://yadi.sk/d/PesXY8LVivI5uQ</v>
      </c>
      <c r="H325" s="45">
        <v>32400</v>
      </c>
      <c r="I325" s="79" t="str">
        <f ca="1">IF($E325="только рамка",VLOOKUP($D325,OLframe!$D$2:$J$213,9),VLOOKUP($E325,OLmain!$A$2:$J$57,9))</f>
        <v>Android 10.0, RK PX6 6x2,0 Ghz, 4Gb Ram, 64 Gb ROM, IPS LCD, NXP 6686 FM, TDA 7850, DSP, BC6 Bluetooth,  external microphone+Glonass&amp;gps</v>
      </c>
      <c r="J325" s="27" t="e">
        <f ca="1">IF(VLOOKUP($D325,OLframe!$D$2:$J$213,10)=0," ",VLOOKUP($D325,OLframe!$D$2:$J$213,10))</f>
        <v>#REF!</v>
      </c>
    </row>
    <row r="326" spans="1:10" ht="37.5" customHeight="1">
      <c r="A326" s="19" t="s">
        <v>3950</v>
      </c>
      <c r="B326" s="18" t="s">
        <v>3969</v>
      </c>
      <c r="C326" s="36" t="s">
        <v>3500</v>
      </c>
      <c r="D326" s="38" t="s">
        <v>3976</v>
      </c>
      <c r="E326" s="38" t="s">
        <v>1129</v>
      </c>
      <c r="F326" s="75" t="str">
        <f ca="1">IF($E326="только рамка",VLOOKUP($D326,OLframe!$D$2:$J$213,2),VLOOKUP($E326,OLmain!$A$2:$J$57,2))</f>
        <v>10'', 1024*600</v>
      </c>
      <c r="G326" s="65" t="str">
        <f ca="1">VLOOKUP($D326,OLframe!$D$2:$J$213,3)</f>
        <v>https://yadi.sk/d/PesXY8LVivI5uQ</v>
      </c>
      <c r="H326" s="45">
        <v>23900</v>
      </c>
      <c r="I326" s="79" t="str">
        <f ca="1">IF($E326="только рамка",VLOOKUP($D326,OLframe!$D$2:$J$213,9),VLOOKUP($E326,OLmain!$A$2:$J$57,9))</f>
        <v>Android 6.0, MTK 3562 8x1,5 Ghz, 2Gb Ram, 32 Gb ROM, IPS LCD, NXP 6686 FM, TDA 7851, Bluetooth,  external microphone, 4G встроен</v>
      </c>
      <c r="J326" s="27" t="e">
        <f ca="1">IF(VLOOKUP($D326,OLframe!$D$2:$J$213,10)=0," ",VLOOKUP($D326,OLframe!$D$2:$J$213,10))</f>
        <v>#REF!</v>
      </c>
    </row>
    <row r="327" spans="1:10" ht="37.5" customHeight="1">
      <c r="A327" s="19" t="s">
        <v>3950</v>
      </c>
      <c r="B327" s="18" t="s">
        <v>3969</v>
      </c>
      <c r="C327" s="36" t="s">
        <v>3500</v>
      </c>
      <c r="D327" s="38" t="s">
        <v>3976</v>
      </c>
      <c r="E327" s="38" t="s">
        <v>1116</v>
      </c>
      <c r="F327" s="75" t="str">
        <f ca="1">IF($E327="только рамка",VLOOKUP($D327,OLframe!$D$2:$J$213,2),VLOOKUP($E327,OLmain!$A$2:$J$57,2))</f>
        <v>10'', 1280*720</v>
      </c>
      <c r="G327" s="65" t="str">
        <f ca="1">VLOOKUP($D327,OLframe!$D$2:$J$213,3)</f>
        <v>https://yadi.sk/d/PesXY8LVivI5uQ</v>
      </c>
      <c r="H327" s="45">
        <v>26900</v>
      </c>
      <c r="I327" s="79" t="str">
        <f ca="1">IF($E327="только рамка",VLOOKUP($D327,OLframe!$D$2:$J$213,9),VLOOKUP($E327,OLmain!$A$2:$J$57,9))</f>
        <v>Android 10, UIS7862 8x1,8 Ghz, 3Gb Ram, 32Gb ROM, TDA7708 FM, TDA7388, DSP, Bluetooth 5.0, Glonass&amp;gps, 4G, OPTIC out, поддержка AHD/TVI камер, HDMI - опция, AV OUT - опция</v>
      </c>
      <c r="J327" s="27" t="e">
        <f ca="1">IF(VLOOKUP($D327,OLframe!$D$2:$J$213,10)=0," ",VLOOKUP($D327,OLframe!$D$2:$J$213,10))</f>
        <v>#REF!</v>
      </c>
    </row>
    <row r="328" spans="1:10" ht="37.5" customHeight="1">
      <c r="A328" s="19" t="s">
        <v>3950</v>
      </c>
      <c r="B328" s="18" t="s">
        <v>3969</v>
      </c>
      <c r="C328" s="36" t="s">
        <v>3500</v>
      </c>
      <c r="D328" s="38" t="s">
        <v>3976</v>
      </c>
      <c r="E328" s="38" t="s">
        <v>1118</v>
      </c>
      <c r="F328" s="75" t="str">
        <f ca="1">IF($E328="только рамка",VLOOKUP($D328,OLframe!$D$2:$J$213,2),VLOOKUP($E328,OLmain!$A$2:$J$57,2))</f>
        <v>10'', 1280*720</v>
      </c>
      <c r="G328" s="65" t="str">
        <f ca="1">VLOOKUP($D328,OLframe!$D$2:$J$213,3)</f>
        <v>https://yadi.sk/d/PesXY8LVivI5uQ</v>
      </c>
      <c r="H328" s="45">
        <v>31400</v>
      </c>
      <c r="I328" s="79" t="str">
        <f ca="1">IF($E328="только рамка",VLOOKUP($D328,OLframe!$D$2:$J$213,9),VLOOKUP($E328,OLmain!$A$2:$J$57,9))</f>
        <v>Android 10, UIS7862 8x1,8 Ghz, 4Gb Ram, 64Gb ROM, TDA7708 FM, TDA7851L, DSP, Bluetooth 5.0, Glonass&amp;gps, 4G, OPTIC out, поддержка AHD/TVI камер, HDMI - опция, AV OUT - опция</v>
      </c>
      <c r="J328" s="27" t="e">
        <f ca="1">IF(VLOOKUP($D328,OLframe!$D$2:$J$213,10)=0," ",VLOOKUP($D328,OLframe!$D$2:$J$213,10))</f>
        <v>#REF!</v>
      </c>
    </row>
    <row r="329" spans="1:10" ht="37.5" customHeight="1">
      <c r="A329" s="19" t="s">
        <v>3950</v>
      </c>
      <c r="B329" s="18" t="s">
        <v>3969</v>
      </c>
      <c r="C329" s="36" t="s">
        <v>3500</v>
      </c>
      <c r="D329" s="38" t="s">
        <v>3976</v>
      </c>
      <c r="E329" s="38" t="s">
        <v>1134</v>
      </c>
      <c r="F329" s="75" t="str">
        <f ca="1">IF($E329="только рамка",VLOOKUP($D329,OLframe!$D$2:$J$213,2),VLOOKUP($E329,OLmain!$A$2:$J$57,2))</f>
        <v>10'', 1280*720</v>
      </c>
      <c r="G329" s="65" t="str">
        <f ca="1">VLOOKUP($D329,OLframe!$D$2:$J$213,3)</f>
        <v>https://yadi.sk/d/PesXY8LVivI5uQ</v>
      </c>
      <c r="H329" s="45">
        <v>34400</v>
      </c>
      <c r="I329" s="79" t="str">
        <f ca="1">IF($E329="только рамка",VLOOKUP($D329,OLframe!$D$2:$J$213,9),VLOOKUP($E329,OLmain!$A$2:$J$57,9))</f>
        <v>Android 10, UIS7862 8x1,8 Ghz, 6Gb Ram, 128Gb ROM, TDA7708 FM, TDA7851L, DSP, Bluetooth 5.0, Glonass&amp;gps, 4G, OPTIC out, поддержка AHD/TVI камер, HDMI - опция, AV OUT - опция</v>
      </c>
      <c r="J329" s="27" t="e">
        <f ca="1">IF(VLOOKUP($D329,OLframe!$D$2:$J$213,10)=0," ",VLOOKUP($D329,OLframe!$D$2:$J$213,10))</f>
        <v>#REF!</v>
      </c>
    </row>
    <row r="330" spans="1:10" ht="37.5" customHeight="1">
      <c r="A330" s="19" t="s">
        <v>3950</v>
      </c>
      <c r="B330" s="18" t="s">
        <v>3969</v>
      </c>
      <c r="C330" s="36" t="s">
        <v>3500</v>
      </c>
      <c r="D330" s="38" t="s">
        <v>3976</v>
      </c>
      <c r="E330" s="38" t="s">
        <v>1120</v>
      </c>
      <c r="F330" s="75" t="str">
        <f ca="1">IF($E330="только рамка",VLOOKUP($D330,OLframe!$D$2:$J$213,2),VLOOKUP($E330,OLmain!$A$2:$J$57,2))</f>
        <v>10'', 1024*600</v>
      </c>
      <c r="G330" s="65" t="str">
        <f ca="1">VLOOKUP($D330,OLframe!$D$2:$J$213,3)</f>
        <v>https://yadi.sk/d/PesXY8LVivI5uQ</v>
      </c>
      <c r="H330" s="45">
        <v>32400</v>
      </c>
      <c r="I330" s="79" t="str">
        <f ca="1">IF($E330="только рамка",VLOOKUP($D330,OLframe!$D$2:$J$213,9),VLOOKUP($E330,OLmain!$A$2:$J$57,9))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30" s="27" t="e">
        <f ca="1">IF(VLOOKUP($D330,OLframe!$D$2:$J$213,10)=0," ",VLOOKUP($D330,OLframe!$D$2:$J$213,10))</f>
        <v>#REF!</v>
      </c>
    </row>
    <row r="331" spans="1:10" ht="37.5" customHeight="1">
      <c r="A331" s="19" t="s">
        <v>3950</v>
      </c>
      <c r="B331" s="18" t="s">
        <v>3969</v>
      </c>
      <c r="C331" s="36" t="s">
        <v>3500</v>
      </c>
      <c r="D331" s="38" t="s">
        <v>3976</v>
      </c>
      <c r="E331" s="38" t="s">
        <v>1090</v>
      </c>
      <c r="F331" s="75" t="str">
        <f ca="1">IF($E331="только рамка",VLOOKUP($D331,OLframe!$D$2:$J$213,2),VLOOKUP($E331,OLmain!$A$2:$J$57,2))</f>
        <v>9,7'', 1024*768</v>
      </c>
      <c r="G331" s="65" t="str">
        <f ca="1">VLOOKUP($D331,OLframe!$D$2:$J$213,3)</f>
        <v>https://yadi.sk/d/PesXY8LVivI5uQ</v>
      </c>
      <c r="H331" s="45">
        <v>33400</v>
      </c>
      <c r="I331" s="79" t="str">
        <f ca="1">IF($E331="только рамка",VLOOKUP($D331,OLframe!$D$2:$J$213,9),VLOOKUP($E331,OLmain!$A$2:$J$57,9))</f>
        <v>Android 10.0, RK PX6 6x2,0 Ghz, 4Gb Ram, 64 Gb ROM, IPS LCD, NXP 6686 FM, TDA 7850, DSP, BC6 Bluetooth,  external microphone+Glonass&amp;gps</v>
      </c>
      <c r="J331" s="27" t="e">
        <f ca="1">IF(VLOOKUP($D331,OLframe!$D$2:$J$213,10)=0," ",VLOOKUP($D331,OLframe!$D$2:$J$213,10))</f>
        <v>#REF!</v>
      </c>
    </row>
    <row r="332" spans="1:10" ht="37.5" customHeight="1">
      <c r="A332" s="19" t="s">
        <v>3950</v>
      </c>
      <c r="B332" s="18" t="s">
        <v>3969</v>
      </c>
      <c r="C332" s="36" t="s">
        <v>3500</v>
      </c>
      <c r="D332" s="38" t="s">
        <v>3976</v>
      </c>
      <c r="E332" s="38" t="s">
        <v>1123</v>
      </c>
      <c r="F332" s="75" t="str">
        <f ca="1">IF($E332="только рамка",VLOOKUP($D332,OLframe!$D$2:$J$213,2),VLOOKUP($E332,OLmain!$A$2:$J$57,2))</f>
        <v>13.3", 1920*1080</v>
      </c>
      <c r="G332" s="65" t="str">
        <f ca="1">VLOOKUP($D332,OLframe!$D$2:$J$213,3)</f>
        <v>https://yadi.sk/d/PesXY8LVivI5uQ</v>
      </c>
      <c r="H332" s="45">
        <v>40900</v>
      </c>
      <c r="I332" s="79" t="str">
        <f ca="1">IF($E332="только рамка",VLOOKUP($D332,OLframe!$D$2:$J$213,9),VLOOKUP($E332,OLmain!$A$2:$J$57,9))</f>
        <v>Android 10.0, RK PX6 6x2,0 Ghz, 4Gb Ram, 64 Gb ROM, IPS LCD, NXP 6686 FM, TDA 7850, DSP, BC6 Bluetooth,  external microphone+Glonass&amp;gps</v>
      </c>
      <c r="J332" s="27" t="e">
        <f ca="1">IF(VLOOKUP($D332,OLframe!$D$2:$J$213,10)=0," ",VLOOKUP($D332,OLframe!$D$2:$J$213,10))</f>
        <v>#REF!</v>
      </c>
    </row>
    <row r="333" spans="1:10" ht="37.5" customHeight="1">
      <c r="A333" s="19" t="s">
        <v>3950</v>
      </c>
      <c r="B333" s="18" t="s">
        <v>3977</v>
      </c>
      <c r="C333" s="36" t="s">
        <v>3451</v>
      </c>
      <c r="D333" s="38" t="s">
        <v>3978</v>
      </c>
      <c r="E333" s="38"/>
      <c r="F333" s="2" t="s">
        <v>3712</v>
      </c>
      <c r="G333" s="52" t="s">
        <v>3979</v>
      </c>
      <c r="H333" s="45" t="e">
        <v>#N/A</v>
      </c>
      <c r="I333" s="79" t="e">
        <f ca="1">IF($E333="только рамка",VLOOKUP($D333,OLframe!$D$2:$J$213,9),VLOOKUP($E333,OLmain!$A$2:$J$57,9))</f>
        <v>#N/A</v>
      </c>
      <c r="J333" s="27" t="e">
        <f ca="1">IF(VLOOKUP($D333,OLframe!$D$2:$J$213,10)=0," ",VLOOKUP($D333,OLframe!$D$2:$J$213,10))</f>
        <v>#REF!</v>
      </c>
    </row>
    <row r="334" spans="1:10" ht="37.5" customHeight="1">
      <c r="A334" s="19" t="s">
        <v>3950</v>
      </c>
      <c r="B334" s="18" t="s">
        <v>3980</v>
      </c>
      <c r="C334" s="36" t="s">
        <v>3451</v>
      </c>
      <c r="D334" s="38" t="s">
        <v>3981</v>
      </c>
      <c r="E334" s="38"/>
      <c r="F334" s="2" t="s">
        <v>3712</v>
      </c>
      <c r="G334" s="52" t="s">
        <v>3982</v>
      </c>
      <c r="H334" s="45" t="e">
        <v>#N/A</v>
      </c>
      <c r="I334" s="79" t="e">
        <f ca="1">IF($E334="только рамка",VLOOKUP($D334,OLframe!$D$2:$J$213,9),VLOOKUP($E334,OLmain!$A$2:$J$57,9))</f>
        <v>#N/A</v>
      </c>
      <c r="J334" s="27" t="e">
        <f ca="1">IF(VLOOKUP($D334,OLframe!$D$2:$J$213,10)=0," ",VLOOKUP($D334,OLframe!$D$2:$J$213,10))</f>
        <v>#REF!</v>
      </c>
    </row>
    <row r="335" spans="1:10" ht="37.5" customHeight="1">
      <c r="A335" s="19" t="s">
        <v>3950</v>
      </c>
      <c r="B335" s="18" t="s">
        <v>3983</v>
      </c>
      <c r="C335" s="36" t="s">
        <v>3451</v>
      </c>
      <c r="D335" s="38" t="s">
        <v>3984</v>
      </c>
      <c r="E335" s="38"/>
      <c r="F335" s="2" t="s">
        <v>3985</v>
      </c>
      <c r="G335" s="52" t="s">
        <v>3986</v>
      </c>
      <c r="H335" s="45" t="e">
        <v>#N/A</v>
      </c>
      <c r="I335" s="79" t="e">
        <f ca="1">IF($E335="только рамка",VLOOKUP($D335,OLframe!$D$2:$J$213,9),VLOOKUP($E335,OLmain!$A$2:$J$57,9))</f>
        <v>#N/A</v>
      </c>
      <c r="J335" s="27" t="e">
        <f ca="1">IF(VLOOKUP($D335,OLframe!$D$2:$J$213,10)=0," ",VLOOKUP($D335,OLframe!$D$2:$J$213,10))</f>
        <v>#REF!</v>
      </c>
    </row>
    <row r="336" spans="1:10" ht="37.5" customHeight="1">
      <c r="A336" s="19" t="s">
        <v>3950</v>
      </c>
      <c r="B336" s="18" t="s">
        <v>3987</v>
      </c>
      <c r="C336" s="36" t="s">
        <v>3451</v>
      </c>
      <c r="D336" s="38" t="s">
        <v>3988</v>
      </c>
      <c r="E336" s="38"/>
      <c r="F336" s="2" t="s">
        <v>3712</v>
      </c>
      <c r="G336" s="50" t="s">
        <v>3989</v>
      </c>
      <c r="H336" s="45" t="e">
        <v>#N/A</v>
      </c>
      <c r="I336" s="79" t="e">
        <f ca="1">IF($E336="только рамка",VLOOKUP($D336,OLframe!$D$2:$J$213,9),VLOOKUP($E336,OLmain!$A$2:$J$57,9))</f>
        <v>#N/A</v>
      </c>
      <c r="J336" s="27" t="e">
        <f ca="1">IF(VLOOKUP($D336,OLframe!$D$2:$J$213,10)=0," ",VLOOKUP($D336,OLframe!$D$2:$J$213,10))</f>
        <v>#REF!</v>
      </c>
    </row>
    <row r="337" spans="1:10" ht="37.5" customHeight="1">
      <c r="A337" s="19" t="s">
        <v>3950</v>
      </c>
      <c r="B337" s="18" t="s">
        <v>3987</v>
      </c>
      <c r="C337" s="36" t="s">
        <v>3451</v>
      </c>
      <c r="D337" s="38" t="s">
        <v>3990</v>
      </c>
      <c r="E337" s="38"/>
      <c r="F337" s="2" t="s">
        <v>3549</v>
      </c>
      <c r="G337" s="50" t="s">
        <v>3991</v>
      </c>
      <c r="H337" s="45" t="e">
        <v>#N/A</v>
      </c>
      <c r="I337" s="79" t="e">
        <f ca="1">IF($E337="только рамка",VLOOKUP($D337,OLframe!$D$2:$J$213,9),VLOOKUP($E337,OLmain!$A$2:$J$57,9))</f>
        <v>#N/A</v>
      </c>
      <c r="J337" s="27" t="e">
        <f ca="1">IF(VLOOKUP($D337,OLframe!$D$2:$J$213,10)=0," ",VLOOKUP($D337,OLframe!$D$2:$J$213,10))</f>
        <v>#N/A</v>
      </c>
    </row>
    <row r="338" spans="1:10" ht="37.5" customHeight="1">
      <c r="A338" s="19" t="s">
        <v>3950</v>
      </c>
      <c r="B338" s="18" t="s">
        <v>3987</v>
      </c>
      <c r="C338" s="36" t="s">
        <v>3444</v>
      </c>
      <c r="D338" s="38" t="s">
        <v>3992</v>
      </c>
      <c r="E338" s="38"/>
      <c r="F338" s="2" t="s">
        <v>3549</v>
      </c>
      <c r="G338" s="50" t="s">
        <v>3993</v>
      </c>
      <c r="H338" s="45" t="e">
        <v>#N/A</v>
      </c>
      <c r="I338" s="79" t="e">
        <f ca="1">IF($E338="только рамка",VLOOKUP($D338,OLframe!$D$2:$J$213,9),VLOOKUP($E338,OLmain!$A$2:$J$57,9))</f>
        <v>#N/A</v>
      </c>
      <c r="J338" s="27" t="e">
        <f ca="1">IF(VLOOKUP($D338,OLframe!$D$2:$J$213,10)=0," ",VLOOKUP($D338,OLframe!$D$2:$J$213,10))</f>
        <v>#N/A</v>
      </c>
    </row>
    <row r="339" spans="1:10" ht="37.5" customHeight="1">
      <c r="A339" s="19" t="s">
        <v>3950</v>
      </c>
      <c r="B339" s="18" t="s">
        <v>3987</v>
      </c>
      <c r="C339" s="36" t="s">
        <v>3485</v>
      </c>
      <c r="D339" s="38" t="s">
        <v>3994</v>
      </c>
      <c r="E339" s="38"/>
      <c r="F339" s="2" t="s">
        <v>3549</v>
      </c>
      <c r="G339" s="51" t="s">
        <v>3995</v>
      </c>
      <c r="H339" s="69">
        <v>27900</v>
      </c>
      <c r="I339" s="21" t="s">
        <v>3996</v>
      </c>
      <c r="J339" s="27"/>
    </row>
    <row r="340" spans="1:10" ht="37.5" customHeight="1">
      <c r="A340" s="19" t="s">
        <v>3950</v>
      </c>
      <c r="B340" s="18" t="s">
        <v>3987</v>
      </c>
      <c r="C340" s="36" t="s">
        <v>3500</v>
      </c>
      <c r="D340" s="38" t="s">
        <v>3997</v>
      </c>
      <c r="E340" s="38" t="s">
        <v>2857</v>
      </c>
      <c r="F340" s="75" t="str">
        <f ca="1">IF($E340="только рамка",VLOOKUP($D340,OLframe!$D$2:$J$213,2),VLOOKUP($E340,OLmain!$A$2:$J$57,2))</f>
        <v>10", 1024*600</v>
      </c>
      <c r="G340" s="65" t="str">
        <f ca="1">VLOOKUP($D340,OLframe!$D$2:$J$213,3)</f>
        <v>https://yadi.sk/d/3Z7r-I6C3Rq5Kf</v>
      </c>
      <c r="H340" s="45">
        <v>4000</v>
      </c>
      <c r="I340" s="79" t="e">
        <f ca="1">IF($E340="только рамка",VLOOKUP($D340,OLframe!$D$2:$J$213,9),VLOOKUP($E340,OLmain!$A$2:$J$57,9))</f>
        <v>#REF!</v>
      </c>
      <c r="J340" s="27" t="e">
        <f ca="1">IF(VLOOKUP($D340,OLframe!$D$2:$J$213,10)=0," ",VLOOKUP($D340,OLframe!$D$2:$J$213,10))</f>
        <v>#REF!</v>
      </c>
    </row>
    <row r="341" spans="1:10" ht="37.5" customHeight="1">
      <c r="A341" s="19" t="s">
        <v>3950</v>
      </c>
      <c r="B341" s="18" t="s">
        <v>3987</v>
      </c>
      <c r="C341" s="36" t="s">
        <v>3500</v>
      </c>
      <c r="D341" s="38" t="s">
        <v>3997</v>
      </c>
      <c r="E341" s="38" t="s">
        <v>1141</v>
      </c>
      <c r="F341" s="75" t="str">
        <f ca="1">IF($E341="только рамка",VLOOKUP($D341,OLframe!$D$2:$J$213,2),VLOOKUP($E341,OLmain!$A$2:$J$57,2))</f>
        <v>9'', 1280*720</v>
      </c>
      <c r="G341" s="65" t="str">
        <f ca="1">VLOOKUP($D341,OLframe!$D$2:$J$213,3)</f>
        <v>https://yadi.sk/d/3Z7r-I6C3Rq5Kf</v>
      </c>
      <c r="H341" s="45">
        <v>36900</v>
      </c>
      <c r="I341" s="79" t="str">
        <f ca="1">IF($E341="только рамка",VLOOKUP($D341,OLframe!$D$2:$J$213,9),VLOOKUP($E341,OLmain!$A$2:$J$57,9))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1" s="27" t="e">
        <f ca="1">IF(VLOOKUP($D341,OLframe!$D$2:$J$213,10)=0," ",VLOOKUP($D341,OLframe!$D$2:$J$213,10))</f>
        <v>#REF!</v>
      </c>
    </row>
    <row r="342" spans="1:10" ht="37.5" customHeight="1">
      <c r="A342" s="19" t="s">
        <v>3950</v>
      </c>
      <c r="B342" s="18" t="s">
        <v>3987</v>
      </c>
      <c r="C342" s="36" t="s">
        <v>3500</v>
      </c>
      <c r="D342" s="38" t="s">
        <v>3997</v>
      </c>
      <c r="E342" s="38" t="s">
        <v>1144</v>
      </c>
      <c r="F342" s="75" t="str">
        <f ca="1">IF($E342="только рамка",VLOOKUP($D342,OLframe!$D$2:$J$213,2),VLOOKUP($E342,OLmain!$A$2:$J$57,2))</f>
        <v>9'', 1280*720</v>
      </c>
      <c r="G342" s="65" t="str">
        <f ca="1">VLOOKUP($D342,OLframe!$D$2:$J$213,3)</f>
        <v>https://yadi.sk/d/3Z7r-I6C3Rq5Kf</v>
      </c>
      <c r="H342" s="45">
        <v>39900</v>
      </c>
      <c r="I342" s="79" t="str">
        <f ca="1">IF($E342="только рамка",VLOOKUP($D342,OLframe!$D$2:$J$213,9),VLOOKUP($E342,OLmain!$A$2:$J$57,9))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2" s="27" t="e">
        <f ca="1">IF(VLOOKUP($D342,OLframe!$D$2:$J$213,10)=0," ",VLOOKUP($D342,OLframe!$D$2:$J$213,10))</f>
        <v>#REF!</v>
      </c>
    </row>
    <row r="343" spans="1:10" ht="37.5" customHeight="1">
      <c r="A343" s="19" t="s">
        <v>3950</v>
      </c>
      <c r="B343" s="18" t="s">
        <v>3987</v>
      </c>
      <c r="C343" s="36" t="s">
        <v>3500</v>
      </c>
      <c r="D343" s="38" t="s">
        <v>3997</v>
      </c>
      <c r="E343" s="38" t="s">
        <v>1107</v>
      </c>
      <c r="F343" s="75" t="str">
        <f ca="1">IF($E343="только рамка",VLOOKUP($D343,OLframe!$D$2:$J$213,2),VLOOKUP($E343,OLmain!$A$2:$J$57,2))</f>
        <v>9'', 1024*600</v>
      </c>
      <c r="G343" s="65" t="str">
        <f ca="1">VLOOKUP($D343,OLframe!$D$2:$J$213,3)</f>
        <v>https://yadi.sk/d/3Z7r-I6C3Rq5Kf</v>
      </c>
      <c r="H343" s="45">
        <v>27900</v>
      </c>
      <c r="I343" s="79" t="str">
        <f ca="1">IF($E343="только рамка",VLOOKUP($D343,OLframe!$D$2:$J$213,9),VLOOKUP($E343,OLmain!$A$2:$J$57,9))</f>
        <v>Android 10.0, RK PX30 4x1,6 Ghz, 2Gb Ram, 16 Gb ROM, IPS LCD, NXP 6686 FM, TDA 7850, DSP, BC6 Bluetooth,  external microphone+Glonass&amp;gps</v>
      </c>
      <c r="J343" s="27" t="e">
        <f ca="1">IF(VLOOKUP($D343,OLframe!$D$2:$J$213,10)=0," ",VLOOKUP($D343,OLframe!$D$2:$J$213,10))</f>
        <v>#REF!</v>
      </c>
    </row>
    <row r="344" spans="1:10" ht="37.5" customHeight="1">
      <c r="A344" s="19" t="s">
        <v>3950</v>
      </c>
      <c r="B344" s="18" t="s">
        <v>3987</v>
      </c>
      <c r="C344" s="36" t="s">
        <v>3500</v>
      </c>
      <c r="D344" s="38" t="s">
        <v>3997</v>
      </c>
      <c r="E344" s="38" t="s">
        <v>1109</v>
      </c>
      <c r="F344" s="75" t="str">
        <f ca="1">IF($E344="только рамка",VLOOKUP($D344,OLframe!$D$2:$J$213,2),VLOOKUP($E344,OLmain!$A$2:$J$57,2))</f>
        <v>9'', 1024*600</v>
      </c>
      <c r="G344" s="65" t="str">
        <f ca="1">VLOOKUP($D344,OLframe!$D$2:$J$213,3)</f>
        <v>https://yadi.sk/d/3Z7r-I6C3Rq5Kf</v>
      </c>
      <c r="H344" s="45">
        <v>31400</v>
      </c>
      <c r="I344" s="79" t="str">
        <f ca="1">IF($E344="только рамка",VLOOKUP($D344,OLframe!$D$2:$J$213,9),VLOOKUP($E344,OLmain!$A$2:$J$57,9))</f>
        <v>Android 10.0, RK PX5 8x1,5 Ghz, 4Gb Ram, 32 Gb ROM, IPS LCD, NXP 6686 FM, TDA 7850, DSP, BC6 Bluetooth,  external microphone+Glonass&amp;gps</v>
      </c>
      <c r="J344" s="27" t="e">
        <f ca="1">IF(VLOOKUP($D344,OLframe!$D$2:$J$213,10)=0," ",VLOOKUP($D344,OLframe!$D$2:$J$213,10))</f>
        <v>#REF!</v>
      </c>
    </row>
    <row r="345" spans="1:10" ht="37.5" customHeight="1">
      <c r="A345" s="19" t="s">
        <v>3950</v>
      </c>
      <c r="B345" s="18" t="s">
        <v>3987</v>
      </c>
      <c r="C345" s="36" t="s">
        <v>3500</v>
      </c>
      <c r="D345" s="38" t="s">
        <v>3997</v>
      </c>
      <c r="E345" s="38" t="s">
        <v>1111</v>
      </c>
      <c r="F345" s="75" t="str">
        <f ca="1">IF($E345="только рамка",VLOOKUP($D345,OLframe!$D$2:$J$213,2),VLOOKUP($E345,OLmain!$A$2:$J$57,2))</f>
        <v>9'', 1024*600</v>
      </c>
      <c r="G345" s="65" t="str">
        <f ca="1">VLOOKUP($D345,OLframe!$D$2:$J$213,3)</f>
        <v>https://yadi.sk/d/3Z7r-I6C3Rq5Kf</v>
      </c>
      <c r="H345" s="45">
        <v>32400</v>
      </c>
      <c r="I345" s="79" t="str">
        <f ca="1">IF($E345="только рамка",VLOOKUP($D345,OLframe!$D$2:$J$213,9),VLOOKUP($E345,OLmain!$A$2:$J$57,9))</f>
        <v>Android 10.0, RK PX5 8x1,5 Ghz, 4Gb Ram, 64 Gb ROM, IPS LCD, NXP 6686 FM, TDA 7850, DSP, BC6 Bluetooth,  external microphone+Glonass&amp;gps</v>
      </c>
      <c r="J345" s="27" t="e">
        <f ca="1">IF(VLOOKUP($D345,OLframe!$D$2:$J$213,10)=0," ",VLOOKUP($D345,OLframe!$D$2:$J$213,10))</f>
        <v>#REF!</v>
      </c>
    </row>
    <row r="346" spans="1:10" ht="37.5" customHeight="1">
      <c r="A346" s="19" t="s">
        <v>3950</v>
      </c>
      <c r="B346" s="18" t="s">
        <v>3987</v>
      </c>
      <c r="C346" s="36" t="s">
        <v>3500</v>
      </c>
      <c r="D346" s="38" t="s">
        <v>3997</v>
      </c>
      <c r="E346" s="38" t="s">
        <v>1113</v>
      </c>
      <c r="F346" s="75" t="str">
        <f ca="1">IF($E346="только рамка",VLOOKUP($D346,OLframe!$D$2:$J$213,2),VLOOKUP($E346,OLmain!$A$2:$J$57,2))</f>
        <v>9'', 1024*600</v>
      </c>
      <c r="G346" s="65" t="str">
        <f ca="1">VLOOKUP($D346,OLframe!$D$2:$J$213,3)</f>
        <v>https://yadi.sk/d/3Z7r-I6C3Rq5Kf</v>
      </c>
      <c r="H346" s="45">
        <v>32400</v>
      </c>
      <c r="I346" s="79" t="str">
        <f ca="1">IF($E346="только рамка",VLOOKUP($D346,OLframe!$D$2:$J$213,9),VLOOKUP($E346,OLmain!$A$2:$J$57,9))</f>
        <v>Android 10.0, RK PX6 6x2,0 Ghz, 4Gb Ram, 64 Gb ROM, IPS LCD, NXP 6686 FM, TDA 7850, DSP, BC6 Bluetooth,  external microphone+Glonass&amp;gps</v>
      </c>
      <c r="J346" s="27" t="e">
        <f ca="1">IF(VLOOKUP($D346,OLframe!$D$2:$J$213,10)=0," ",VLOOKUP($D346,OLframe!$D$2:$J$213,10))</f>
        <v>#REF!</v>
      </c>
    </row>
    <row r="347" spans="1:10" ht="37.5" customHeight="1">
      <c r="A347" s="19" t="s">
        <v>3950</v>
      </c>
      <c r="B347" s="18" t="s">
        <v>3987</v>
      </c>
      <c r="C347" s="36" t="s">
        <v>3500</v>
      </c>
      <c r="D347" s="38" t="s">
        <v>3997</v>
      </c>
      <c r="E347" s="38" t="s">
        <v>1131</v>
      </c>
      <c r="F347" s="75" t="str">
        <f ca="1">IF($E347="только рамка",VLOOKUP($D347,OLframe!$D$2:$J$213,2),VLOOKUP($E347,OLmain!$A$2:$J$57,2))</f>
        <v>9'', 1024*600</v>
      </c>
      <c r="G347" s="65" t="str">
        <f ca="1">VLOOKUP($D347,OLframe!$D$2:$J$213,3)</f>
        <v>https://yadi.sk/d/3Z7r-I6C3Rq5Kf</v>
      </c>
      <c r="H347" s="45">
        <v>23900</v>
      </c>
      <c r="I347" s="79" t="str">
        <f ca="1">IF($E347="только рамка",VLOOKUP($D347,OLframe!$D$2:$J$213,9),VLOOKUP($E347,OLmain!$A$2:$J$57,9))</f>
        <v>Android 6.0, MTK 3562 8x1,5 Ghz, 2Gb Ram, 32 Gb ROM, IPS LCD, NXP 6686 FM, TDA 7851, Bluetooth,  external microphone, 4G встроен</v>
      </c>
      <c r="J347" s="27" t="e">
        <f ca="1">IF(VLOOKUP($D347,OLframe!$D$2:$J$213,10)=0," ",VLOOKUP($D347,OLframe!$D$2:$J$213,10))</f>
        <v>#REF!</v>
      </c>
    </row>
    <row r="348" spans="1:10" ht="37.5" customHeight="1">
      <c r="A348" s="19" t="s">
        <v>3950</v>
      </c>
      <c r="B348" s="18" t="s">
        <v>3987</v>
      </c>
      <c r="C348" s="36" t="s">
        <v>3500</v>
      </c>
      <c r="D348" s="38" t="s">
        <v>3997</v>
      </c>
      <c r="E348" s="38" t="s">
        <v>1115</v>
      </c>
      <c r="F348" s="75" t="str">
        <f ca="1">IF($E348="только рамка",VLOOKUP($D348,OLframe!$D$2:$J$213,2),VLOOKUP($E348,OLmain!$A$2:$J$57,2))</f>
        <v>9'', 1280*720</v>
      </c>
      <c r="G348" s="65" t="str">
        <f ca="1">VLOOKUP($D348,OLframe!$D$2:$J$213,3)</f>
        <v>https://yadi.sk/d/3Z7r-I6C3Rq5Kf</v>
      </c>
      <c r="H348" s="45">
        <v>26900</v>
      </c>
      <c r="I348" s="79" t="str">
        <f ca="1">IF($E348="только рамка",VLOOKUP($D348,OLframe!$D$2:$J$213,9),VLOOKUP($E348,OLmain!$A$2:$J$57,9))</f>
        <v>Android 10, UIS7862 8x1,8 Ghz, 3Gb Ram, 32Gb ROM, TDA7708 FM, TDA7388, DSP, Bluetooth 5.0, Glonass&amp;gps, 4G, OPTIC out, поддержка AHD/TVI камер, HDMI - опция, AV OUT - опция</v>
      </c>
      <c r="J348" s="27" t="e">
        <f ca="1">IF(VLOOKUP($D348,OLframe!$D$2:$J$213,10)=0," ",VLOOKUP($D348,OLframe!$D$2:$J$213,10))</f>
        <v>#REF!</v>
      </c>
    </row>
    <row r="349" spans="1:10" ht="37.5" customHeight="1">
      <c r="A349" s="19" t="s">
        <v>3950</v>
      </c>
      <c r="B349" s="18" t="s">
        <v>3987</v>
      </c>
      <c r="C349" s="36" t="s">
        <v>3500</v>
      </c>
      <c r="D349" s="38" t="s">
        <v>3997</v>
      </c>
      <c r="E349" s="38" t="s">
        <v>1117</v>
      </c>
      <c r="F349" s="75" t="str">
        <f ca="1">IF($E349="только рамка",VLOOKUP($D349,OLframe!$D$2:$J$213,2),VLOOKUP($E349,OLmain!$A$2:$J$57,2))</f>
        <v>9'', 1280*720</v>
      </c>
      <c r="G349" s="65" t="str">
        <f ca="1">VLOOKUP($D349,OLframe!$D$2:$J$213,3)</f>
        <v>https://yadi.sk/d/3Z7r-I6C3Rq5Kf</v>
      </c>
      <c r="H349" s="45">
        <v>31400</v>
      </c>
      <c r="I349" s="79" t="str">
        <f ca="1">IF($E349="только рамка",VLOOKUP($D349,OLframe!$D$2:$J$213,9),VLOOKUP($E349,OLmain!$A$2:$J$57,9))</f>
        <v>Android 10, UIS7862 8x1,8 Ghz, 4Gb Ram, 64Gb ROM, TDA7708 FM, TDA7851L, DSP, Bluetooth 5.0, Glonass&amp;gps, 4G, OPTIC out, поддержка AHD/TVI камер, HDMI - опция, AV OUT - опция</v>
      </c>
      <c r="J349" s="27" t="e">
        <f ca="1">IF(VLOOKUP($D349,OLframe!$D$2:$J$213,10)=0," ",VLOOKUP($D349,OLframe!$D$2:$J$213,10))</f>
        <v>#REF!</v>
      </c>
    </row>
    <row r="350" spans="1:10" ht="37.5" customHeight="1">
      <c r="A350" s="19" t="s">
        <v>3950</v>
      </c>
      <c r="B350" s="18" t="s">
        <v>3987</v>
      </c>
      <c r="C350" s="36" t="s">
        <v>3500</v>
      </c>
      <c r="D350" s="38" t="s">
        <v>3997</v>
      </c>
      <c r="E350" s="38" t="s">
        <v>1136</v>
      </c>
      <c r="F350" s="75" t="str">
        <f ca="1">IF($E350="только рамка",VLOOKUP($D350,OLframe!$D$2:$J$213,2),VLOOKUP($E350,OLmain!$A$2:$J$57,2))</f>
        <v>9'', 1280*720</v>
      </c>
      <c r="G350" s="65" t="str">
        <f ca="1">VLOOKUP($D350,OLframe!$D$2:$J$213,3)</f>
        <v>https://yadi.sk/d/3Z7r-I6C3Rq5Kf</v>
      </c>
      <c r="H350" s="45">
        <v>34400</v>
      </c>
      <c r="I350" s="79" t="str">
        <f ca="1">IF($E350="только рамка",VLOOKUP($D350,OLframe!$D$2:$J$213,9),VLOOKUP($E350,OLmain!$A$2:$J$57,9))</f>
        <v>Android 10, UIS7862 8x1,8 Ghz, 6Gb Ram, 128Gb ROM, TDA7708 FM, TDA7851L, DSP, Bluetooth 5.0, Glonass&amp;gps, 4G, OPTIC out, поддержка AHD/TVI камер, HDMI - опция, AV OUT - опция</v>
      </c>
      <c r="J350" s="27" t="e">
        <f ca="1">IF(VLOOKUP($D350,OLframe!$D$2:$J$213,10)=0," ",VLOOKUP($D350,OLframe!$D$2:$J$213,10))</f>
        <v>#REF!</v>
      </c>
    </row>
    <row r="351" spans="1:10" ht="37.5" customHeight="1">
      <c r="A351" s="19" t="s">
        <v>3950</v>
      </c>
      <c r="B351" s="18" t="s">
        <v>3987</v>
      </c>
      <c r="C351" s="36" t="s">
        <v>3500</v>
      </c>
      <c r="D351" s="38" t="s">
        <v>3997</v>
      </c>
      <c r="E351" s="38" t="s">
        <v>1119</v>
      </c>
      <c r="F351" s="75" t="str">
        <f ca="1">IF($E351="только рамка",VLOOKUP($D351,OLframe!$D$2:$J$213,2),VLOOKUP($E351,OLmain!$A$2:$J$57,2))</f>
        <v>9'', 1024*600</v>
      </c>
      <c r="G351" s="65" t="str">
        <f ca="1">VLOOKUP($D351,OLframe!$D$2:$J$213,3)</f>
        <v>https://yadi.sk/d/3Z7r-I6C3Rq5Kf</v>
      </c>
      <c r="H351" s="45">
        <v>32400</v>
      </c>
      <c r="I351" s="79" t="str">
        <f ca="1">IF($E351="только рамка",VLOOKUP($D351,OLframe!$D$2:$J$213,9),VLOOKUP($E351,OLmain!$A$2:$J$57,9))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51" s="27" t="e">
        <f ca="1">IF(VLOOKUP($D351,OLframe!$D$2:$J$213,10)=0," ",VLOOKUP($D351,OLframe!$D$2:$J$213,10))</f>
        <v>#REF!</v>
      </c>
    </row>
    <row r="352" spans="1:10" ht="37.5" customHeight="1">
      <c r="A352" s="19" t="s">
        <v>3950</v>
      </c>
      <c r="B352" s="18" t="s">
        <v>3987</v>
      </c>
      <c r="C352" s="36" t="s">
        <v>3500</v>
      </c>
      <c r="D352" s="38" t="s">
        <v>3997</v>
      </c>
      <c r="E352" s="38" t="s">
        <v>1089</v>
      </c>
      <c r="F352" s="75" t="str">
        <f ca="1">IF($E352="только рамка",VLOOKUP($D352,OLframe!$D$2:$J$213,2),VLOOKUP($E352,OLmain!$A$2:$J$57,2))</f>
        <v>9,7'', 1024*768</v>
      </c>
      <c r="G352" s="65" t="str">
        <f ca="1">VLOOKUP($D352,OLframe!$D$2:$J$213,3)</f>
        <v>https://yadi.sk/d/3Z7r-I6C3Rq5Kf</v>
      </c>
      <c r="H352" s="45">
        <v>33400</v>
      </c>
      <c r="I352" s="79" t="str">
        <f ca="1">IF($E352="только рамка",VLOOKUP($D352,OLframe!$D$2:$J$213,9),VLOOKUP($E352,OLmain!$A$2:$J$57,9))</f>
        <v>Android 10.0, RK PX6 6x2,0 Ghz, 4Gb Ram, 64 Gb ROM, IPS LCD, NXP 6686 FM, TDA 7850, DSP, BC6 Bluetooth,  external microphone+Glonass&amp;gps</v>
      </c>
      <c r="J352" s="27" t="e">
        <f ca="1">IF(VLOOKUP($D352,OLframe!$D$2:$J$213,10)=0," ",VLOOKUP($D352,OLframe!$D$2:$J$213,10))</f>
        <v>#REF!</v>
      </c>
    </row>
    <row r="353" spans="1:10" ht="37.5" customHeight="1">
      <c r="A353" s="19" t="s">
        <v>3950</v>
      </c>
      <c r="B353" s="18" t="s">
        <v>3987</v>
      </c>
      <c r="C353" s="36" t="s">
        <v>3500</v>
      </c>
      <c r="D353" s="38" t="s">
        <v>3997</v>
      </c>
      <c r="E353" s="38" t="s">
        <v>1122</v>
      </c>
      <c r="F353" s="75" t="str">
        <f ca="1">IF($E353="только рамка",VLOOKUP($D353,OLframe!$D$2:$J$213,2),VLOOKUP($E353,OLmain!$A$2:$J$57,2))</f>
        <v>10.1", 1280*720</v>
      </c>
      <c r="G353" s="65" t="str">
        <f ca="1">VLOOKUP($D353,OLframe!$D$2:$J$213,3)</f>
        <v>https://yadi.sk/d/3Z7r-I6C3Rq5Kf</v>
      </c>
      <c r="H353" s="45">
        <v>34900</v>
      </c>
      <c r="I353" s="79" t="str">
        <f ca="1">IF($E353="только рамка",VLOOKUP($D353,OLframe!$D$2:$J$213,9),VLOOKUP($E353,OLmain!$A$2:$J$57,9))</f>
        <v>Android 10.0, RK PX6 6x2,0 Ghz, 4Gb Ram, 64 Gb ROM, IPS LCD, NXP 6686 FM, TDA 7850, DSP, BC6 Bluetooth,  external microphone+Glonass&amp;gps</v>
      </c>
      <c r="J353" s="27" t="e">
        <f ca="1">IF(VLOOKUP($D353,OLframe!$D$2:$J$213,10)=0," ",VLOOKUP($D353,OLframe!$D$2:$J$213,10))</f>
        <v>#REF!</v>
      </c>
    </row>
    <row r="354" spans="1:10" ht="37.5" customHeight="1">
      <c r="A354" s="19" t="s">
        <v>3950</v>
      </c>
      <c r="B354" s="18" t="s">
        <v>3987</v>
      </c>
      <c r="C354" s="36" t="s">
        <v>3500</v>
      </c>
      <c r="D354" s="38" t="s">
        <v>3997</v>
      </c>
      <c r="E354" s="38" t="s">
        <v>1121</v>
      </c>
      <c r="F354" s="75" t="str">
        <f ca="1">IF($E354="только рамка",VLOOKUP($D354,OLframe!$D$2:$J$213,2),VLOOKUP($E354,OLmain!$A$2:$J$57,2))</f>
        <v>13.3", 1920*1080</v>
      </c>
      <c r="G354" s="65" t="str">
        <f ca="1">VLOOKUP($D354,OLframe!$D$2:$J$213,3)</f>
        <v>https://yadi.sk/d/3Z7r-I6C3Rq5Kf</v>
      </c>
      <c r="H354" s="45">
        <v>40900</v>
      </c>
      <c r="I354" s="79" t="str">
        <f ca="1">IF($E354="только рамка",VLOOKUP($D354,OLframe!$D$2:$J$213,9),VLOOKUP($E354,OLmain!$A$2:$J$57,9))</f>
        <v>Android 10.0, RK PX6 6x2,0 Ghz, 4Gb Ram, 64 Gb ROM, IPS LCD, NXP 6686 FM, TDA 7850, DSP, BC6 Bluetooth,  external microphone+Glonass&amp;gps</v>
      </c>
      <c r="J354" s="27" t="e">
        <f ca="1">IF(VLOOKUP($D354,OLframe!$D$2:$J$213,10)=0," ",VLOOKUP($D354,OLframe!$D$2:$J$213,10))</f>
        <v>#REF!</v>
      </c>
    </row>
    <row r="355" spans="1:10" ht="37.5" customHeight="1">
      <c r="A355" s="19" t="s">
        <v>3950</v>
      </c>
      <c r="B355" s="18" t="s">
        <v>3987</v>
      </c>
      <c r="C355" s="36" t="s">
        <v>3884</v>
      </c>
      <c r="D355" s="38" t="s">
        <v>3998</v>
      </c>
      <c r="E355" s="38"/>
      <c r="F355" s="2" t="s">
        <v>3577</v>
      </c>
      <c r="G355" s="51" t="s">
        <v>3999</v>
      </c>
      <c r="H355" s="69">
        <v>34900</v>
      </c>
      <c r="I355" s="21" t="s">
        <v>4000</v>
      </c>
      <c r="J355" s="27"/>
    </row>
    <row r="356" spans="1:10" ht="37.5" customHeight="1">
      <c r="A356" s="19" t="s">
        <v>3950</v>
      </c>
      <c r="B356" s="18" t="s">
        <v>4001</v>
      </c>
      <c r="C356" s="36" t="s">
        <v>3451</v>
      </c>
      <c r="D356" s="38" t="s">
        <v>4002</v>
      </c>
      <c r="E356" s="38"/>
      <c r="F356" s="2" t="s">
        <v>3712</v>
      </c>
      <c r="G356" s="52" t="s">
        <v>4003</v>
      </c>
      <c r="H356" s="69">
        <v>25900</v>
      </c>
      <c r="I356" s="21" t="s">
        <v>3551</v>
      </c>
      <c r="J356" s="27"/>
    </row>
    <row r="357" spans="1:10" ht="37.5" customHeight="1">
      <c r="A357" s="19" t="s">
        <v>3950</v>
      </c>
      <c r="B357" s="18" t="s">
        <v>4001</v>
      </c>
      <c r="C357" s="36" t="s">
        <v>3444</v>
      </c>
      <c r="D357" s="38" t="s">
        <v>4004</v>
      </c>
      <c r="E357" s="38"/>
      <c r="F357" s="2" t="s">
        <v>3712</v>
      </c>
      <c r="G357" s="51" t="s">
        <v>4005</v>
      </c>
      <c r="H357" s="69">
        <v>27900</v>
      </c>
      <c r="I357" s="46" t="s">
        <v>3475</v>
      </c>
      <c r="J357" s="27"/>
    </row>
    <row r="358" spans="1:10" ht="37.5" customHeight="1">
      <c r="A358" s="19" t="s">
        <v>3950</v>
      </c>
      <c r="B358" s="18" t="s">
        <v>4001</v>
      </c>
      <c r="C358" s="36" t="s">
        <v>3444</v>
      </c>
      <c r="D358" s="38" t="s">
        <v>4006</v>
      </c>
      <c r="E358" s="38"/>
      <c r="F358" s="2" t="s">
        <v>3712</v>
      </c>
      <c r="G358" s="51" t="s">
        <v>4005</v>
      </c>
      <c r="H358" s="69">
        <v>30900</v>
      </c>
      <c r="I358" s="59" t="s">
        <v>3478</v>
      </c>
      <c r="J358" s="27"/>
    </row>
    <row r="359" spans="1:10" ht="37.5" customHeight="1">
      <c r="A359" s="19" t="s">
        <v>3950</v>
      </c>
      <c r="B359" s="18" t="s">
        <v>4001</v>
      </c>
      <c r="C359" s="36" t="s">
        <v>3444</v>
      </c>
      <c r="D359" s="38" t="s">
        <v>4007</v>
      </c>
      <c r="E359" s="38"/>
      <c r="F359" s="2" t="s">
        <v>3712</v>
      </c>
      <c r="G359" s="51" t="s">
        <v>4005</v>
      </c>
      <c r="H359" s="69">
        <v>31900</v>
      </c>
      <c r="I359" s="46" t="s">
        <v>3480</v>
      </c>
      <c r="J359" s="27"/>
    </row>
    <row r="360" spans="1:10" ht="37.5" customHeight="1">
      <c r="A360" s="19" t="s">
        <v>3950</v>
      </c>
      <c r="B360" s="18" t="s">
        <v>4001</v>
      </c>
      <c r="C360" s="36" t="s">
        <v>3500</v>
      </c>
      <c r="D360" s="38" t="s">
        <v>4008</v>
      </c>
      <c r="E360" s="38" t="s">
        <v>2857</v>
      </c>
      <c r="F360" s="75" t="str">
        <f ca="1">IF($E360="только рамка",VLOOKUP($D360,OLframe!$D$2:$J$213,2),VLOOKUP($E360,OLmain!$A$2:$J$57,2))</f>
        <v>9", 1024*600</v>
      </c>
      <c r="G360" s="65" t="str">
        <f ca="1">VLOOKUP($D360,OLframe!$D$2:$J$213,3)</f>
        <v>https://yadi.sk/d/Pjj06kDg1fZEEg</v>
      </c>
      <c r="H360" s="45">
        <v>5000</v>
      </c>
      <c r="I360" s="79" t="e">
        <f ca="1">IF($E360="только рамка",VLOOKUP($D360,OLframe!$D$2:$J$213,9),VLOOKUP($E360,OLmain!$A$2:$J$57,9))</f>
        <v>#REF!</v>
      </c>
      <c r="J360" s="27" t="e">
        <f ca="1">IF(VLOOKUP($D360,OLframe!$D$2:$J$213,10)=0," ",VLOOKUP($D360,OLframe!$D$2:$J$213,10))</f>
        <v>#REF!</v>
      </c>
    </row>
    <row r="361" spans="1:10" ht="37.5" customHeight="1">
      <c r="A361" s="19" t="s">
        <v>3950</v>
      </c>
      <c r="B361" s="18" t="s">
        <v>4001</v>
      </c>
      <c r="C361" s="36" t="s">
        <v>3500</v>
      </c>
      <c r="D361" s="38" t="s">
        <v>4008</v>
      </c>
      <c r="E361" s="38" t="s">
        <v>1141</v>
      </c>
      <c r="F361" s="75" t="str">
        <f ca="1">IF($E361="только рамка",VLOOKUP($D361,OLframe!$D$2:$J$213,2),VLOOKUP($E361,OLmain!$A$2:$J$57,2))</f>
        <v>9'', 1280*720</v>
      </c>
      <c r="G361" s="65" t="str">
        <f ca="1">VLOOKUP($D361,OLframe!$D$2:$J$213,3)</f>
        <v>https://yadi.sk/d/Pjj06kDg1fZEEg</v>
      </c>
      <c r="H361" s="45">
        <v>37900</v>
      </c>
      <c r="I361" s="79" t="str">
        <f ca="1">IF($E361="только рамка",VLOOKUP($D361,OLframe!$D$2:$J$213,9),VLOOKUP($E361,OLmain!$A$2:$J$57,9))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1" s="27" t="e">
        <f ca="1">IF(VLOOKUP($D361,OLframe!$D$2:$J$213,10)=0," ",VLOOKUP($D361,OLframe!$D$2:$J$213,10))</f>
        <v>#REF!</v>
      </c>
    </row>
    <row r="362" spans="1:10" ht="37.5" customHeight="1">
      <c r="A362" s="19" t="s">
        <v>3950</v>
      </c>
      <c r="B362" s="18" t="s">
        <v>4001</v>
      </c>
      <c r="C362" s="36" t="s">
        <v>3500</v>
      </c>
      <c r="D362" s="38" t="s">
        <v>4008</v>
      </c>
      <c r="E362" s="38" t="s">
        <v>1144</v>
      </c>
      <c r="F362" s="75" t="str">
        <f ca="1">IF($E362="только рамка",VLOOKUP($D362,OLframe!$D$2:$J$213,2),VLOOKUP($E362,OLmain!$A$2:$J$57,2))</f>
        <v>9'', 1280*720</v>
      </c>
      <c r="G362" s="65" t="str">
        <f ca="1">VLOOKUP($D362,OLframe!$D$2:$J$213,3)</f>
        <v>https://yadi.sk/d/Pjj06kDg1fZEEg</v>
      </c>
      <c r="H362" s="45">
        <v>40900</v>
      </c>
      <c r="I362" s="79" t="str">
        <f ca="1">IF($E362="только рамка",VLOOKUP($D362,OLframe!$D$2:$J$213,9),VLOOKUP($E362,OLmain!$A$2:$J$57,9))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2" s="27" t="e">
        <f ca="1">IF(VLOOKUP($D362,OLframe!$D$2:$J$213,10)=0," ",VLOOKUP($D362,OLframe!$D$2:$J$213,10))</f>
        <v>#REF!</v>
      </c>
    </row>
    <row r="363" spans="1:10" ht="37.5" customHeight="1">
      <c r="A363" s="19" t="s">
        <v>3950</v>
      </c>
      <c r="B363" s="18" t="s">
        <v>4001</v>
      </c>
      <c r="C363" s="36" t="s">
        <v>3500</v>
      </c>
      <c r="D363" s="38" t="s">
        <v>4008</v>
      </c>
      <c r="E363" s="38" t="s">
        <v>1107</v>
      </c>
      <c r="F363" s="75" t="str">
        <f ca="1">IF($E363="только рамка",VLOOKUP($D363,OLframe!$D$2:$J$213,2),VLOOKUP($E363,OLmain!$A$2:$J$57,2))</f>
        <v>9'', 1024*600</v>
      </c>
      <c r="G363" s="65" t="str">
        <f ca="1">VLOOKUP($D363,OLframe!$D$2:$J$213,3)</f>
        <v>https://yadi.sk/d/Pjj06kDg1fZEEg</v>
      </c>
      <c r="H363" s="45">
        <v>28900</v>
      </c>
      <c r="I363" s="79" t="str">
        <f ca="1">IF($E363="только рамка",VLOOKUP($D363,OLframe!$D$2:$J$213,9),VLOOKUP($E363,OLmain!$A$2:$J$57,9))</f>
        <v>Android 10.0, RK PX30 4x1,6 Ghz, 2Gb Ram, 16 Gb ROM, IPS LCD, NXP 6686 FM, TDA 7850, DSP, BC6 Bluetooth,  external microphone+Glonass&amp;gps</v>
      </c>
      <c r="J363" s="27" t="e">
        <f ca="1">IF(VLOOKUP($D363,OLframe!$D$2:$J$213,10)=0," ",VLOOKUP($D363,OLframe!$D$2:$J$213,10))</f>
        <v>#REF!</v>
      </c>
    </row>
    <row r="364" spans="1:10" ht="37.5" customHeight="1">
      <c r="A364" s="19" t="s">
        <v>3950</v>
      </c>
      <c r="B364" s="18" t="s">
        <v>4001</v>
      </c>
      <c r="C364" s="36" t="s">
        <v>3500</v>
      </c>
      <c r="D364" s="38" t="s">
        <v>4008</v>
      </c>
      <c r="E364" s="38" t="s">
        <v>1109</v>
      </c>
      <c r="F364" s="75" t="str">
        <f ca="1">IF($E364="только рамка",VLOOKUP($D364,OLframe!$D$2:$J$213,2),VLOOKUP($E364,OLmain!$A$2:$J$57,2))</f>
        <v>9'', 1024*600</v>
      </c>
      <c r="G364" s="65" t="str">
        <f ca="1">VLOOKUP($D364,OLframe!$D$2:$J$213,3)</f>
        <v>https://yadi.sk/d/Pjj06kDg1fZEEg</v>
      </c>
      <c r="H364" s="45">
        <v>32400</v>
      </c>
      <c r="I364" s="79" t="str">
        <f ca="1">IF($E364="только рамка",VLOOKUP($D364,OLframe!$D$2:$J$213,9),VLOOKUP($E364,OLmain!$A$2:$J$57,9))</f>
        <v>Android 10.0, RK PX5 8x1,5 Ghz, 4Gb Ram, 32 Gb ROM, IPS LCD, NXP 6686 FM, TDA 7850, DSP, BC6 Bluetooth,  external microphone+Glonass&amp;gps</v>
      </c>
      <c r="J364" s="27" t="e">
        <f ca="1">IF(VLOOKUP($D364,OLframe!$D$2:$J$213,10)=0," ",VLOOKUP($D364,OLframe!$D$2:$J$213,10))</f>
        <v>#REF!</v>
      </c>
    </row>
    <row r="365" spans="1:10" ht="37.5" customHeight="1">
      <c r="A365" s="19" t="s">
        <v>3950</v>
      </c>
      <c r="B365" s="18" t="s">
        <v>4001</v>
      </c>
      <c r="C365" s="36" t="s">
        <v>3500</v>
      </c>
      <c r="D365" s="38" t="s">
        <v>4008</v>
      </c>
      <c r="E365" s="38" t="s">
        <v>1111</v>
      </c>
      <c r="F365" s="75" t="str">
        <f ca="1">IF($E365="только рамка",VLOOKUP($D365,OLframe!$D$2:$J$213,2),VLOOKUP($E365,OLmain!$A$2:$J$57,2))</f>
        <v>9'', 1024*600</v>
      </c>
      <c r="G365" s="65" t="str">
        <f ca="1">VLOOKUP($D365,OLframe!$D$2:$J$213,3)</f>
        <v>https://yadi.sk/d/Pjj06kDg1fZEEg</v>
      </c>
      <c r="H365" s="45">
        <v>33400</v>
      </c>
      <c r="I365" s="79" t="str">
        <f ca="1">IF($E365="только рамка",VLOOKUP($D365,OLframe!$D$2:$J$213,9),VLOOKUP($E365,OLmain!$A$2:$J$57,9))</f>
        <v>Android 10.0, RK PX5 8x1,5 Ghz, 4Gb Ram, 64 Gb ROM, IPS LCD, NXP 6686 FM, TDA 7850, DSP, BC6 Bluetooth,  external microphone+Glonass&amp;gps</v>
      </c>
      <c r="J365" s="27" t="e">
        <f ca="1">IF(VLOOKUP($D365,OLframe!$D$2:$J$213,10)=0," ",VLOOKUP($D365,OLframe!$D$2:$J$213,10))</f>
        <v>#REF!</v>
      </c>
    </row>
    <row r="366" spans="1:10" ht="37.5" customHeight="1">
      <c r="A366" s="19" t="s">
        <v>3950</v>
      </c>
      <c r="B366" s="18" t="s">
        <v>4001</v>
      </c>
      <c r="C366" s="36" t="s">
        <v>3500</v>
      </c>
      <c r="D366" s="38" t="s">
        <v>4008</v>
      </c>
      <c r="E366" s="38" t="s">
        <v>1113</v>
      </c>
      <c r="F366" s="75" t="str">
        <f ca="1">IF($E366="только рамка",VLOOKUP($D366,OLframe!$D$2:$J$213,2),VLOOKUP($E366,OLmain!$A$2:$J$57,2))</f>
        <v>9'', 1024*600</v>
      </c>
      <c r="G366" s="65" t="str">
        <f ca="1">VLOOKUP($D366,OLframe!$D$2:$J$213,3)</f>
        <v>https://yadi.sk/d/Pjj06kDg1fZEEg</v>
      </c>
      <c r="H366" s="45">
        <v>33400</v>
      </c>
      <c r="I366" s="79" t="str">
        <f ca="1">IF($E366="только рамка",VLOOKUP($D366,OLframe!$D$2:$J$213,9),VLOOKUP($E366,OLmain!$A$2:$J$57,9))</f>
        <v>Android 10.0, RK PX6 6x2,0 Ghz, 4Gb Ram, 64 Gb ROM, IPS LCD, NXP 6686 FM, TDA 7850, DSP, BC6 Bluetooth,  external microphone+Glonass&amp;gps</v>
      </c>
      <c r="J366" s="27" t="e">
        <f ca="1">IF(VLOOKUP($D366,OLframe!$D$2:$J$213,10)=0," ",VLOOKUP($D366,OLframe!$D$2:$J$213,10))</f>
        <v>#REF!</v>
      </c>
    </row>
    <row r="367" spans="1:10" ht="37.5" customHeight="1">
      <c r="A367" s="19" t="s">
        <v>3950</v>
      </c>
      <c r="B367" s="18" t="s">
        <v>4001</v>
      </c>
      <c r="C367" s="36" t="s">
        <v>3500</v>
      </c>
      <c r="D367" s="38" t="s">
        <v>4008</v>
      </c>
      <c r="E367" s="38" t="s">
        <v>1131</v>
      </c>
      <c r="F367" s="75" t="str">
        <f ca="1">IF($E367="только рамка",VLOOKUP($D367,OLframe!$D$2:$J$213,2),VLOOKUP($E367,OLmain!$A$2:$J$57,2))</f>
        <v>9'', 1024*600</v>
      </c>
      <c r="G367" s="65" t="str">
        <f ca="1">VLOOKUP($D367,OLframe!$D$2:$J$213,3)</f>
        <v>https://yadi.sk/d/Pjj06kDg1fZEEg</v>
      </c>
      <c r="H367" s="45">
        <v>23900</v>
      </c>
      <c r="I367" s="79" t="str">
        <f ca="1">IF($E367="только рамка",VLOOKUP($D367,OLframe!$D$2:$J$213,9),VLOOKUP($E367,OLmain!$A$2:$J$57,9))</f>
        <v>Android 6.0, MTK 3562 8x1,5 Ghz, 2Gb Ram, 32 Gb ROM, IPS LCD, NXP 6686 FM, TDA 7851, Bluetooth,  external microphone, 4G встроен</v>
      </c>
      <c r="J367" s="27" t="e">
        <f ca="1">IF(VLOOKUP($D367,OLframe!$D$2:$J$213,10)=0," ",VLOOKUP($D367,OLframe!$D$2:$J$213,10))</f>
        <v>#REF!</v>
      </c>
    </row>
    <row r="368" spans="1:10" ht="37.5" customHeight="1">
      <c r="A368" s="19" t="s">
        <v>3950</v>
      </c>
      <c r="B368" s="18" t="s">
        <v>4001</v>
      </c>
      <c r="C368" s="36" t="s">
        <v>3500</v>
      </c>
      <c r="D368" s="38" t="s">
        <v>4008</v>
      </c>
      <c r="E368" s="38" t="s">
        <v>1115</v>
      </c>
      <c r="F368" s="75" t="str">
        <f ca="1">IF($E368="только рамка",VLOOKUP($D368,OLframe!$D$2:$J$213,2),VLOOKUP($E368,OLmain!$A$2:$J$57,2))</f>
        <v>9'', 1280*720</v>
      </c>
      <c r="G368" s="65" t="str">
        <f ca="1">VLOOKUP($D368,OLframe!$D$2:$J$213,3)</f>
        <v>https://yadi.sk/d/Pjj06kDg1fZEEg</v>
      </c>
      <c r="H368" s="45">
        <v>27900</v>
      </c>
      <c r="I368" s="79" t="str">
        <f ca="1">IF($E368="только рамка",VLOOKUP($D368,OLframe!$D$2:$J$213,9),VLOOKUP($E368,OLmain!$A$2:$J$57,9))</f>
        <v>Android 10, UIS7862 8x1,8 Ghz, 3Gb Ram, 32Gb ROM, TDA7708 FM, TDA7388, DSP, Bluetooth 5.0, Glonass&amp;gps, 4G, OPTIC out, поддержка AHD/TVI камер, HDMI - опция, AV OUT - опция</v>
      </c>
      <c r="J368" s="27" t="e">
        <f ca="1">IF(VLOOKUP($D368,OLframe!$D$2:$J$213,10)=0," ",VLOOKUP($D368,OLframe!$D$2:$J$213,10))</f>
        <v>#REF!</v>
      </c>
    </row>
    <row r="369" spans="1:10" ht="37.5" customHeight="1">
      <c r="A369" s="19" t="s">
        <v>3950</v>
      </c>
      <c r="B369" s="18" t="s">
        <v>4001</v>
      </c>
      <c r="C369" s="36" t="s">
        <v>3500</v>
      </c>
      <c r="D369" s="38" t="s">
        <v>4008</v>
      </c>
      <c r="E369" s="38" t="s">
        <v>1117</v>
      </c>
      <c r="F369" s="75" t="str">
        <f ca="1">IF($E369="только рамка",VLOOKUP($D369,OLframe!$D$2:$J$213,2),VLOOKUP($E369,OLmain!$A$2:$J$57,2))</f>
        <v>9'', 1280*720</v>
      </c>
      <c r="G369" s="65" t="str">
        <f ca="1">VLOOKUP($D369,OLframe!$D$2:$J$213,3)</f>
        <v>https://yadi.sk/d/Pjj06kDg1fZEEg</v>
      </c>
      <c r="H369" s="45">
        <v>32400</v>
      </c>
      <c r="I369" s="79" t="str">
        <f ca="1">IF($E369="только рамка",VLOOKUP($D369,OLframe!$D$2:$J$213,9),VLOOKUP($E369,OLmain!$A$2:$J$57,9))</f>
        <v>Android 10, UIS7862 8x1,8 Ghz, 4Gb Ram, 64Gb ROM, TDA7708 FM, TDA7851L, DSP, Bluetooth 5.0, Glonass&amp;gps, 4G, OPTIC out, поддержка AHD/TVI камер, HDMI - опция, AV OUT - опция</v>
      </c>
      <c r="J369" s="27" t="e">
        <f ca="1">IF(VLOOKUP($D369,OLframe!$D$2:$J$213,10)=0," ",VLOOKUP($D369,OLframe!$D$2:$J$213,10))</f>
        <v>#REF!</v>
      </c>
    </row>
    <row r="370" spans="1:10" ht="37.5" customHeight="1">
      <c r="A370" s="19" t="s">
        <v>3950</v>
      </c>
      <c r="B370" s="18" t="s">
        <v>4001</v>
      </c>
      <c r="C370" s="36" t="s">
        <v>3500</v>
      </c>
      <c r="D370" s="38" t="s">
        <v>4008</v>
      </c>
      <c r="E370" s="38" t="s">
        <v>1136</v>
      </c>
      <c r="F370" s="75" t="str">
        <f ca="1">IF($E370="только рамка",VLOOKUP($D370,OLframe!$D$2:$J$213,2),VLOOKUP($E370,OLmain!$A$2:$J$57,2))</f>
        <v>9'', 1280*720</v>
      </c>
      <c r="G370" s="65" t="str">
        <f ca="1">VLOOKUP($D370,OLframe!$D$2:$J$213,3)</f>
        <v>https://yadi.sk/d/Pjj06kDg1fZEEg</v>
      </c>
      <c r="H370" s="45">
        <v>35400</v>
      </c>
      <c r="I370" s="79" t="str">
        <f ca="1">IF($E370="только рамка",VLOOKUP($D370,OLframe!$D$2:$J$213,9),VLOOKUP($E370,OLmain!$A$2:$J$57,9))</f>
        <v>Android 10, UIS7862 8x1,8 Ghz, 6Gb Ram, 128Gb ROM, TDA7708 FM, TDA7851L, DSP, Bluetooth 5.0, Glonass&amp;gps, 4G, OPTIC out, поддержка AHD/TVI камер, HDMI - опция, AV OUT - опция</v>
      </c>
      <c r="J370" s="27" t="e">
        <f ca="1">IF(VLOOKUP($D370,OLframe!$D$2:$J$213,10)=0," ",VLOOKUP($D370,OLframe!$D$2:$J$213,10))</f>
        <v>#REF!</v>
      </c>
    </row>
    <row r="371" spans="1:10" ht="37.5" customHeight="1">
      <c r="A371" s="19" t="s">
        <v>3950</v>
      </c>
      <c r="B371" s="18" t="s">
        <v>4001</v>
      </c>
      <c r="C371" s="36" t="s">
        <v>3500</v>
      </c>
      <c r="D371" s="38" t="s">
        <v>4008</v>
      </c>
      <c r="E371" s="38" t="s">
        <v>1119</v>
      </c>
      <c r="F371" s="75" t="str">
        <f ca="1">IF($E371="только рамка",VLOOKUP($D371,OLframe!$D$2:$J$213,2),VLOOKUP($E371,OLmain!$A$2:$J$57,2))</f>
        <v>9'', 1024*600</v>
      </c>
      <c r="G371" s="65" t="str">
        <f ca="1">VLOOKUP($D371,OLframe!$D$2:$J$213,3)</f>
        <v>https://yadi.sk/d/Pjj06kDg1fZEEg</v>
      </c>
      <c r="H371" s="45">
        <v>33400</v>
      </c>
      <c r="I371" s="79" t="str">
        <f ca="1">IF($E371="только рамка",VLOOKUP($D371,OLframe!$D$2:$J$213,9),VLOOKUP($E371,OLmain!$A$2:$J$57,9))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1" s="27" t="e">
        <f ca="1">IF(VLOOKUP($D371,OLframe!$D$2:$J$213,10)=0," ",VLOOKUP($D371,OLframe!$D$2:$J$213,10))</f>
        <v>#REF!</v>
      </c>
    </row>
    <row r="372" spans="1:10" ht="37.5" customHeight="1">
      <c r="A372" s="19" t="s">
        <v>3950</v>
      </c>
      <c r="B372" s="18" t="s">
        <v>4001</v>
      </c>
      <c r="C372" s="36" t="s">
        <v>3500</v>
      </c>
      <c r="D372" s="38" t="s">
        <v>4008</v>
      </c>
      <c r="E372" s="38" t="s">
        <v>1089</v>
      </c>
      <c r="F372" s="75" t="str">
        <f ca="1">IF($E372="только рамка",VLOOKUP($D372,OLframe!$D$2:$J$213,2),VLOOKUP($E372,OLmain!$A$2:$J$57,2))</f>
        <v>9,7'', 1024*768</v>
      </c>
      <c r="G372" s="65" t="str">
        <f ca="1">VLOOKUP($D372,OLframe!$D$2:$J$213,3)</f>
        <v>https://yadi.sk/d/Pjj06kDg1fZEEg</v>
      </c>
      <c r="H372" s="45">
        <v>34400</v>
      </c>
      <c r="I372" s="79" t="str">
        <f ca="1">IF($E372="только рамка",VLOOKUP($D372,OLframe!$D$2:$J$213,9),VLOOKUP($E372,OLmain!$A$2:$J$57,9))</f>
        <v>Android 10.0, RK PX6 6x2,0 Ghz, 4Gb Ram, 64 Gb ROM, IPS LCD, NXP 6686 FM, TDA 7850, DSP, BC6 Bluetooth,  external microphone+Glonass&amp;gps</v>
      </c>
      <c r="J372" s="27" t="e">
        <f ca="1">IF(VLOOKUP($D372,OLframe!$D$2:$J$213,10)=0," ",VLOOKUP($D372,OLframe!$D$2:$J$213,10))</f>
        <v>#REF!</v>
      </c>
    </row>
    <row r="373" spans="1:10" ht="37.5" customHeight="1">
      <c r="A373" s="19" t="s">
        <v>3950</v>
      </c>
      <c r="B373" s="18" t="s">
        <v>4001</v>
      </c>
      <c r="C373" s="36" t="s">
        <v>3500</v>
      </c>
      <c r="D373" s="38" t="s">
        <v>4008</v>
      </c>
      <c r="E373" s="38" t="s">
        <v>1122</v>
      </c>
      <c r="F373" s="75" t="str">
        <f ca="1">IF($E373="только рамка",VLOOKUP($D373,OLframe!$D$2:$J$213,2),VLOOKUP($E373,OLmain!$A$2:$J$57,2))</f>
        <v>10.1", 1280*720</v>
      </c>
      <c r="G373" s="65" t="str">
        <f ca="1">VLOOKUP($D373,OLframe!$D$2:$J$213,3)</f>
        <v>https://yadi.sk/d/Pjj06kDg1fZEEg</v>
      </c>
      <c r="H373" s="45">
        <v>35900</v>
      </c>
      <c r="I373" s="79" t="str">
        <f ca="1">IF($E373="только рамка",VLOOKUP($D373,OLframe!$D$2:$J$213,9),VLOOKUP($E373,OLmain!$A$2:$J$57,9))</f>
        <v>Android 10.0, RK PX6 6x2,0 Ghz, 4Gb Ram, 64 Gb ROM, IPS LCD, NXP 6686 FM, TDA 7850, DSP, BC6 Bluetooth,  external microphone+Glonass&amp;gps</v>
      </c>
      <c r="J373" s="27" t="e">
        <f ca="1">IF(VLOOKUP($D373,OLframe!$D$2:$J$213,10)=0," ",VLOOKUP($D373,OLframe!$D$2:$J$213,10))</f>
        <v>#REF!</v>
      </c>
    </row>
    <row r="374" spans="1:10" ht="37.5" customHeight="1">
      <c r="A374" s="19" t="s">
        <v>3950</v>
      </c>
      <c r="B374" s="18" t="s">
        <v>4001</v>
      </c>
      <c r="C374" s="36" t="s">
        <v>3500</v>
      </c>
      <c r="D374" s="38" t="s">
        <v>4008</v>
      </c>
      <c r="E374" s="38" t="s">
        <v>1121</v>
      </c>
      <c r="F374" s="75" t="str">
        <f ca="1">IF($E374="только рамка",VLOOKUP($D374,OLframe!$D$2:$J$213,2),VLOOKUP($E374,OLmain!$A$2:$J$57,2))</f>
        <v>13.3", 1920*1080</v>
      </c>
      <c r="G374" s="65" t="str">
        <f ca="1">VLOOKUP($D374,OLframe!$D$2:$J$213,3)</f>
        <v>https://yadi.sk/d/Pjj06kDg1fZEEg</v>
      </c>
      <c r="H374" s="45">
        <v>41900</v>
      </c>
      <c r="I374" s="79" t="str">
        <f ca="1">IF($E374="только рамка",VLOOKUP($D374,OLframe!$D$2:$J$213,9),VLOOKUP($E374,OLmain!$A$2:$J$57,9))</f>
        <v>Android 10.0, RK PX6 6x2,0 Ghz, 4Gb Ram, 64 Gb ROM, IPS LCD, NXP 6686 FM, TDA 7850, DSP, BC6 Bluetooth,  external microphone+Glonass&amp;gps</v>
      </c>
      <c r="J374" s="27" t="e">
        <f ca="1">IF(VLOOKUP($D374,OLframe!$D$2:$J$213,10)=0," ",VLOOKUP($D374,OLframe!$D$2:$J$213,10))</f>
        <v>#REF!</v>
      </c>
    </row>
    <row r="375" spans="1:10" ht="37.5" customHeight="1">
      <c r="A375" s="19" t="s">
        <v>4009</v>
      </c>
      <c r="B375" s="18" t="s">
        <v>4010</v>
      </c>
      <c r="C375" s="36" t="s">
        <v>3884</v>
      </c>
      <c r="D375" s="38" t="s">
        <v>4011</v>
      </c>
      <c r="E375" s="38"/>
      <c r="F375" s="10" t="s">
        <v>3916</v>
      </c>
      <c r="G375" s="51" t="s">
        <v>4012</v>
      </c>
      <c r="H375" s="69">
        <v>38900</v>
      </c>
      <c r="I375" s="21" t="s">
        <v>4013</v>
      </c>
      <c r="J375" s="31" t="s">
        <v>4014</v>
      </c>
    </row>
    <row r="376" spans="1:10" ht="37.5" customHeight="1">
      <c r="A376" s="19" t="s">
        <v>4009</v>
      </c>
      <c r="B376" s="18" t="s">
        <v>4010</v>
      </c>
      <c r="C376" s="36" t="s">
        <v>3884</v>
      </c>
      <c r="D376" s="38" t="s">
        <v>4015</v>
      </c>
      <c r="E376" s="38"/>
      <c r="F376" s="10" t="s">
        <v>3916</v>
      </c>
      <c r="G376" s="51" t="s">
        <v>4012</v>
      </c>
      <c r="H376" s="48">
        <v>55900</v>
      </c>
      <c r="I376" s="21" t="s">
        <v>3888</v>
      </c>
      <c r="J376" s="31" t="s">
        <v>4016</v>
      </c>
    </row>
    <row r="377" spans="1:10" ht="37.5" customHeight="1">
      <c r="A377" s="19" t="s">
        <v>4017</v>
      </c>
      <c r="B377" s="18" t="s">
        <v>4018</v>
      </c>
      <c r="C377" s="36" t="s">
        <v>3451</v>
      </c>
      <c r="D377" s="38" t="s">
        <v>4019</v>
      </c>
      <c r="E377" s="38"/>
      <c r="F377" s="2" t="s">
        <v>3590</v>
      </c>
      <c r="G377" s="52" t="s">
        <v>4020</v>
      </c>
      <c r="H377" s="69"/>
      <c r="I377" s="21" t="s">
        <v>3551</v>
      </c>
      <c r="J377" s="27"/>
    </row>
    <row r="378" spans="1:10" ht="37.5" customHeight="1">
      <c r="A378" s="19" t="s">
        <v>4017</v>
      </c>
      <c r="B378" s="23" t="s">
        <v>4021</v>
      </c>
      <c r="C378" s="36" t="s">
        <v>3451</v>
      </c>
      <c r="D378" s="38" t="s">
        <v>4022</v>
      </c>
      <c r="E378" s="38"/>
      <c r="F378" s="2" t="s">
        <v>3590</v>
      </c>
      <c r="G378" s="50" t="s">
        <v>4023</v>
      </c>
      <c r="H378" s="69"/>
      <c r="I378" s="21" t="s">
        <v>3551</v>
      </c>
      <c r="J378" s="27"/>
    </row>
    <row r="379" spans="1:10" ht="37.5" customHeight="1">
      <c r="A379" s="19" t="s">
        <v>4017</v>
      </c>
      <c r="B379" s="23" t="s">
        <v>4021</v>
      </c>
      <c r="C379" s="36" t="s">
        <v>3500</v>
      </c>
      <c r="D379" s="38" t="s">
        <v>4024</v>
      </c>
      <c r="E379" s="38"/>
      <c r="F379" s="2" t="s">
        <v>3590</v>
      </c>
      <c r="G379" s="51" t="s">
        <v>4025</v>
      </c>
      <c r="H379" s="69">
        <v>26500</v>
      </c>
      <c r="I379" s="20" t="s">
        <v>3520</v>
      </c>
      <c r="J379" s="27" t="s">
        <v>3596</v>
      </c>
    </row>
    <row r="380" spans="1:10" ht="37.5" customHeight="1">
      <c r="A380" s="19" t="s">
        <v>4017</v>
      </c>
      <c r="B380" s="18" t="s">
        <v>4026</v>
      </c>
      <c r="C380" s="36" t="s">
        <v>3451</v>
      </c>
      <c r="D380" s="38" t="s">
        <v>4027</v>
      </c>
      <c r="E380" s="38"/>
      <c r="F380" s="2" t="s">
        <v>3985</v>
      </c>
      <c r="G380" s="52" t="s">
        <v>4028</v>
      </c>
      <c r="H380" s="69"/>
      <c r="I380" s="21" t="s">
        <v>3551</v>
      </c>
      <c r="J380" s="27"/>
    </row>
    <row r="381" spans="1:10" ht="37.5" customHeight="1">
      <c r="A381" s="19" t="s">
        <v>4017</v>
      </c>
      <c r="B381" s="18" t="s">
        <v>4029</v>
      </c>
      <c r="C381" s="36" t="s">
        <v>3451</v>
      </c>
      <c r="D381" s="38" t="s">
        <v>3984</v>
      </c>
      <c r="E381" s="38"/>
      <c r="F381" s="2" t="s">
        <v>3985</v>
      </c>
      <c r="G381" s="52" t="s">
        <v>4030</v>
      </c>
      <c r="H381" s="69"/>
      <c r="I381" s="21" t="s">
        <v>3551</v>
      </c>
      <c r="J381" s="27"/>
    </row>
    <row r="382" spans="1:10" ht="37.5" customHeight="1">
      <c r="A382" s="19" t="s">
        <v>4017</v>
      </c>
      <c r="B382" s="18" t="s">
        <v>4031</v>
      </c>
      <c r="C382" s="36" t="s">
        <v>3451</v>
      </c>
      <c r="D382" s="38" t="s">
        <v>4032</v>
      </c>
      <c r="E382" s="38"/>
      <c r="F382" s="2" t="s">
        <v>3985</v>
      </c>
      <c r="G382" s="52" t="s">
        <v>4033</v>
      </c>
      <c r="H382" s="69"/>
      <c r="I382" s="21" t="s">
        <v>3551</v>
      </c>
      <c r="J382" s="27"/>
    </row>
    <row r="383" spans="1:10" ht="37.5" customHeight="1">
      <c r="A383" s="8" t="s">
        <v>4034</v>
      </c>
      <c r="B383" s="22" t="s">
        <v>4035</v>
      </c>
      <c r="C383" s="2" t="s">
        <v>3444</v>
      </c>
      <c r="D383" s="37" t="s">
        <v>4036</v>
      </c>
      <c r="E383" s="37"/>
      <c r="F383" s="2" t="s">
        <v>3712</v>
      </c>
      <c r="G383" s="14" t="s">
        <v>4037</v>
      </c>
      <c r="H383" s="68">
        <v>27900</v>
      </c>
      <c r="I383" s="20" t="s">
        <v>3507</v>
      </c>
      <c r="J383" s="29" t="s">
        <v>4038</v>
      </c>
    </row>
    <row r="384" spans="1:10" ht="37.5" customHeight="1">
      <c r="A384" s="19" t="s">
        <v>4034</v>
      </c>
      <c r="B384" s="22" t="s">
        <v>4035</v>
      </c>
      <c r="C384" s="36" t="s">
        <v>3451</v>
      </c>
      <c r="D384" s="38" t="s">
        <v>4039</v>
      </c>
      <c r="E384" s="38"/>
      <c r="F384" s="2" t="s">
        <v>3712</v>
      </c>
      <c r="G384" s="50" t="s">
        <v>4040</v>
      </c>
      <c r="H384" s="69"/>
      <c r="I384" s="21" t="s">
        <v>3551</v>
      </c>
      <c r="J384" s="27"/>
    </row>
    <row r="385" spans="1:10" ht="37.5" customHeight="1">
      <c r="A385" s="19" t="s">
        <v>4034</v>
      </c>
      <c r="B385" s="18" t="s">
        <v>4041</v>
      </c>
      <c r="C385" s="36" t="s">
        <v>3451</v>
      </c>
      <c r="D385" s="38" t="s">
        <v>4042</v>
      </c>
      <c r="E385" s="38"/>
      <c r="F385" s="10" t="s">
        <v>3518</v>
      </c>
      <c r="G385" s="52" t="s">
        <v>4043</v>
      </c>
      <c r="H385" s="69">
        <v>29900</v>
      </c>
      <c r="I385" s="21" t="s">
        <v>3483</v>
      </c>
      <c r="J385" s="27"/>
    </row>
    <row r="386" spans="1:10" ht="37.5" customHeight="1">
      <c r="A386" s="19" t="s">
        <v>4034</v>
      </c>
      <c r="B386" s="18" t="s">
        <v>4041</v>
      </c>
      <c r="C386" s="36" t="s">
        <v>3444</v>
      </c>
      <c r="D386" s="38" t="s">
        <v>4044</v>
      </c>
      <c r="E386" s="38"/>
      <c r="F386" s="10" t="s">
        <v>3518</v>
      </c>
      <c r="G386" s="50" t="s">
        <v>4045</v>
      </c>
      <c r="H386" s="69">
        <v>28400</v>
      </c>
      <c r="I386" s="20" t="s">
        <v>3470</v>
      </c>
      <c r="J386" s="29" t="s">
        <v>4046</v>
      </c>
    </row>
    <row r="387" spans="1:10" ht="37.5" customHeight="1">
      <c r="A387" s="19" t="s">
        <v>4034</v>
      </c>
      <c r="B387" s="18" t="s">
        <v>4041</v>
      </c>
      <c r="C387" s="36" t="s">
        <v>3489</v>
      </c>
      <c r="D387" s="38" t="s">
        <v>24</v>
      </c>
      <c r="E387" s="38"/>
      <c r="F387" s="10" t="s">
        <v>3549</v>
      </c>
      <c r="G387" s="51" t="s">
        <v>4047</v>
      </c>
      <c r="H387" s="69">
        <v>30400</v>
      </c>
      <c r="I387" s="20" t="s">
        <v>4048</v>
      </c>
      <c r="J387" s="29" t="s">
        <v>4046</v>
      </c>
    </row>
    <row r="388" spans="1:10" ht="37.5" customHeight="1">
      <c r="A388" s="19" t="s">
        <v>4034</v>
      </c>
      <c r="B388" s="18" t="s">
        <v>4041</v>
      </c>
      <c r="C388" s="36" t="s">
        <v>3489</v>
      </c>
      <c r="D388" s="38" t="s">
        <v>4049</v>
      </c>
      <c r="E388" s="38"/>
      <c r="F388" s="10" t="s">
        <v>3518</v>
      </c>
      <c r="G388" s="51" t="s">
        <v>4047</v>
      </c>
      <c r="H388" s="69">
        <v>27900</v>
      </c>
      <c r="I388" s="46" t="s">
        <v>3492</v>
      </c>
      <c r="J388" s="29" t="s">
        <v>4046</v>
      </c>
    </row>
    <row r="389" spans="1:10" ht="37.5" customHeight="1">
      <c r="A389" s="19" t="s">
        <v>4034</v>
      </c>
      <c r="B389" s="18" t="s">
        <v>4041</v>
      </c>
      <c r="C389" s="36" t="s">
        <v>3489</v>
      </c>
      <c r="D389" s="38" t="s">
        <v>4050</v>
      </c>
      <c r="E389" s="38"/>
      <c r="F389" s="10" t="s">
        <v>3518</v>
      </c>
      <c r="G389" s="51" t="s">
        <v>4047</v>
      </c>
      <c r="H389" s="69">
        <v>30900</v>
      </c>
      <c r="I389" s="59" t="s">
        <v>3771</v>
      </c>
      <c r="J389" s="29" t="s">
        <v>4046</v>
      </c>
    </row>
    <row r="390" spans="1:10" ht="37.5" customHeight="1">
      <c r="A390" s="19" t="s">
        <v>4034</v>
      </c>
      <c r="B390" s="18" t="s">
        <v>4041</v>
      </c>
      <c r="C390" s="36" t="s">
        <v>3489</v>
      </c>
      <c r="D390" s="38" t="s">
        <v>4051</v>
      </c>
      <c r="E390" s="38"/>
      <c r="F390" s="10" t="s">
        <v>3518</v>
      </c>
      <c r="G390" s="51" t="s">
        <v>4047</v>
      </c>
      <c r="H390" s="69">
        <v>31900</v>
      </c>
      <c r="I390" s="46" t="s">
        <v>3496</v>
      </c>
      <c r="J390" s="29" t="s">
        <v>4046</v>
      </c>
    </row>
    <row r="391" spans="1:10" ht="37.5" customHeight="1">
      <c r="A391" s="19" t="s">
        <v>4034</v>
      </c>
      <c r="B391" s="18" t="s">
        <v>4041</v>
      </c>
      <c r="C391" s="36" t="s">
        <v>3500</v>
      </c>
      <c r="D391" s="38" t="s">
        <v>4052</v>
      </c>
      <c r="E391" s="38" t="s">
        <v>2857</v>
      </c>
      <c r="F391" s="75" t="str">
        <f ca="1">IF($E391="только рамка",VLOOKUP($D391,OLframe!$D$2:$J$213,2),VLOOKUP($E391,OLmain!$A$2:$J$57,2))</f>
        <v>9", 1024*600</v>
      </c>
      <c r="G391" s="65" t="str">
        <f ca="1">VLOOKUP($D391,OLframe!$D$2:$J$213,3)</f>
        <v>https://yadi.sk/d/iaSkRPeF3Rq5PQ</v>
      </c>
      <c r="H391" s="45">
        <v>6000</v>
      </c>
      <c r="I391" s="79" t="e">
        <f ca="1">IF($E391="только рамка",VLOOKUP($D391,OLframe!$D$2:$J$213,9),VLOOKUP($E391,OLmain!$A$2:$J$57,9))</f>
        <v>#REF!</v>
      </c>
      <c r="J391" s="27" t="e">
        <f ca="1">IF(VLOOKUP($D391,OLframe!$D$2:$J$213,10)=0," ",VLOOKUP($D391,OLframe!$D$2:$J$213,10))</f>
        <v>#REF!</v>
      </c>
    </row>
    <row r="392" spans="1:10" ht="37.5" customHeight="1">
      <c r="A392" s="19" t="s">
        <v>4034</v>
      </c>
      <c r="B392" s="18" t="s">
        <v>4041</v>
      </c>
      <c r="C392" s="36" t="s">
        <v>3500</v>
      </c>
      <c r="D392" s="38" t="s">
        <v>4052</v>
      </c>
      <c r="E392" s="38" t="s">
        <v>1141</v>
      </c>
      <c r="F392" s="75" t="str">
        <f ca="1">IF($E392="только рамка",VLOOKUP($D392,OLframe!$D$2:$J$213,2),VLOOKUP($E392,OLmain!$A$2:$J$57,2))</f>
        <v>9'', 1280*720</v>
      </c>
      <c r="G392" s="65" t="str">
        <f ca="1">VLOOKUP($D392,OLframe!$D$2:$J$213,3)</f>
        <v>https://yadi.sk/d/iaSkRPeF3Rq5PQ</v>
      </c>
      <c r="H392" s="45">
        <v>38900</v>
      </c>
      <c r="I392" s="79" t="str">
        <f ca="1">IF($E392="только рамка",VLOOKUP($D392,OLframe!$D$2:$J$213,9),VLOOKUP($E392,OLmain!$A$2:$J$57,9))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92" s="27" t="e">
        <f ca="1">IF(VLOOKUP($D392,OLframe!$D$2:$J$213,10)=0," ",VLOOKUP($D392,OLframe!$D$2:$J$213,10))</f>
        <v>#REF!</v>
      </c>
    </row>
    <row r="393" spans="1:10" ht="37.5" customHeight="1">
      <c r="A393" s="19" t="s">
        <v>4034</v>
      </c>
      <c r="B393" s="18" t="s">
        <v>4041</v>
      </c>
      <c r="C393" s="36" t="s">
        <v>3500</v>
      </c>
      <c r="D393" s="38" t="s">
        <v>4052</v>
      </c>
      <c r="E393" s="38" t="s">
        <v>1144</v>
      </c>
      <c r="F393" s="75" t="str">
        <f ca="1">IF($E393="только рамка",VLOOKUP($D393,OLframe!$D$2:$J$213,2),VLOOKUP($E393,OLmain!$A$2:$J$57,2))</f>
        <v>9'', 1280*720</v>
      </c>
      <c r="G393" s="65" t="str">
        <f ca="1">VLOOKUP($D393,OLframe!$D$2:$J$213,3)</f>
        <v>https://yadi.sk/d/iaSkRPeF3Rq5PQ</v>
      </c>
      <c r="H393" s="45">
        <v>41900</v>
      </c>
      <c r="I393" s="79" t="str">
        <f ca="1">IF($E393="только рамка",VLOOKUP($D393,OLframe!$D$2:$J$213,9),VLOOKUP($E393,OLmain!$A$2:$J$57,9))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93" s="27" t="e">
        <f ca="1">IF(VLOOKUP($D393,OLframe!$D$2:$J$213,10)=0," ",VLOOKUP($D393,OLframe!$D$2:$J$213,10))</f>
        <v>#REF!</v>
      </c>
    </row>
    <row r="394" spans="1:10" ht="37.5" customHeight="1">
      <c r="A394" s="19" t="s">
        <v>4034</v>
      </c>
      <c r="B394" s="18" t="s">
        <v>4041</v>
      </c>
      <c r="C394" s="36" t="s">
        <v>3500</v>
      </c>
      <c r="D394" s="38" t="s">
        <v>4052</v>
      </c>
      <c r="E394" s="38" t="s">
        <v>1107</v>
      </c>
      <c r="F394" s="75" t="str">
        <f ca="1">IF($E394="только рамка",VLOOKUP($D394,OLframe!$D$2:$J$213,2),VLOOKUP($E394,OLmain!$A$2:$J$57,2))</f>
        <v>9'', 1024*600</v>
      </c>
      <c r="G394" s="65" t="str">
        <f ca="1">VLOOKUP($D394,OLframe!$D$2:$J$213,3)</f>
        <v>https://yadi.sk/d/iaSkRPeF3Rq5PQ</v>
      </c>
      <c r="H394" s="45">
        <v>29900</v>
      </c>
      <c r="I394" s="79" t="str">
        <f ca="1">IF($E394="только рамка",VLOOKUP($D394,OLframe!$D$2:$J$213,9),VLOOKUP($E394,OLmain!$A$2:$J$57,9))</f>
        <v>Android 10.0, RK PX30 4x1,6 Ghz, 2Gb Ram, 16 Gb ROM, IPS LCD, NXP 6686 FM, TDA 7850, DSP, BC6 Bluetooth,  external microphone+Glonass&amp;gps</v>
      </c>
      <c r="J394" s="27" t="e">
        <f ca="1">IF(VLOOKUP($D394,OLframe!$D$2:$J$213,10)=0," ",VLOOKUP($D394,OLframe!$D$2:$J$213,10))</f>
        <v>#REF!</v>
      </c>
    </row>
    <row r="395" spans="1:10" ht="37.5" customHeight="1">
      <c r="A395" s="19" t="s">
        <v>4034</v>
      </c>
      <c r="B395" s="18" t="s">
        <v>4041</v>
      </c>
      <c r="C395" s="36" t="s">
        <v>3500</v>
      </c>
      <c r="D395" s="38" t="s">
        <v>4052</v>
      </c>
      <c r="E395" s="38" t="s">
        <v>1109</v>
      </c>
      <c r="F395" s="75" t="str">
        <f ca="1">IF($E395="только рамка",VLOOKUP($D395,OLframe!$D$2:$J$213,2),VLOOKUP($E395,OLmain!$A$2:$J$57,2))</f>
        <v>9'', 1024*600</v>
      </c>
      <c r="G395" s="65" t="str">
        <f ca="1">VLOOKUP($D395,OLframe!$D$2:$J$213,3)</f>
        <v>https://yadi.sk/d/iaSkRPeF3Rq5PQ</v>
      </c>
      <c r="H395" s="45">
        <v>33400</v>
      </c>
      <c r="I395" s="79" t="str">
        <f ca="1">IF($E395="только рамка",VLOOKUP($D395,OLframe!$D$2:$J$213,9),VLOOKUP($E395,OLmain!$A$2:$J$57,9))</f>
        <v>Android 10.0, RK PX5 8x1,5 Ghz, 4Gb Ram, 32 Gb ROM, IPS LCD, NXP 6686 FM, TDA 7850, DSP, BC6 Bluetooth,  external microphone+Glonass&amp;gps</v>
      </c>
      <c r="J395" s="27" t="e">
        <f ca="1">IF(VLOOKUP($D395,OLframe!$D$2:$J$213,10)=0," ",VLOOKUP($D395,OLframe!$D$2:$J$213,10))</f>
        <v>#REF!</v>
      </c>
    </row>
    <row r="396" spans="1:10" ht="37.5" customHeight="1">
      <c r="A396" s="19" t="s">
        <v>4034</v>
      </c>
      <c r="B396" s="18" t="s">
        <v>4041</v>
      </c>
      <c r="C396" s="36" t="s">
        <v>3500</v>
      </c>
      <c r="D396" s="38" t="s">
        <v>4052</v>
      </c>
      <c r="E396" s="38" t="s">
        <v>1111</v>
      </c>
      <c r="F396" s="75" t="str">
        <f ca="1">IF($E396="только рамка",VLOOKUP($D396,OLframe!$D$2:$J$213,2),VLOOKUP($E396,OLmain!$A$2:$J$57,2))</f>
        <v>9'', 1024*600</v>
      </c>
      <c r="G396" s="65" t="str">
        <f ca="1">VLOOKUP($D396,OLframe!$D$2:$J$213,3)</f>
        <v>https://yadi.sk/d/iaSkRPeF3Rq5PQ</v>
      </c>
      <c r="H396" s="45">
        <v>34400</v>
      </c>
      <c r="I396" s="79" t="str">
        <f ca="1">IF($E396="только рамка",VLOOKUP($D396,OLframe!$D$2:$J$213,9),VLOOKUP($E396,OLmain!$A$2:$J$57,9))</f>
        <v>Android 10.0, RK PX5 8x1,5 Ghz, 4Gb Ram, 64 Gb ROM, IPS LCD, NXP 6686 FM, TDA 7850, DSP, BC6 Bluetooth,  external microphone+Glonass&amp;gps</v>
      </c>
      <c r="J396" s="27" t="e">
        <f ca="1">IF(VLOOKUP($D396,OLframe!$D$2:$J$213,10)=0," ",VLOOKUP($D396,OLframe!$D$2:$J$213,10))</f>
        <v>#REF!</v>
      </c>
    </row>
    <row r="397" spans="1:10" ht="37.5" customHeight="1">
      <c r="A397" s="19" t="s">
        <v>4034</v>
      </c>
      <c r="B397" s="18" t="s">
        <v>4041</v>
      </c>
      <c r="C397" s="36" t="s">
        <v>3500</v>
      </c>
      <c r="D397" s="38" t="s">
        <v>4052</v>
      </c>
      <c r="E397" s="38" t="s">
        <v>1113</v>
      </c>
      <c r="F397" s="75" t="str">
        <f ca="1">IF($E397="только рамка",VLOOKUP($D397,OLframe!$D$2:$J$213,2),VLOOKUP($E397,OLmain!$A$2:$J$57,2))</f>
        <v>9'', 1024*600</v>
      </c>
      <c r="G397" s="65" t="str">
        <f ca="1">VLOOKUP($D397,OLframe!$D$2:$J$213,3)</f>
        <v>https://yadi.sk/d/iaSkRPeF3Rq5PQ</v>
      </c>
      <c r="H397" s="45">
        <v>34400</v>
      </c>
      <c r="I397" s="79" t="str">
        <f ca="1">IF($E397="только рамка",VLOOKUP($D397,OLframe!$D$2:$J$213,9),VLOOKUP($E397,OLmain!$A$2:$J$57,9))</f>
        <v>Android 10.0, RK PX6 6x2,0 Ghz, 4Gb Ram, 64 Gb ROM, IPS LCD, NXP 6686 FM, TDA 7850, DSP, BC6 Bluetooth,  external microphone+Glonass&amp;gps</v>
      </c>
      <c r="J397" s="27" t="e">
        <f ca="1">IF(VLOOKUP($D397,OLframe!$D$2:$J$213,10)=0," ",VLOOKUP($D397,OLframe!$D$2:$J$213,10))</f>
        <v>#REF!</v>
      </c>
    </row>
    <row r="398" spans="1:10" ht="37.5" customHeight="1">
      <c r="A398" s="19" t="s">
        <v>4034</v>
      </c>
      <c r="B398" s="18" t="s">
        <v>4041</v>
      </c>
      <c r="C398" s="36" t="s">
        <v>3500</v>
      </c>
      <c r="D398" s="38" t="s">
        <v>4052</v>
      </c>
      <c r="E398" s="38" t="s">
        <v>1131</v>
      </c>
      <c r="F398" s="75" t="str">
        <f ca="1">IF($E398="только рамка",VLOOKUP($D398,OLframe!$D$2:$J$213,2),VLOOKUP($E398,OLmain!$A$2:$J$57,2))</f>
        <v>9'', 1024*600</v>
      </c>
      <c r="G398" s="65" t="str">
        <f ca="1">VLOOKUP($D398,OLframe!$D$2:$J$213,3)</f>
        <v>https://yadi.sk/d/iaSkRPeF3Rq5PQ</v>
      </c>
      <c r="H398" s="45">
        <v>23900</v>
      </c>
      <c r="I398" s="79" t="str">
        <f ca="1">IF($E398="только рамка",VLOOKUP($D398,OLframe!$D$2:$J$213,9),VLOOKUP($E398,OLmain!$A$2:$J$57,9))</f>
        <v>Android 6.0, MTK 3562 8x1,5 Ghz, 2Gb Ram, 32 Gb ROM, IPS LCD, NXP 6686 FM, TDA 7851, Bluetooth,  external microphone, 4G встроен</v>
      </c>
      <c r="J398" s="27" t="e">
        <f ca="1">IF(VLOOKUP($D398,OLframe!$D$2:$J$213,10)=0," ",VLOOKUP($D398,OLframe!$D$2:$J$213,10))</f>
        <v>#REF!</v>
      </c>
    </row>
    <row r="399" spans="1:10" ht="37.5" customHeight="1">
      <c r="A399" s="19" t="s">
        <v>4034</v>
      </c>
      <c r="B399" s="18" t="s">
        <v>4041</v>
      </c>
      <c r="C399" s="36" t="s">
        <v>3500</v>
      </c>
      <c r="D399" s="38" t="s">
        <v>4052</v>
      </c>
      <c r="E399" s="38" t="s">
        <v>1115</v>
      </c>
      <c r="F399" s="75" t="str">
        <f ca="1">IF($E399="только рамка",VLOOKUP($D399,OLframe!$D$2:$J$213,2),VLOOKUP($E399,OLmain!$A$2:$J$57,2))</f>
        <v>9'', 1280*720</v>
      </c>
      <c r="G399" s="65" t="str">
        <f ca="1">VLOOKUP($D399,OLframe!$D$2:$J$213,3)</f>
        <v>https://yadi.sk/d/iaSkRPeF3Rq5PQ</v>
      </c>
      <c r="H399" s="45">
        <v>28900</v>
      </c>
      <c r="I399" s="79" t="str">
        <f ca="1">IF($E399="только рамка",VLOOKUP($D399,OLframe!$D$2:$J$213,9),VLOOKUP($E399,OLmain!$A$2:$J$57,9))</f>
        <v>Android 10, UIS7862 8x1,8 Ghz, 3Gb Ram, 32Gb ROM, TDA7708 FM, TDA7388, DSP, Bluetooth 5.0, Glonass&amp;gps, 4G, OPTIC out, поддержка AHD/TVI камер, HDMI - опция, AV OUT - опция</v>
      </c>
      <c r="J399" s="27" t="e">
        <f ca="1">IF(VLOOKUP($D399,OLframe!$D$2:$J$213,10)=0," ",VLOOKUP($D399,OLframe!$D$2:$J$213,10))</f>
        <v>#REF!</v>
      </c>
    </row>
    <row r="400" spans="1:10" ht="37.5" customHeight="1">
      <c r="A400" s="19" t="s">
        <v>4034</v>
      </c>
      <c r="B400" s="18" t="s">
        <v>4041</v>
      </c>
      <c r="C400" s="36" t="s">
        <v>3500</v>
      </c>
      <c r="D400" s="38" t="s">
        <v>4052</v>
      </c>
      <c r="E400" s="38" t="s">
        <v>1117</v>
      </c>
      <c r="F400" s="75" t="str">
        <f ca="1">IF($E400="только рамка",VLOOKUP($D400,OLframe!$D$2:$J$213,2),VLOOKUP($E400,OLmain!$A$2:$J$57,2))</f>
        <v>9'', 1280*720</v>
      </c>
      <c r="G400" s="65" t="str">
        <f ca="1">VLOOKUP($D400,OLframe!$D$2:$J$213,3)</f>
        <v>https://yadi.sk/d/iaSkRPeF3Rq5PQ</v>
      </c>
      <c r="H400" s="45">
        <v>33400</v>
      </c>
      <c r="I400" s="79" t="str">
        <f ca="1">IF($E400="только рамка",VLOOKUP($D400,OLframe!$D$2:$J$213,9),VLOOKUP($E400,OLmain!$A$2:$J$57,9))</f>
        <v>Android 10, UIS7862 8x1,8 Ghz, 4Gb Ram, 64Gb ROM, TDA7708 FM, TDA7851L, DSP, Bluetooth 5.0, Glonass&amp;gps, 4G, OPTIC out, поддержка AHD/TVI камер, HDMI - опция, AV OUT - опция</v>
      </c>
      <c r="J400" s="27" t="e">
        <f ca="1">IF(VLOOKUP($D400,OLframe!$D$2:$J$213,10)=0," ",VLOOKUP($D400,OLframe!$D$2:$J$213,10))</f>
        <v>#REF!</v>
      </c>
    </row>
    <row r="401" spans="1:10" ht="37.5" customHeight="1">
      <c r="A401" s="19" t="s">
        <v>4034</v>
      </c>
      <c r="B401" s="18" t="s">
        <v>4041</v>
      </c>
      <c r="C401" s="36" t="s">
        <v>3500</v>
      </c>
      <c r="D401" s="38" t="s">
        <v>4052</v>
      </c>
      <c r="E401" s="38" t="s">
        <v>1136</v>
      </c>
      <c r="F401" s="75" t="str">
        <f ca="1">IF($E401="только рамка",VLOOKUP($D401,OLframe!$D$2:$J$213,2),VLOOKUP($E401,OLmain!$A$2:$J$57,2))</f>
        <v>9'', 1280*720</v>
      </c>
      <c r="G401" s="65" t="str">
        <f ca="1">VLOOKUP($D401,OLframe!$D$2:$J$213,3)</f>
        <v>https://yadi.sk/d/iaSkRPeF3Rq5PQ</v>
      </c>
      <c r="H401" s="45">
        <v>36400</v>
      </c>
      <c r="I401" s="79" t="str">
        <f ca="1">IF($E401="только рамка",VLOOKUP($D401,OLframe!$D$2:$J$213,9),VLOOKUP($E401,OLmain!$A$2:$J$57,9))</f>
        <v>Android 10, UIS7862 8x1,8 Ghz, 6Gb Ram, 128Gb ROM, TDA7708 FM, TDA7851L, DSP, Bluetooth 5.0, Glonass&amp;gps, 4G, OPTIC out, поддержка AHD/TVI камер, HDMI - опция, AV OUT - опция</v>
      </c>
      <c r="J401" s="27" t="e">
        <f ca="1">IF(VLOOKUP($D401,OLframe!$D$2:$J$213,10)=0," ",VLOOKUP($D401,OLframe!$D$2:$J$213,10))</f>
        <v>#REF!</v>
      </c>
    </row>
    <row r="402" spans="1:10" ht="37.5" customHeight="1">
      <c r="A402" s="19" t="s">
        <v>4034</v>
      </c>
      <c r="B402" s="18" t="s">
        <v>4041</v>
      </c>
      <c r="C402" s="36" t="s">
        <v>3500</v>
      </c>
      <c r="D402" s="38" t="s">
        <v>4052</v>
      </c>
      <c r="E402" s="38" t="s">
        <v>1119</v>
      </c>
      <c r="F402" s="75" t="str">
        <f ca="1">IF($E402="только рамка",VLOOKUP($D402,OLframe!$D$2:$J$213,2),VLOOKUP($E402,OLmain!$A$2:$J$57,2))</f>
        <v>9'', 1024*600</v>
      </c>
      <c r="G402" s="65" t="str">
        <f ca="1">VLOOKUP($D402,OLframe!$D$2:$J$213,3)</f>
        <v>https://yadi.sk/d/iaSkRPeF3Rq5PQ</v>
      </c>
      <c r="H402" s="45">
        <v>34400</v>
      </c>
      <c r="I402" s="79" t="str">
        <f ca="1">IF($E402="только рамка",VLOOKUP($D402,OLframe!$D$2:$J$213,9),VLOOKUP($E402,OLmain!$A$2:$J$57,9))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402" s="27" t="e">
        <f ca="1">IF(VLOOKUP($D402,OLframe!$D$2:$J$213,10)=0," ",VLOOKUP($D402,OLframe!$D$2:$J$213,10))</f>
        <v>#REF!</v>
      </c>
    </row>
    <row r="403" spans="1:10" ht="37.5" customHeight="1">
      <c r="A403" s="19" t="s">
        <v>4034</v>
      </c>
      <c r="B403" s="18" t="s">
        <v>4041</v>
      </c>
      <c r="C403" s="36" t="s">
        <v>3500</v>
      </c>
      <c r="D403" s="38" t="s">
        <v>4052</v>
      </c>
      <c r="E403" s="38" t="s">
        <v>1089</v>
      </c>
      <c r="F403" s="75" t="str">
        <f ca="1">IF($E403="только рамка",VLOOKUP($D403,OLframe!$D$2:$J$213,2),VLOOKUP($E403,OLmain!$A$2:$J$57,2))</f>
        <v>9,7'', 1024*768</v>
      </c>
      <c r="G403" s="65" t="str">
        <f ca="1">VLOOKUP($D403,OLframe!$D$2:$J$213,3)</f>
        <v>https://yadi.sk/d/iaSkRPeF3Rq5PQ</v>
      </c>
      <c r="H403" s="45">
        <v>35400</v>
      </c>
      <c r="I403" s="79" t="str">
        <f ca="1">IF($E403="только рамка",VLOOKUP($D403,OLframe!$D$2:$J$213,9),VLOOKUP($E403,OLmain!$A$2:$J$57,9))</f>
        <v>Android 10.0, RK PX6 6x2,0 Ghz, 4Gb Ram, 64 Gb ROM, IPS LCD, NXP 6686 FM, TDA 7850, DSP, BC6 Bluetooth,  external microphone+Glonass&amp;gps</v>
      </c>
      <c r="J403" s="27" t="e">
        <f ca="1">IF(VLOOKUP($D403,OLframe!$D$2:$J$213,10)=0," ",VLOOKUP($D403,OLframe!$D$2:$J$213,10))</f>
        <v>#REF!</v>
      </c>
    </row>
    <row r="404" spans="1:10" ht="37.5" customHeight="1">
      <c r="A404" s="19" t="s">
        <v>4034</v>
      </c>
      <c r="B404" s="18" t="s">
        <v>4041</v>
      </c>
      <c r="C404" s="36" t="s">
        <v>3500</v>
      </c>
      <c r="D404" s="38" t="s">
        <v>4052</v>
      </c>
      <c r="E404" s="38" t="s">
        <v>1122</v>
      </c>
      <c r="F404" s="75" t="str">
        <f ca="1">IF($E404="только рамка",VLOOKUP($D404,OLframe!$D$2:$J$213,2),VLOOKUP($E404,OLmain!$A$2:$J$57,2))</f>
        <v>10.1", 1280*720</v>
      </c>
      <c r="G404" s="65" t="str">
        <f ca="1">VLOOKUP($D404,OLframe!$D$2:$J$213,3)</f>
        <v>https://yadi.sk/d/iaSkRPeF3Rq5PQ</v>
      </c>
      <c r="H404" s="45">
        <v>36900</v>
      </c>
      <c r="I404" s="79" t="str">
        <f ca="1">IF($E404="только рамка",VLOOKUP($D404,OLframe!$D$2:$J$213,9),VLOOKUP($E404,OLmain!$A$2:$J$57,9))</f>
        <v>Android 10.0, RK PX6 6x2,0 Ghz, 4Gb Ram, 64 Gb ROM, IPS LCD, NXP 6686 FM, TDA 7850, DSP, BC6 Bluetooth,  external microphone+Glonass&amp;gps</v>
      </c>
      <c r="J404" s="27" t="e">
        <f ca="1">IF(VLOOKUP($D404,OLframe!$D$2:$J$213,10)=0," ",VLOOKUP($D404,OLframe!$D$2:$J$213,10))</f>
        <v>#REF!</v>
      </c>
    </row>
    <row r="405" spans="1:10" ht="37.5" customHeight="1">
      <c r="A405" s="19" t="s">
        <v>4034</v>
      </c>
      <c r="B405" s="18" t="s">
        <v>4041</v>
      </c>
      <c r="C405" s="36" t="s">
        <v>3500</v>
      </c>
      <c r="D405" s="38" t="s">
        <v>4052</v>
      </c>
      <c r="E405" s="38" t="s">
        <v>1121</v>
      </c>
      <c r="F405" s="75" t="str">
        <f ca="1">IF($E405="только рамка",VLOOKUP($D405,OLframe!$D$2:$J$213,2),VLOOKUP($E405,OLmain!$A$2:$J$57,2))</f>
        <v>13.3", 1920*1080</v>
      </c>
      <c r="G405" s="65" t="str">
        <f ca="1">VLOOKUP($D405,OLframe!$D$2:$J$213,3)</f>
        <v>https://yadi.sk/d/iaSkRPeF3Rq5PQ</v>
      </c>
      <c r="H405" s="45">
        <v>42900</v>
      </c>
      <c r="I405" s="79" t="str">
        <f ca="1">IF($E405="только рамка",VLOOKUP($D405,OLframe!$D$2:$J$213,9),VLOOKUP($E405,OLmain!$A$2:$J$57,9))</f>
        <v>Android 10.0, RK PX6 6x2,0 Ghz, 4Gb Ram, 64 Gb ROM, IPS LCD, NXP 6686 FM, TDA 7850, DSP, BC6 Bluetooth,  external microphone+Glonass&amp;gps</v>
      </c>
      <c r="J405" s="27" t="e">
        <f ca="1">IF(VLOOKUP($D405,OLframe!$D$2:$J$213,10)=0," ",VLOOKUP($D405,OLframe!$D$2:$J$213,10))</f>
        <v>#REF!</v>
      </c>
    </row>
    <row r="406" spans="1:10" ht="37.5" customHeight="1">
      <c r="A406" s="19" t="s">
        <v>4034</v>
      </c>
      <c r="B406" s="18" t="s">
        <v>4041</v>
      </c>
      <c r="C406" s="36" t="s">
        <v>3451</v>
      </c>
      <c r="D406" s="38" t="s">
        <v>4053</v>
      </c>
      <c r="E406" s="38"/>
      <c r="F406" s="10" t="s">
        <v>3916</v>
      </c>
      <c r="G406" s="51" t="s">
        <v>4054</v>
      </c>
      <c r="H406" s="69">
        <v>30400</v>
      </c>
      <c r="I406" s="21" t="s">
        <v>3455</v>
      </c>
      <c r="J406" s="27" t="s">
        <v>4055</v>
      </c>
    </row>
    <row r="407" spans="1:10" ht="37.5" customHeight="1">
      <c r="A407" s="19" t="s">
        <v>4034</v>
      </c>
      <c r="B407" s="18" t="s">
        <v>4041</v>
      </c>
      <c r="C407" s="36" t="s">
        <v>3884</v>
      </c>
      <c r="D407" s="38" t="s">
        <v>4056</v>
      </c>
      <c r="E407" s="38"/>
      <c r="F407" s="10" t="s">
        <v>3916</v>
      </c>
      <c r="G407" s="51" t="s">
        <v>4057</v>
      </c>
      <c r="H407" s="48">
        <v>38900</v>
      </c>
      <c r="I407" s="21" t="s">
        <v>3888</v>
      </c>
      <c r="J407" s="31" t="s">
        <v>1002</v>
      </c>
    </row>
    <row r="408" spans="1:10" ht="37.5" customHeight="1">
      <c r="A408" s="19" t="s">
        <v>4034</v>
      </c>
      <c r="B408" s="18" t="s">
        <v>4041</v>
      </c>
      <c r="C408" s="36" t="s">
        <v>3500</v>
      </c>
      <c r="D408" s="38" t="s">
        <v>4058</v>
      </c>
      <c r="E408" s="38"/>
      <c r="F408" s="2" t="s">
        <v>3573</v>
      </c>
      <c r="G408" s="51" t="s">
        <v>4059</v>
      </c>
      <c r="H408" s="69">
        <v>34900</v>
      </c>
      <c r="I408" s="20" t="s">
        <v>3520</v>
      </c>
      <c r="J408" s="27" t="s">
        <v>3921</v>
      </c>
    </row>
    <row r="409" spans="1:10" ht="37.5" customHeight="1">
      <c r="A409" s="19" t="s">
        <v>4034</v>
      </c>
      <c r="B409" s="18" t="s">
        <v>4041</v>
      </c>
      <c r="C409" s="36" t="s">
        <v>3500</v>
      </c>
      <c r="D409" s="38" t="s">
        <v>4060</v>
      </c>
      <c r="E409" s="38"/>
      <c r="F409" s="2" t="s">
        <v>3577</v>
      </c>
      <c r="G409" s="9" t="s">
        <v>4059</v>
      </c>
      <c r="H409" s="69">
        <v>38900</v>
      </c>
      <c r="I409" s="20" t="s">
        <v>3520</v>
      </c>
      <c r="J409" s="27" t="s">
        <v>3921</v>
      </c>
    </row>
    <row r="410" spans="1:10" ht="37.5" customHeight="1">
      <c r="A410" s="19" t="s">
        <v>4034</v>
      </c>
      <c r="B410" s="18" t="s">
        <v>4061</v>
      </c>
      <c r="C410" s="36" t="s">
        <v>3451</v>
      </c>
      <c r="D410" s="38" t="s">
        <v>4062</v>
      </c>
      <c r="E410" s="38"/>
      <c r="F410" s="10" t="s">
        <v>3518</v>
      </c>
      <c r="G410" s="9" t="s">
        <v>4063</v>
      </c>
      <c r="H410" s="69">
        <v>35400</v>
      </c>
      <c r="I410" s="46" t="s">
        <v>3912</v>
      </c>
      <c r="J410" s="27"/>
    </row>
    <row r="411" spans="1:10" ht="37.5" customHeight="1">
      <c r="A411" s="19" t="s">
        <v>4034</v>
      </c>
      <c r="B411" s="18" t="s">
        <v>4064</v>
      </c>
      <c r="C411" s="36" t="s">
        <v>3451</v>
      </c>
      <c r="D411" s="38" t="s">
        <v>4065</v>
      </c>
      <c r="E411" s="38"/>
      <c r="F411" s="2" t="s">
        <v>3590</v>
      </c>
      <c r="G411" s="50" t="s">
        <v>4066</v>
      </c>
      <c r="H411" s="69">
        <v>26900</v>
      </c>
      <c r="I411" s="21" t="s">
        <v>3483</v>
      </c>
      <c r="J411" s="54" t="s">
        <v>3628</v>
      </c>
    </row>
    <row r="412" spans="1:10" ht="37.5" customHeight="1">
      <c r="A412" s="19" t="s">
        <v>4034</v>
      </c>
      <c r="B412" s="18" t="s">
        <v>4067</v>
      </c>
      <c r="C412" s="36" t="s">
        <v>3451</v>
      </c>
      <c r="D412" s="38" t="s">
        <v>4068</v>
      </c>
      <c r="E412" s="38"/>
      <c r="F412" s="2" t="s">
        <v>3590</v>
      </c>
      <c r="G412" s="50" t="s">
        <v>4069</v>
      </c>
      <c r="H412" s="69"/>
      <c r="I412" s="21" t="s">
        <v>3551</v>
      </c>
      <c r="J412" s="27"/>
    </row>
    <row r="413" spans="1:10" ht="37.5" customHeight="1">
      <c r="A413" s="19" t="s">
        <v>4034</v>
      </c>
      <c r="B413" s="18" t="s">
        <v>4064</v>
      </c>
      <c r="C413" s="36" t="s">
        <v>3444</v>
      </c>
      <c r="D413" s="38" t="s">
        <v>4070</v>
      </c>
      <c r="E413" s="38"/>
      <c r="F413" s="2" t="s">
        <v>3590</v>
      </c>
      <c r="G413" s="50" t="s">
        <v>4071</v>
      </c>
      <c r="H413" s="69">
        <v>27900</v>
      </c>
      <c r="I413" s="20" t="s">
        <v>3470</v>
      </c>
      <c r="J413" s="29" t="s">
        <v>4072</v>
      </c>
    </row>
    <row r="414" spans="1:10" ht="37.5" customHeight="1">
      <c r="A414" s="19" t="s">
        <v>4034</v>
      </c>
      <c r="B414" s="18" t="s">
        <v>4064</v>
      </c>
      <c r="C414" s="36" t="s">
        <v>3489</v>
      </c>
      <c r="D414" s="38" t="s">
        <v>4073</v>
      </c>
      <c r="E414" s="38"/>
      <c r="F414" s="2" t="s">
        <v>3590</v>
      </c>
      <c r="G414" s="51" t="s">
        <v>4074</v>
      </c>
      <c r="H414" s="69">
        <v>30400</v>
      </c>
      <c r="I414" s="46" t="s">
        <v>3492</v>
      </c>
      <c r="J414" s="29" t="s">
        <v>4072</v>
      </c>
    </row>
    <row r="415" spans="1:10" ht="37.5" customHeight="1">
      <c r="A415" s="19" t="s">
        <v>4034</v>
      </c>
      <c r="B415" s="18" t="s">
        <v>4064</v>
      </c>
      <c r="C415" s="36" t="s">
        <v>3489</v>
      </c>
      <c r="D415" s="38" t="s">
        <v>4075</v>
      </c>
      <c r="E415" s="38"/>
      <c r="F415" s="2" t="s">
        <v>3590</v>
      </c>
      <c r="G415" s="51" t="s">
        <v>4074</v>
      </c>
      <c r="H415" s="69">
        <v>33900</v>
      </c>
      <c r="I415" s="59" t="s">
        <v>3771</v>
      </c>
      <c r="J415" s="29" t="s">
        <v>4072</v>
      </c>
    </row>
    <row r="416" spans="1:10" ht="37.5" customHeight="1">
      <c r="A416" s="19" t="s">
        <v>4034</v>
      </c>
      <c r="B416" s="18" t="s">
        <v>4064</v>
      </c>
      <c r="C416" s="36" t="s">
        <v>3489</v>
      </c>
      <c r="D416" s="38" t="s">
        <v>4076</v>
      </c>
      <c r="E416" s="38"/>
      <c r="F416" s="2" t="s">
        <v>3590</v>
      </c>
      <c r="G416" s="51" t="s">
        <v>4074</v>
      </c>
      <c r="H416" s="69">
        <v>34900</v>
      </c>
      <c r="I416" s="46" t="s">
        <v>3496</v>
      </c>
      <c r="J416" s="29" t="s">
        <v>4072</v>
      </c>
    </row>
    <row r="417" spans="1:10" ht="37.5" customHeight="1">
      <c r="A417" s="19" t="s">
        <v>4034</v>
      </c>
      <c r="B417" s="18" t="s">
        <v>4067</v>
      </c>
      <c r="C417" s="36" t="s">
        <v>3489</v>
      </c>
      <c r="D417" s="38" t="s">
        <v>1035</v>
      </c>
      <c r="E417" s="38"/>
      <c r="F417" s="2" t="s">
        <v>3590</v>
      </c>
      <c r="G417" s="51" t="s">
        <v>4074</v>
      </c>
      <c r="H417" s="69">
        <v>30400</v>
      </c>
      <c r="I417" s="46" t="s">
        <v>3492</v>
      </c>
      <c r="J417" s="29" t="s">
        <v>4072</v>
      </c>
    </row>
    <row r="418" spans="1:10" ht="37.5" customHeight="1">
      <c r="A418" s="19" t="s">
        <v>4034</v>
      </c>
      <c r="B418" s="18" t="s">
        <v>4067</v>
      </c>
      <c r="C418" s="36" t="s">
        <v>3489</v>
      </c>
      <c r="D418" s="38" t="s">
        <v>1036</v>
      </c>
      <c r="E418" s="38"/>
      <c r="F418" s="2" t="s">
        <v>3590</v>
      </c>
      <c r="G418" s="51" t="s">
        <v>4074</v>
      </c>
      <c r="H418" s="69">
        <v>33900</v>
      </c>
      <c r="I418" s="59" t="s">
        <v>3771</v>
      </c>
      <c r="J418" s="29" t="s">
        <v>4072</v>
      </c>
    </row>
    <row r="419" spans="1:10" ht="37.5" customHeight="1">
      <c r="A419" s="19" t="s">
        <v>4034</v>
      </c>
      <c r="B419" s="18" t="s">
        <v>4067</v>
      </c>
      <c r="C419" s="36" t="s">
        <v>3489</v>
      </c>
      <c r="D419" s="38" t="s">
        <v>1037</v>
      </c>
      <c r="E419" s="38"/>
      <c r="F419" s="2" t="s">
        <v>3590</v>
      </c>
      <c r="G419" s="51" t="s">
        <v>4074</v>
      </c>
      <c r="H419" s="69">
        <v>34900</v>
      </c>
      <c r="I419" s="46" t="s">
        <v>3496</v>
      </c>
      <c r="J419" s="29" t="s">
        <v>4072</v>
      </c>
    </row>
    <row r="420" spans="1:10" ht="37.5" customHeight="1">
      <c r="A420" s="19" t="s">
        <v>4034</v>
      </c>
      <c r="B420" s="18" t="s">
        <v>4067</v>
      </c>
      <c r="C420" s="36" t="s">
        <v>3444</v>
      </c>
      <c r="D420" s="38" t="s">
        <v>4077</v>
      </c>
      <c r="E420" s="38"/>
      <c r="F420" s="2" t="s">
        <v>3590</v>
      </c>
      <c r="G420" s="50" t="s">
        <v>4078</v>
      </c>
      <c r="H420" s="69">
        <v>22900</v>
      </c>
      <c r="I420" s="20" t="s">
        <v>3470</v>
      </c>
      <c r="J420" s="60" t="s">
        <v>4079</v>
      </c>
    </row>
    <row r="421" spans="1:10" ht="37.5" customHeight="1">
      <c r="A421" s="19" t="s">
        <v>4034</v>
      </c>
      <c r="B421" s="18" t="s">
        <v>4064</v>
      </c>
      <c r="C421" s="36" t="s">
        <v>3500</v>
      </c>
      <c r="D421" s="38" t="s">
        <v>4080</v>
      </c>
      <c r="E421" s="38"/>
      <c r="F421" s="2" t="s">
        <v>3590</v>
      </c>
      <c r="G421" s="51" t="s">
        <v>4081</v>
      </c>
      <c r="H421" s="69">
        <v>26500</v>
      </c>
      <c r="I421" s="20" t="s">
        <v>3520</v>
      </c>
      <c r="J421" s="29" t="s">
        <v>4082</v>
      </c>
    </row>
    <row r="422" spans="1:10" ht="37.5" customHeight="1">
      <c r="A422" s="19" t="s">
        <v>4034</v>
      </c>
      <c r="B422" s="18" t="s">
        <v>4064</v>
      </c>
      <c r="C422" s="36" t="s">
        <v>4083</v>
      </c>
      <c r="D422" s="38" t="s">
        <v>4084</v>
      </c>
      <c r="E422" s="38"/>
      <c r="F422" s="2" t="s">
        <v>3712</v>
      </c>
      <c r="G422" s="51" t="s">
        <v>4085</v>
      </c>
      <c r="H422" s="69">
        <v>27900</v>
      </c>
      <c r="I422" s="21" t="s">
        <v>4086</v>
      </c>
      <c r="J422" s="56" t="s">
        <v>4087</v>
      </c>
    </row>
    <row r="423" spans="1:10" ht="37.5" customHeight="1">
      <c r="A423" s="8" t="s">
        <v>4034</v>
      </c>
      <c r="B423" s="22" t="s">
        <v>4088</v>
      </c>
      <c r="C423" s="2" t="s">
        <v>3444</v>
      </c>
      <c r="D423" s="37" t="s">
        <v>4089</v>
      </c>
      <c r="E423" s="37"/>
      <c r="F423" s="2" t="s">
        <v>3590</v>
      </c>
      <c r="G423" s="14" t="s">
        <v>4090</v>
      </c>
      <c r="H423" s="68"/>
      <c r="I423" s="20" t="s">
        <v>3507</v>
      </c>
      <c r="J423" s="27"/>
    </row>
    <row r="424" spans="1:10" ht="37.5" customHeight="1">
      <c r="A424" s="19" t="s">
        <v>4034</v>
      </c>
      <c r="B424" s="18" t="s">
        <v>4091</v>
      </c>
      <c r="C424" s="36" t="s">
        <v>3451</v>
      </c>
      <c r="D424" s="38" t="s">
        <v>4092</v>
      </c>
      <c r="E424" s="38"/>
      <c r="F424" s="2" t="s">
        <v>3590</v>
      </c>
      <c r="G424" s="52" t="s">
        <v>4093</v>
      </c>
      <c r="H424" s="69"/>
      <c r="I424" s="21" t="s">
        <v>3551</v>
      </c>
      <c r="J424" s="27"/>
    </row>
    <row r="425" spans="1:10" ht="37.5" customHeight="1">
      <c r="A425" s="19" t="s">
        <v>4034</v>
      </c>
      <c r="B425" s="18" t="s">
        <v>4091</v>
      </c>
      <c r="C425" s="36" t="s">
        <v>3500</v>
      </c>
      <c r="D425" s="38" t="s">
        <v>4094</v>
      </c>
      <c r="E425" s="38"/>
      <c r="F425" s="2" t="s">
        <v>3590</v>
      </c>
      <c r="G425" s="51" t="s">
        <v>4095</v>
      </c>
      <c r="H425" s="69">
        <v>27900</v>
      </c>
      <c r="I425" s="20" t="s">
        <v>3764</v>
      </c>
      <c r="J425" s="27"/>
    </row>
    <row r="426" spans="1:10" ht="37.5" customHeight="1">
      <c r="A426" s="19" t="s">
        <v>4034</v>
      </c>
      <c r="B426" s="18" t="s">
        <v>4096</v>
      </c>
      <c r="C426" s="36" t="s">
        <v>3489</v>
      </c>
      <c r="D426" s="38" t="s">
        <v>4097</v>
      </c>
      <c r="E426" s="38"/>
      <c r="F426" s="2" t="s">
        <v>3590</v>
      </c>
      <c r="G426" s="51" t="s">
        <v>43</v>
      </c>
      <c r="H426" s="69">
        <v>30400</v>
      </c>
      <c r="I426" s="46" t="s">
        <v>3492</v>
      </c>
      <c r="J426" s="27"/>
    </row>
    <row r="427" spans="1:10" ht="37.5" customHeight="1">
      <c r="A427" s="19" t="s">
        <v>4034</v>
      </c>
      <c r="B427" s="18" t="s">
        <v>4096</v>
      </c>
      <c r="C427" s="36" t="s">
        <v>3489</v>
      </c>
      <c r="D427" s="38" t="s">
        <v>4098</v>
      </c>
      <c r="E427" s="38"/>
      <c r="F427" s="2" t="s">
        <v>3590</v>
      </c>
      <c r="G427" s="51" t="s">
        <v>43</v>
      </c>
      <c r="H427" s="69">
        <v>33900</v>
      </c>
      <c r="I427" s="59" t="s">
        <v>3771</v>
      </c>
      <c r="J427" s="27"/>
    </row>
    <row r="428" spans="1:10" ht="37.5" customHeight="1">
      <c r="A428" s="19" t="s">
        <v>4034</v>
      </c>
      <c r="B428" s="18" t="s">
        <v>4096</v>
      </c>
      <c r="C428" s="36" t="s">
        <v>3489</v>
      </c>
      <c r="D428" s="38" t="s">
        <v>4099</v>
      </c>
      <c r="E428" s="38"/>
      <c r="F428" s="2" t="s">
        <v>3590</v>
      </c>
      <c r="G428" s="51" t="s">
        <v>43</v>
      </c>
      <c r="H428" s="69">
        <v>34900</v>
      </c>
      <c r="I428" s="46" t="s">
        <v>3496</v>
      </c>
      <c r="J428" s="27"/>
    </row>
    <row r="429" spans="1:10" ht="37.5" customHeight="1">
      <c r="A429" s="19" t="s">
        <v>4034</v>
      </c>
      <c r="B429" s="18" t="s">
        <v>4091</v>
      </c>
      <c r="C429" s="36" t="s">
        <v>3489</v>
      </c>
      <c r="D429" s="38" t="s">
        <v>4100</v>
      </c>
      <c r="E429" s="38"/>
      <c r="F429" s="2" t="s">
        <v>3590</v>
      </c>
      <c r="G429" s="51" t="s">
        <v>43</v>
      </c>
      <c r="H429" s="69">
        <v>30400</v>
      </c>
      <c r="I429" s="46" t="s">
        <v>3492</v>
      </c>
      <c r="J429" s="27"/>
    </row>
    <row r="430" spans="1:10" ht="37.5" customHeight="1">
      <c r="A430" s="19" t="s">
        <v>4034</v>
      </c>
      <c r="B430" s="18" t="s">
        <v>4091</v>
      </c>
      <c r="C430" s="36" t="s">
        <v>3489</v>
      </c>
      <c r="D430" s="38" t="s">
        <v>4101</v>
      </c>
      <c r="E430" s="38"/>
      <c r="F430" s="2" t="s">
        <v>3590</v>
      </c>
      <c r="G430" s="51" t="s">
        <v>43</v>
      </c>
      <c r="H430" s="69">
        <v>33900</v>
      </c>
      <c r="I430" s="59" t="s">
        <v>3771</v>
      </c>
      <c r="J430" s="27"/>
    </row>
    <row r="431" spans="1:10" ht="37.5" customHeight="1">
      <c r="A431" s="19" t="s">
        <v>4034</v>
      </c>
      <c r="B431" s="18" t="s">
        <v>4091</v>
      </c>
      <c r="C431" s="36" t="s">
        <v>3489</v>
      </c>
      <c r="D431" s="38" t="s">
        <v>305</v>
      </c>
      <c r="E431" s="38"/>
      <c r="F431" s="2" t="s">
        <v>3590</v>
      </c>
      <c r="G431" s="51" t="s">
        <v>43</v>
      </c>
      <c r="H431" s="69">
        <v>34900</v>
      </c>
      <c r="I431" s="46" t="s">
        <v>3496</v>
      </c>
      <c r="J431" s="27"/>
    </row>
    <row r="432" spans="1:10" ht="37.5" customHeight="1">
      <c r="A432" s="19" t="s">
        <v>4034</v>
      </c>
      <c r="B432" s="18" t="s">
        <v>4102</v>
      </c>
      <c r="C432" s="36" t="s">
        <v>3451</v>
      </c>
      <c r="D432" s="38" t="s">
        <v>4103</v>
      </c>
      <c r="E432" s="38"/>
      <c r="F432" s="2" t="s">
        <v>3549</v>
      </c>
      <c r="G432" s="50" t="s">
        <v>4104</v>
      </c>
      <c r="H432" s="69">
        <v>24900</v>
      </c>
      <c r="I432" s="21" t="s">
        <v>3483</v>
      </c>
      <c r="J432" s="27" t="s">
        <v>3596</v>
      </c>
    </row>
    <row r="433" spans="1:10" ht="37.5" customHeight="1">
      <c r="A433" s="19" t="s">
        <v>4034</v>
      </c>
      <c r="B433" s="18" t="s">
        <v>4102</v>
      </c>
      <c r="C433" s="36" t="s">
        <v>3444</v>
      </c>
      <c r="D433" s="38" t="s">
        <v>4105</v>
      </c>
      <c r="E433" s="38"/>
      <c r="F433" s="2" t="s">
        <v>3549</v>
      </c>
      <c r="G433" s="50" t="s">
        <v>4106</v>
      </c>
      <c r="H433" s="69">
        <v>24400</v>
      </c>
      <c r="I433" s="20" t="s">
        <v>3507</v>
      </c>
      <c r="J433" s="27"/>
    </row>
    <row r="434" spans="1:10" ht="37.5" customHeight="1">
      <c r="A434" s="19" t="s">
        <v>4034</v>
      </c>
      <c r="B434" s="18" t="s">
        <v>4102</v>
      </c>
      <c r="C434" s="36" t="s">
        <v>3500</v>
      </c>
      <c r="D434" s="38" t="s">
        <v>4107</v>
      </c>
      <c r="E434" s="38" t="s">
        <v>2857</v>
      </c>
      <c r="F434" s="75" t="str">
        <f ca="1">IF($E434="только рамка",VLOOKUP($D434,OLframe!$D$2:$J$213,2),VLOOKUP($E434,OLmain!$A$2:$J$57,2))</f>
        <v>9", 1024*600</v>
      </c>
      <c r="G434" s="65" t="str">
        <f ca="1">VLOOKUP($D434,OLframe!$D$2:$J$213,3)</f>
        <v>https://yadi.sk/d/lmZleyHl3Rq5Xk</v>
      </c>
      <c r="H434" s="45">
        <v>4500</v>
      </c>
      <c r="I434" s="79" t="e">
        <f ca="1">IF($E434="только рамка",VLOOKUP($D434,OLframe!$D$2:$J$213,9),VLOOKUP($E434,OLmain!$A$2:$J$57,9))</f>
        <v>#REF!</v>
      </c>
      <c r="J434" s="27" t="e">
        <f ca="1">IF(VLOOKUP($D434,OLframe!$D$2:$J$213,10)=0," ",VLOOKUP($D434,OLframe!$D$2:$J$213,10))</f>
        <v>#REF!</v>
      </c>
    </row>
    <row r="435" spans="1:10" ht="37.5" customHeight="1">
      <c r="A435" s="19" t="s">
        <v>4034</v>
      </c>
      <c r="B435" s="18" t="s">
        <v>4102</v>
      </c>
      <c r="C435" s="36" t="s">
        <v>3500</v>
      </c>
      <c r="D435" s="38" t="s">
        <v>4107</v>
      </c>
      <c r="E435" s="38" t="s">
        <v>1141</v>
      </c>
      <c r="F435" s="75" t="str">
        <f ca="1">IF($E435="только рамка",VLOOKUP($D435,OLframe!$D$2:$J$213,2),VLOOKUP($E435,OLmain!$A$2:$J$57,2))</f>
        <v>9'', 1280*720</v>
      </c>
      <c r="G435" s="65" t="str">
        <f ca="1">VLOOKUP($D435,OLframe!$D$2:$J$213,3)</f>
        <v>https://yadi.sk/d/lmZleyHl3Rq5Xk</v>
      </c>
      <c r="H435" s="45">
        <v>37400</v>
      </c>
      <c r="I435" s="79" t="str">
        <f ca="1">IF($E435="только рамка",VLOOKUP($D435,OLframe!$D$2:$J$213,9),VLOOKUP($E435,OLmain!$A$2:$J$57,9))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35" s="27" t="e">
        <f ca="1">IF(VLOOKUP($D435,OLframe!$D$2:$J$213,10)=0," ",VLOOKUP($D435,OLframe!$D$2:$J$213,10))</f>
        <v>#REF!</v>
      </c>
    </row>
    <row r="436" spans="1:10" ht="37.5" customHeight="1">
      <c r="A436" s="19" t="s">
        <v>4034</v>
      </c>
      <c r="B436" s="18" t="s">
        <v>4102</v>
      </c>
      <c r="C436" s="36" t="s">
        <v>3500</v>
      </c>
      <c r="D436" s="38" t="s">
        <v>4107</v>
      </c>
      <c r="E436" s="38" t="s">
        <v>1144</v>
      </c>
      <c r="F436" s="75" t="str">
        <f ca="1">IF($E436="только рамка",VLOOKUP($D436,OLframe!$D$2:$J$213,2),VLOOKUP($E436,OLmain!$A$2:$J$57,2))</f>
        <v>9'', 1280*720</v>
      </c>
      <c r="G436" s="65" t="str">
        <f ca="1">VLOOKUP($D436,OLframe!$D$2:$J$213,3)</f>
        <v>https://yadi.sk/d/lmZleyHl3Rq5Xk</v>
      </c>
      <c r="H436" s="45">
        <v>40400</v>
      </c>
      <c r="I436" s="79" t="str">
        <f ca="1">IF($E436="только рамка",VLOOKUP($D436,OLframe!$D$2:$J$213,9),VLOOKUP($E436,OLmain!$A$2:$J$57,9))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36" s="27" t="e">
        <f ca="1">IF(VLOOKUP($D436,OLframe!$D$2:$J$213,10)=0," ",VLOOKUP($D436,OLframe!$D$2:$J$213,10))</f>
        <v>#REF!</v>
      </c>
    </row>
    <row r="437" spans="1:10" ht="37.5" customHeight="1">
      <c r="A437" s="19" t="s">
        <v>4034</v>
      </c>
      <c r="B437" s="18" t="s">
        <v>4102</v>
      </c>
      <c r="C437" s="36" t="s">
        <v>3500</v>
      </c>
      <c r="D437" s="38" t="s">
        <v>4107</v>
      </c>
      <c r="E437" s="38" t="s">
        <v>1107</v>
      </c>
      <c r="F437" s="75" t="str">
        <f ca="1">IF($E437="только рамка",VLOOKUP($D437,OLframe!$D$2:$J$213,2),VLOOKUP($E437,OLmain!$A$2:$J$57,2))</f>
        <v>9'', 1024*600</v>
      </c>
      <c r="G437" s="65" t="str">
        <f ca="1">VLOOKUP($D437,OLframe!$D$2:$J$213,3)</f>
        <v>https://yadi.sk/d/lmZleyHl3Rq5Xk</v>
      </c>
      <c r="H437" s="45">
        <v>28400</v>
      </c>
      <c r="I437" s="79" t="str">
        <f ca="1">IF($E437="только рамка",VLOOKUP($D437,OLframe!$D$2:$J$213,9),VLOOKUP($E437,OLmain!$A$2:$J$57,9))</f>
        <v>Android 10.0, RK PX30 4x1,6 Ghz, 2Gb Ram, 16 Gb ROM, IPS LCD, NXP 6686 FM, TDA 7850, DSP, BC6 Bluetooth,  external microphone+Glonass&amp;gps</v>
      </c>
      <c r="J437" s="27" t="e">
        <f ca="1">IF(VLOOKUP($D437,OLframe!$D$2:$J$213,10)=0," ",VLOOKUP($D437,OLframe!$D$2:$J$213,10))</f>
        <v>#REF!</v>
      </c>
    </row>
    <row r="438" spans="1:10" ht="37.5" customHeight="1">
      <c r="A438" s="19" t="s">
        <v>4034</v>
      </c>
      <c r="B438" s="18" t="s">
        <v>4102</v>
      </c>
      <c r="C438" s="36" t="s">
        <v>3500</v>
      </c>
      <c r="D438" s="38" t="s">
        <v>4107</v>
      </c>
      <c r="E438" s="38" t="s">
        <v>1109</v>
      </c>
      <c r="F438" s="75" t="str">
        <f ca="1">IF($E438="только рамка",VLOOKUP($D438,OLframe!$D$2:$J$213,2),VLOOKUP($E438,OLmain!$A$2:$J$57,2))</f>
        <v>9'', 1024*600</v>
      </c>
      <c r="G438" s="65" t="str">
        <f ca="1">VLOOKUP($D438,OLframe!$D$2:$J$213,3)</f>
        <v>https://yadi.sk/d/lmZleyHl3Rq5Xk</v>
      </c>
      <c r="H438" s="45">
        <v>31900</v>
      </c>
      <c r="I438" s="79" t="str">
        <f ca="1">IF($E438="только рамка",VLOOKUP($D438,OLframe!$D$2:$J$213,9),VLOOKUP($E438,OLmain!$A$2:$J$57,9))</f>
        <v>Android 10.0, RK PX5 8x1,5 Ghz, 4Gb Ram, 32 Gb ROM, IPS LCD, NXP 6686 FM, TDA 7850, DSP, BC6 Bluetooth,  external microphone+Glonass&amp;gps</v>
      </c>
      <c r="J438" s="27" t="e">
        <f ca="1">IF(VLOOKUP($D438,OLframe!$D$2:$J$213,10)=0," ",VLOOKUP($D438,OLframe!$D$2:$J$213,10))</f>
        <v>#REF!</v>
      </c>
    </row>
    <row r="439" spans="1:10" ht="37.5" customHeight="1">
      <c r="A439" s="19" t="s">
        <v>4034</v>
      </c>
      <c r="B439" s="18" t="s">
        <v>4102</v>
      </c>
      <c r="C439" s="36" t="s">
        <v>3500</v>
      </c>
      <c r="D439" s="38" t="s">
        <v>4107</v>
      </c>
      <c r="E439" s="38" t="s">
        <v>1111</v>
      </c>
      <c r="F439" s="75" t="str">
        <f ca="1">IF($E439="только рамка",VLOOKUP($D439,OLframe!$D$2:$J$213,2),VLOOKUP($E439,OLmain!$A$2:$J$57,2))</f>
        <v>9'', 1024*600</v>
      </c>
      <c r="G439" s="65" t="str">
        <f ca="1">VLOOKUP($D439,OLframe!$D$2:$J$213,3)</f>
        <v>https://yadi.sk/d/lmZleyHl3Rq5Xk</v>
      </c>
      <c r="H439" s="45">
        <v>32900</v>
      </c>
      <c r="I439" s="79" t="str">
        <f ca="1">IF($E439="только рамка",VLOOKUP($D439,OLframe!$D$2:$J$213,9),VLOOKUP($E439,OLmain!$A$2:$J$57,9))</f>
        <v>Android 10.0, RK PX5 8x1,5 Ghz, 4Gb Ram, 64 Gb ROM, IPS LCD, NXP 6686 FM, TDA 7850, DSP, BC6 Bluetooth,  external microphone+Glonass&amp;gps</v>
      </c>
      <c r="J439" s="27" t="e">
        <f ca="1">IF(VLOOKUP($D439,OLframe!$D$2:$J$213,10)=0," ",VLOOKUP($D439,OLframe!$D$2:$J$213,10))</f>
        <v>#REF!</v>
      </c>
    </row>
    <row r="440" spans="1:10" ht="37.5" customHeight="1">
      <c r="A440" s="19" t="s">
        <v>4034</v>
      </c>
      <c r="B440" s="18" t="s">
        <v>4102</v>
      </c>
      <c r="C440" s="36" t="s">
        <v>3500</v>
      </c>
      <c r="D440" s="38" t="s">
        <v>4107</v>
      </c>
      <c r="E440" s="38" t="s">
        <v>1113</v>
      </c>
      <c r="F440" s="75" t="str">
        <f ca="1">IF($E440="только рамка",VLOOKUP($D440,OLframe!$D$2:$J$213,2),VLOOKUP($E440,OLmain!$A$2:$J$57,2))</f>
        <v>9'', 1024*600</v>
      </c>
      <c r="G440" s="65" t="str">
        <f ca="1">VLOOKUP($D440,OLframe!$D$2:$J$213,3)</f>
        <v>https://yadi.sk/d/lmZleyHl3Rq5Xk</v>
      </c>
      <c r="H440" s="45">
        <v>32900</v>
      </c>
      <c r="I440" s="79" t="str">
        <f ca="1">IF($E440="только рамка",VLOOKUP($D440,OLframe!$D$2:$J$213,9),VLOOKUP($E440,OLmain!$A$2:$J$57,9))</f>
        <v>Android 10.0, RK PX6 6x2,0 Ghz, 4Gb Ram, 64 Gb ROM, IPS LCD, NXP 6686 FM, TDA 7850, DSP, BC6 Bluetooth,  external microphone+Glonass&amp;gps</v>
      </c>
      <c r="J440" s="27" t="e">
        <f ca="1">IF(VLOOKUP($D440,OLframe!$D$2:$J$213,10)=0," ",VLOOKUP($D440,OLframe!$D$2:$J$213,10))</f>
        <v>#REF!</v>
      </c>
    </row>
    <row r="441" spans="1:10" ht="37.5" customHeight="1">
      <c r="A441" s="19" t="s">
        <v>4034</v>
      </c>
      <c r="B441" s="18" t="s">
        <v>4102</v>
      </c>
      <c r="C441" s="36" t="s">
        <v>3500</v>
      </c>
      <c r="D441" s="38" t="s">
        <v>4107</v>
      </c>
      <c r="E441" s="38" t="s">
        <v>1131</v>
      </c>
      <c r="F441" s="75" t="str">
        <f ca="1">IF($E441="только рамка",VLOOKUP($D441,OLframe!$D$2:$J$213,2),VLOOKUP($E441,OLmain!$A$2:$J$57,2))</f>
        <v>9'', 1024*600</v>
      </c>
      <c r="G441" s="65" t="str">
        <f ca="1">VLOOKUP($D441,OLframe!$D$2:$J$213,3)</f>
        <v>https://yadi.sk/d/lmZleyHl3Rq5Xk</v>
      </c>
      <c r="H441" s="45">
        <v>23900</v>
      </c>
      <c r="I441" s="79" t="str">
        <f ca="1">IF($E441="только рамка",VLOOKUP($D441,OLframe!$D$2:$J$213,9),VLOOKUP($E441,OLmain!$A$2:$J$57,9))</f>
        <v>Android 6.0, MTK 3562 8x1,5 Ghz, 2Gb Ram, 32 Gb ROM, IPS LCD, NXP 6686 FM, TDA 7851, Bluetooth,  external microphone, 4G встроен</v>
      </c>
      <c r="J441" s="27" t="e">
        <f ca="1">IF(VLOOKUP($D441,OLframe!$D$2:$J$213,10)=0," ",VLOOKUP($D441,OLframe!$D$2:$J$213,10))</f>
        <v>#REF!</v>
      </c>
    </row>
    <row r="442" spans="1:10" ht="37.5" customHeight="1">
      <c r="A442" s="19" t="s">
        <v>4034</v>
      </c>
      <c r="B442" s="18" t="s">
        <v>4102</v>
      </c>
      <c r="C442" s="36" t="s">
        <v>3500</v>
      </c>
      <c r="D442" s="38" t="s">
        <v>4107</v>
      </c>
      <c r="E442" s="38" t="s">
        <v>1115</v>
      </c>
      <c r="F442" s="75" t="str">
        <f ca="1">IF($E442="только рамка",VLOOKUP($D442,OLframe!$D$2:$J$213,2),VLOOKUP($E442,OLmain!$A$2:$J$57,2))</f>
        <v>9'', 1280*720</v>
      </c>
      <c r="G442" s="65" t="str">
        <f ca="1">VLOOKUP($D442,OLframe!$D$2:$J$213,3)</f>
        <v>https://yadi.sk/d/lmZleyHl3Rq5Xk</v>
      </c>
      <c r="H442" s="45">
        <v>27400</v>
      </c>
      <c r="I442" s="79" t="str">
        <f ca="1">IF($E442="только рамка",VLOOKUP($D442,OLframe!$D$2:$J$213,9),VLOOKUP($E442,OLmain!$A$2:$J$57,9))</f>
        <v>Android 10, UIS7862 8x1,8 Ghz, 3Gb Ram, 32Gb ROM, TDA7708 FM, TDA7388, DSP, Bluetooth 5.0, Glonass&amp;gps, 4G, OPTIC out, поддержка AHD/TVI камер, HDMI - опция, AV OUT - опция</v>
      </c>
      <c r="J442" s="27" t="e">
        <f ca="1">IF(VLOOKUP($D442,OLframe!$D$2:$J$213,10)=0," ",VLOOKUP($D442,OLframe!$D$2:$J$213,10))</f>
        <v>#REF!</v>
      </c>
    </row>
    <row r="443" spans="1:10" ht="37.5" customHeight="1">
      <c r="A443" s="19" t="s">
        <v>4034</v>
      </c>
      <c r="B443" s="18" t="s">
        <v>4102</v>
      </c>
      <c r="C443" s="36" t="s">
        <v>3500</v>
      </c>
      <c r="D443" s="38" t="s">
        <v>4107</v>
      </c>
      <c r="E443" s="38" t="s">
        <v>1117</v>
      </c>
      <c r="F443" s="75" t="str">
        <f ca="1">IF($E443="только рамка",VLOOKUP($D443,OLframe!$D$2:$J$213,2),VLOOKUP($E443,OLmain!$A$2:$J$57,2))</f>
        <v>9'', 1280*720</v>
      </c>
      <c r="G443" s="65" t="str">
        <f ca="1">VLOOKUP($D443,OLframe!$D$2:$J$213,3)</f>
        <v>https://yadi.sk/d/lmZleyHl3Rq5Xk</v>
      </c>
      <c r="H443" s="45">
        <v>31900</v>
      </c>
      <c r="I443" s="79" t="str">
        <f ca="1">IF($E443="только рамка",VLOOKUP($D443,OLframe!$D$2:$J$213,9),VLOOKUP($E443,OLmain!$A$2:$J$57,9))</f>
        <v>Android 10, UIS7862 8x1,8 Ghz, 4Gb Ram, 64Gb ROM, TDA7708 FM, TDA7851L, DSP, Bluetooth 5.0, Glonass&amp;gps, 4G, OPTIC out, поддержка AHD/TVI камер, HDMI - опция, AV OUT - опция</v>
      </c>
      <c r="J443" s="27" t="e">
        <f ca="1">IF(VLOOKUP($D443,OLframe!$D$2:$J$213,10)=0," ",VLOOKUP($D443,OLframe!$D$2:$J$213,10))</f>
        <v>#REF!</v>
      </c>
    </row>
    <row r="444" spans="1:10" ht="37.5" customHeight="1">
      <c r="A444" s="19" t="s">
        <v>4034</v>
      </c>
      <c r="B444" s="18" t="s">
        <v>4102</v>
      </c>
      <c r="C444" s="36" t="s">
        <v>3500</v>
      </c>
      <c r="D444" s="38" t="s">
        <v>4107</v>
      </c>
      <c r="E444" s="38" t="s">
        <v>1136</v>
      </c>
      <c r="F444" s="75" t="str">
        <f ca="1">IF($E444="только рамка",VLOOKUP($D444,OLframe!$D$2:$J$213,2),VLOOKUP($E444,OLmain!$A$2:$J$57,2))</f>
        <v>9'', 1280*720</v>
      </c>
      <c r="G444" s="65" t="str">
        <f ca="1">VLOOKUP($D444,OLframe!$D$2:$J$213,3)</f>
        <v>https://yadi.sk/d/lmZleyHl3Rq5Xk</v>
      </c>
      <c r="H444" s="45">
        <v>34900</v>
      </c>
      <c r="I444" s="79" t="str">
        <f ca="1">IF($E444="только рамка",VLOOKUP($D444,OLframe!$D$2:$J$213,9),VLOOKUP($E444,OLmain!$A$2:$J$57,9))</f>
        <v>Android 10, UIS7862 8x1,8 Ghz, 6Gb Ram, 128Gb ROM, TDA7708 FM, TDA7851L, DSP, Bluetooth 5.0, Glonass&amp;gps, 4G, OPTIC out, поддержка AHD/TVI камер, HDMI - опция, AV OUT - опция</v>
      </c>
      <c r="J444" s="27" t="e">
        <f ca="1">IF(VLOOKUP($D444,OLframe!$D$2:$J$213,10)=0," ",VLOOKUP($D444,OLframe!$D$2:$J$213,10))</f>
        <v>#REF!</v>
      </c>
    </row>
    <row r="445" spans="1:10" ht="37.5" customHeight="1">
      <c r="A445" s="19" t="s">
        <v>4034</v>
      </c>
      <c r="B445" s="18" t="s">
        <v>4102</v>
      </c>
      <c r="C445" s="36" t="s">
        <v>3500</v>
      </c>
      <c r="D445" s="38" t="s">
        <v>4107</v>
      </c>
      <c r="E445" s="38" t="s">
        <v>1119</v>
      </c>
      <c r="F445" s="75" t="str">
        <f ca="1">IF($E445="только рамка",VLOOKUP($D445,OLframe!$D$2:$J$213,2),VLOOKUP($E445,OLmain!$A$2:$J$57,2))</f>
        <v>9'', 1024*600</v>
      </c>
      <c r="G445" s="65" t="str">
        <f ca="1">VLOOKUP($D445,OLframe!$D$2:$J$213,3)</f>
        <v>https://yadi.sk/d/lmZleyHl3Rq5Xk</v>
      </c>
      <c r="H445" s="45">
        <v>32900</v>
      </c>
      <c r="I445" s="79" t="str">
        <f ca="1">IF($E445="только рамка",VLOOKUP($D445,OLframe!$D$2:$J$213,9),VLOOKUP($E445,OLmain!$A$2:$J$57,9))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445" s="27" t="e">
        <f ca="1">IF(VLOOKUP($D445,OLframe!$D$2:$J$213,10)=0," ",VLOOKUP($D445,OLframe!$D$2:$J$213,10))</f>
        <v>#REF!</v>
      </c>
    </row>
    <row r="446" spans="1:10" ht="37.5" customHeight="1">
      <c r="A446" s="19" t="s">
        <v>4034</v>
      </c>
      <c r="B446" s="18" t="s">
        <v>4102</v>
      </c>
      <c r="C446" s="36" t="s">
        <v>3500</v>
      </c>
      <c r="D446" s="38" t="s">
        <v>4107</v>
      </c>
      <c r="E446" s="38" t="s">
        <v>1089</v>
      </c>
      <c r="F446" s="75" t="str">
        <f ca="1">IF($E446="только рамка",VLOOKUP($D446,OLframe!$D$2:$J$213,2),VLOOKUP($E446,OLmain!$A$2:$J$57,2))</f>
        <v>9,7'', 1024*768</v>
      </c>
      <c r="G446" s="65" t="str">
        <f ca="1">VLOOKUP($D446,OLframe!$D$2:$J$213,3)</f>
        <v>https://yadi.sk/d/lmZleyHl3Rq5Xk</v>
      </c>
      <c r="H446" s="45">
        <v>33900</v>
      </c>
      <c r="I446" s="79" t="str">
        <f ca="1">IF($E446="только рамка",VLOOKUP($D446,OLframe!$D$2:$J$213,9),VLOOKUP($E446,OLmain!$A$2:$J$57,9))</f>
        <v>Android 10.0, RK PX6 6x2,0 Ghz, 4Gb Ram, 64 Gb ROM, IPS LCD, NXP 6686 FM, TDA 7850, DSP, BC6 Bluetooth,  external microphone+Glonass&amp;gps</v>
      </c>
      <c r="J446" s="27" t="e">
        <f ca="1">IF(VLOOKUP($D446,OLframe!$D$2:$J$213,10)=0," ",VLOOKUP($D446,OLframe!$D$2:$J$213,10))</f>
        <v>#REF!</v>
      </c>
    </row>
    <row r="447" spans="1:10" ht="37.5" customHeight="1">
      <c r="A447" s="19" t="s">
        <v>4034</v>
      </c>
      <c r="B447" s="18" t="s">
        <v>4102</v>
      </c>
      <c r="C447" s="36" t="s">
        <v>3500</v>
      </c>
      <c r="D447" s="38" t="s">
        <v>4107</v>
      </c>
      <c r="E447" s="38" t="s">
        <v>1122</v>
      </c>
      <c r="F447" s="75" t="str">
        <f ca="1">IF($E447="только рамка",VLOOKUP($D447,OLframe!$D$2:$J$213,2),VLOOKUP($E447,OLmain!$A$2:$J$57,2))</f>
        <v>10.1", 1280*720</v>
      </c>
      <c r="G447" s="65" t="str">
        <f ca="1">VLOOKUP($D447,OLframe!$D$2:$J$213,3)</f>
        <v>https://yadi.sk/d/lmZleyHl3Rq5Xk</v>
      </c>
      <c r="H447" s="45">
        <v>35400</v>
      </c>
      <c r="I447" s="79" t="str">
        <f ca="1">IF($E447="только рамка",VLOOKUP($D447,OLframe!$D$2:$J$213,9),VLOOKUP($E447,OLmain!$A$2:$J$57,9))</f>
        <v>Android 10.0, RK PX6 6x2,0 Ghz, 4Gb Ram, 64 Gb ROM, IPS LCD, NXP 6686 FM, TDA 7850, DSP, BC6 Bluetooth,  external microphone+Glonass&amp;gps</v>
      </c>
      <c r="J447" s="27" t="e">
        <f ca="1">IF(VLOOKUP($D447,OLframe!$D$2:$J$213,10)=0," ",VLOOKUP($D447,OLframe!$D$2:$J$213,10))</f>
        <v>#REF!</v>
      </c>
    </row>
    <row r="448" spans="1:10" ht="37.5" customHeight="1">
      <c r="A448" s="19" t="s">
        <v>4034</v>
      </c>
      <c r="B448" s="18" t="s">
        <v>4102</v>
      </c>
      <c r="C448" s="36" t="s">
        <v>3500</v>
      </c>
      <c r="D448" s="38" t="s">
        <v>4107</v>
      </c>
      <c r="E448" s="38" t="s">
        <v>1121</v>
      </c>
      <c r="F448" s="75" t="str">
        <f ca="1">IF($E448="только рамка",VLOOKUP($D448,OLframe!$D$2:$J$213,2),VLOOKUP($E448,OLmain!$A$2:$J$57,2))</f>
        <v>13.3", 1920*1080</v>
      </c>
      <c r="G448" s="65" t="str">
        <f ca="1">VLOOKUP($D448,OLframe!$D$2:$J$213,3)</f>
        <v>https://yadi.sk/d/lmZleyHl3Rq5Xk</v>
      </c>
      <c r="H448" s="45">
        <v>41400</v>
      </c>
      <c r="I448" s="79" t="str">
        <f ca="1">IF($E448="только рамка",VLOOKUP($D448,OLframe!$D$2:$J$213,9),VLOOKUP($E448,OLmain!$A$2:$J$57,9))</f>
        <v>Android 10.0, RK PX6 6x2,0 Ghz, 4Gb Ram, 64 Gb ROM, IPS LCD, NXP 6686 FM, TDA 7850, DSP, BC6 Bluetooth,  external microphone+Glonass&amp;gps</v>
      </c>
      <c r="J448" s="27" t="e">
        <f ca="1">IF(VLOOKUP($D448,OLframe!$D$2:$J$213,10)=0," ",VLOOKUP($D448,OLframe!$D$2:$J$213,10))</f>
        <v>#REF!</v>
      </c>
    </row>
    <row r="449" spans="1:10" ht="37.5" customHeight="1">
      <c r="A449" s="19" t="s">
        <v>4034</v>
      </c>
      <c r="B449" s="18" t="s">
        <v>4108</v>
      </c>
      <c r="C449" s="36" t="s">
        <v>3451</v>
      </c>
      <c r="D449" s="38" t="s">
        <v>4109</v>
      </c>
      <c r="E449" s="38"/>
      <c r="F449" s="2" t="s">
        <v>3549</v>
      </c>
      <c r="G449" s="50" t="s">
        <v>4104</v>
      </c>
      <c r="H449" s="69">
        <v>23900</v>
      </c>
      <c r="I449" s="21" t="s">
        <v>3455</v>
      </c>
      <c r="J449" s="27" t="s">
        <v>3596</v>
      </c>
    </row>
    <row r="450" spans="1:10" ht="37.5" customHeight="1">
      <c r="A450" s="19" t="s">
        <v>4034</v>
      </c>
      <c r="B450" s="18" t="s">
        <v>4108</v>
      </c>
      <c r="C450" s="36" t="s">
        <v>3500</v>
      </c>
      <c r="D450" s="38" t="s">
        <v>4110</v>
      </c>
      <c r="E450" s="38" t="s">
        <v>2857</v>
      </c>
      <c r="F450" s="75" t="str">
        <f ca="1">IF($E450="только рамка",VLOOKUP($D450,OLframe!$D$2:$J$213,2),VLOOKUP($E450,OLmain!$A$2:$J$57,2))</f>
        <v>9", 1024*600</v>
      </c>
      <c r="G450" s="65" t="str">
        <f ca="1">VLOOKUP($D450,OLframe!$D$2:$J$213,3)</f>
        <v>https://yadi.sk/d/lmZleyHl3Rq5Xk</v>
      </c>
      <c r="H450" s="45">
        <v>4500</v>
      </c>
      <c r="I450" s="79" t="e">
        <f ca="1">IF($E450="только рамка",VLOOKUP($D450,OLframe!$D$2:$J$213,9),VLOOKUP($E450,OLmain!$A$2:$J$57,9))</f>
        <v>#REF!</v>
      </c>
      <c r="J450" s="27" t="e">
        <f ca="1">IF(VLOOKUP($D450,OLframe!$D$2:$J$213,10)=0," ",VLOOKUP($D450,OLframe!$D$2:$J$213,10))</f>
        <v>#REF!</v>
      </c>
    </row>
    <row r="451" spans="1:10" ht="37.5" customHeight="1">
      <c r="A451" s="19" t="s">
        <v>4034</v>
      </c>
      <c r="B451" s="18" t="s">
        <v>4108</v>
      </c>
      <c r="C451" s="36" t="s">
        <v>3500</v>
      </c>
      <c r="D451" s="38" t="s">
        <v>4110</v>
      </c>
      <c r="E451" s="38" t="s">
        <v>1141</v>
      </c>
      <c r="F451" s="75" t="str">
        <f ca="1">IF($E451="только рамка",VLOOKUP($D451,OLframe!$D$2:$J$213,2),VLOOKUP($E451,OLmain!$A$2:$J$57,2))</f>
        <v>9'', 1280*720</v>
      </c>
      <c r="G451" s="65" t="str">
        <f ca="1">VLOOKUP($D451,OLframe!$D$2:$J$213,3)</f>
        <v>https://yadi.sk/d/lmZleyHl3Rq5Xk</v>
      </c>
      <c r="H451" s="45">
        <v>37400</v>
      </c>
      <c r="I451" s="79" t="str">
        <f ca="1">IF($E451="только рамка",VLOOKUP($D451,OLframe!$D$2:$J$213,9),VLOOKUP($E451,OLmain!$A$2:$J$57,9))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51" s="27" t="e">
        <f ca="1">IF(VLOOKUP($D451,OLframe!$D$2:$J$213,10)=0," ",VLOOKUP($D451,OLframe!$D$2:$J$213,10))</f>
        <v>#REF!</v>
      </c>
    </row>
    <row r="452" spans="1:10" ht="37.5" customHeight="1">
      <c r="A452" s="19" t="s">
        <v>4034</v>
      </c>
      <c r="B452" s="18" t="s">
        <v>4108</v>
      </c>
      <c r="C452" s="36" t="s">
        <v>3500</v>
      </c>
      <c r="D452" s="38" t="s">
        <v>4110</v>
      </c>
      <c r="E452" s="38" t="s">
        <v>1144</v>
      </c>
      <c r="F452" s="75" t="str">
        <f ca="1">IF($E452="только рамка",VLOOKUP($D452,OLframe!$D$2:$J$213,2),VLOOKUP($E452,OLmain!$A$2:$J$57,2))</f>
        <v>9'', 1280*720</v>
      </c>
      <c r="G452" s="65" t="str">
        <f ca="1">VLOOKUP($D452,OLframe!$D$2:$J$213,3)</f>
        <v>https://yadi.sk/d/lmZleyHl3Rq5Xk</v>
      </c>
      <c r="H452" s="45">
        <v>40400</v>
      </c>
      <c r="I452" s="79" t="str">
        <f ca="1">IF($E452="только рамка",VLOOKUP($D452,OLframe!$D$2:$J$213,9),VLOOKUP($E452,OLmain!$A$2:$J$57,9))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52" s="27" t="e">
        <f ca="1">IF(VLOOKUP($D452,OLframe!$D$2:$J$213,10)=0," ",VLOOKUP($D452,OLframe!$D$2:$J$213,10))</f>
        <v>#REF!</v>
      </c>
    </row>
    <row r="453" spans="1:10" ht="37.5" customHeight="1">
      <c r="A453" s="19" t="s">
        <v>4034</v>
      </c>
      <c r="B453" s="18" t="s">
        <v>4108</v>
      </c>
      <c r="C453" s="36" t="s">
        <v>3500</v>
      </c>
      <c r="D453" s="38" t="s">
        <v>4110</v>
      </c>
      <c r="E453" s="38" t="s">
        <v>1107</v>
      </c>
      <c r="F453" s="75" t="str">
        <f ca="1">IF($E453="только рамка",VLOOKUP($D453,OLframe!$D$2:$J$213,2),VLOOKUP($E453,OLmain!$A$2:$J$57,2))</f>
        <v>9'', 1024*600</v>
      </c>
      <c r="G453" s="65" t="str">
        <f ca="1">VLOOKUP($D453,OLframe!$D$2:$J$213,3)</f>
        <v>https://yadi.sk/d/lmZleyHl3Rq5Xk</v>
      </c>
      <c r="H453" s="45">
        <v>28400</v>
      </c>
      <c r="I453" s="79" t="str">
        <f ca="1">IF($E453="только рамка",VLOOKUP($D453,OLframe!$D$2:$J$213,9),VLOOKUP($E453,OLmain!$A$2:$J$57,9))</f>
        <v>Android 10.0, RK PX30 4x1,6 Ghz, 2Gb Ram, 16 Gb ROM, IPS LCD, NXP 6686 FM, TDA 7850, DSP, BC6 Bluetooth,  external microphone+Glonass&amp;gps</v>
      </c>
      <c r="J453" s="27" t="e">
        <f ca="1">IF(VLOOKUP($D453,OLframe!$D$2:$J$213,10)=0," ",VLOOKUP($D453,OLframe!$D$2:$J$213,10))</f>
        <v>#REF!</v>
      </c>
    </row>
    <row r="454" spans="1:10" ht="37.5" customHeight="1">
      <c r="A454" s="19" t="s">
        <v>4034</v>
      </c>
      <c r="B454" s="18" t="s">
        <v>4108</v>
      </c>
      <c r="C454" s="36" t="s">
        <v>3500</v>
      </c>
      <c r="D454" s="38" t="s">
        <v>4110</v>
      </c>
      <c r="E454" s="38" t="s">
        <v>1109</v>
      </c>
      <c r="F454" s="75" t="str">
        <f ca="1">IF($E454="только рамка",VLOOKUP($D454,OLframe!$D$2:$J$213,2),VLOOKUP($E454,OLmain!$A$2:$J$57,2))</f>
        <v>9'', 1024*600</v>
      </c>
      <c r="G454" s="65" t="str">
        <f ca="1">VLOOKUP($D454,OLframe!$D$2:$J$213,3)</f>
        <v>https://yadi.sk/d/lmZleyHl3Rq5Xk</v>
      </c>
      <c r="H454" s="45">
        <v>31900</v>
      </c>
      <c r="I454" s="79" t="str">
        <f ca="1">IF($E454="только рамка",VLOOKUP($D454,OLframe!$D$2:$J$213,9),VLOOKUP($E454,OLmain!$A$2:$J$57,9))</f>
        <v>Android 10.0, RK PX5 8x1,5 Ghz, 4Gb Ram, 32 Gb ROM, IPS LCD, NXP 6686 FM, TDA 7850, DSP, BC6 Bluetooth,  external microphone+Glonass&amp;gps</v>
      </c>
      <c r="J454" s="27" t="e">
        <f ca="1">IF(VLOOKUP($D454,OLframe!$D$2:$J$213,10)=0," ",VLOOKUP($D454,OLframe!$D$2:$J$213,10))</f>
        <v>#REF!</v>
      </c>
    </row>
    <row r="455" spans="1:10" ht="37.5" customHeight="1">
      <c r="A455" s="19" t="s">
        <v>4034</v>
      </c>
      <c r="B455" s="18" t="s">
        <v>4108</v>
      </c>
      <c r="C455" s="36" t="s">
        <v>3500</v>
      </c>
      <c r="D455" s="38" t="s">
        <v>4110</v>
      </c>
      <c r="E455" s="38" t="s">
        <v>1111</v>
      </c>
      <c r="F455" s="75" t="str">
        <f ca="1">IF($E455="только рамка",VLOOKUP($D455,OLframe!$D$2:$J$213,2),VLOOKUP($E455,OLmain!$A$2:$J$57,2))</f>
        <v>9'', 1024*600</v>
      </c>
      <c r="G455" s="65" t="str">
        <f ca="1">VLOOKUP($D455,OLframe!$D$2:$J$213,3)</f>
        <v>https://yadi.sk/d/lmZleyHl3Rq5Xk</v>
      </c>
      <c r="H455" s="45">
        <v>32900</v>
      </c>
      <c r="I455" s="79" t="str">
        <f ca="1">IF($E455="только рамка",VLOOKUP($D455,OLframe!$D$2:$J$213,9),VLOOKUP($E455,OLmain!$A$2:$J$57,9))</f>
        <v>Android 10.0, RK PX5 8x1,5 Ghz, 4Gb Ram, 64 Gb ROM, IPS LCD, NXP 6686 FM, TDA 7850, DSP, BC6 Bluetooth,  external microphone+Glonass&amp;gps</v>
      </c>
      <c r="J455" s="27" t="e">
        <f ca="1">IF(VLOOKUP($D455,OLframe!$D$2:$J$213,10)=0," ",VLOOKUP($D455,OLframe!$D$2:$J$213,10))</f>
        <v>#REF!</v>
      </c>
    </row>
    <row r="456" spans="1:10" ht="37.5" customHeight="1">
      <c r="A456" s="19" t="s">
        <v>4034</v>
      </c>
      <c r="B456" s="18" t="s">
        <v>4108</v>
      </c>
      <c r="C456" s="36" t="s">
        <v>3500</v>
      </c>
      <c r="D456" s="38" t="s">
        <v>4110</v>
      </c>
      <c r="E456" s="38" t="s">
        <v>1113</v>
      </c>
      <c r="F456" s="75" t="str">
        <f ca="1">IF($E456="только рамка",VLOOKUP($D456,OLframe!$D$2:$J$213,2),VLOOKUP($E456,OLmain!$A$2:$J$57,2))</f>
        <v>9'', 1024*600</v>
      </c>
      <c r="G456" s="65" t="str">
        <f ca="1">VLOOKUP($D456,OLframe!$D$2:$J$213,3)</f>
        <v>https://yadi.sk/d/lmZleyHl3Rq5Xk</v>
      </c>
      <c r="H456" s="45">
        <v>32900</v>
      </c>
      <c r="I456" s="79" t="str">
        <f ca="1">IF($E456="только рамка",VLOOKUP($D456,OLframe!$D$2:$J$213,9),VLOOKUP($E456,OLmain!$A$2:$J$57,9))</f>
        <v>Android 10.0, RK PX6 6x2,0 Ghz, 4Gb Ram, 64 Gb ROM, IPS LCD, NXP 6686 FM, TDA 7850, DSP, BC6 Bluetooth,  external microphone+Glonass&amp;gps</v>
      </c>
      <c r="J456" s="27" t="e">
        <f ca="1">IF(VLOOKUP($D456,OLframe!$D$2:$J$213,10)=0," ",VLOOKUP($D456,OLframe!$D$2:$J$213,10))</f>
        <v>#REF!</v>
      </c>
    </row>
    <row r="457" spans="1:10" ht="37.5" customHeight="1">
      <c r="A457" s="19" t="s">
        <v>4034</v>
      </c>
      <c r="B457" s="18" t="s">
        <v>4108</v>
      </c>
      <c r="C457" s="36" t="s">
        <v>3500</v>
      </c>
      <c r="D457" s="38" t="s">
        <v>4110</v>
      </c>
      <c r="E457" s="38" t="s">
        <v>1131</v>
      </c>
      <c r="F457" s="75" t="str">
        <f ca="1">IF($E457="только рамка",VLOOKUP($D457,OLframe!$D$2:$J$213,2),VLOOKUP($E457,OLmain!$A$2:$J$57,2))</f>
        <v>9'', 1024*600</v>
      </c>
      <c r="G457" s="65" t="str">
        <f ca="1">VLOOKUP($D457,OLframe!$D$2:$J$213,3)</f>
        <v>https://yadi.sk/d/lmZleyHl3Rq5Xk</v>
      </c>
      <c r="H457" s="45">
        <v>23900</v>
      </c>
      <c r="I457" s="79" t="str">
        <f ca="1">IF($E457="только рамка",VLOOKUP($D457,OLframe!$D$2:$J$213,9),VLOOKUP($E457,OLmain!$A$2:$J$57,9))</f>
        <v>Android 6.0, MTK 3562 8x1,5 Ghz, 2Gb Ram, 32 Gb ROM, IPS LCD, NXP 6686 FM, TDA 7851, Bluetooth,  external microphone, 4G встроен</v>
      </c>
      <c r="J457" s="27" t="e">
        <f ca="1">IF(VLOOKUP($D457,OLframe!$D$2:$J$213,10)=0," ",VLOOKUP($D457,OLframe!$D$2:$J$213,10))</f>
        <v>#REF!</v>
      </c>
    </row>
    <row r="458" spans="1:10" ht="37.5" customHeight="1">
      <c r="A458" s="19" t="s">
        <v>4034</v>
      </c>
      <c r="B458" s="18" t="s">
        <v>4108</v>
      </c>
      <c r="C458" s="36" t="s">
        <v>3500</v>
      </c>
      <c r="D458" s="38" t="s">
        <v>4110</v>
      </c>
      <c r="E458" s="38" t="s">
        <v>1115</v>
      </c>
      <c r="F458" s="75" t="str">
        <f ca="1">IF($E458="только рамка",VLOOKUP($D458,OLframe!$D$2:$J$213,2),VLOOKUP($E458,OLmain!$A$2:$J$57,2))</f>
        <v>9'', 1280*720</v>
      </c>
      <c r="G458" s="65" t="str">
        <f ca="1">VLOOKUP($D458,OLframe!$D$2:$J$213,3)</f>
        <v>https://yadi.sk/d/lmZleyHl3Rq5Xk</v>
      </c>
      <c r="H458" s="45">
        <v>27400</v>
      </c>
      <c r="I458" s="79" t="str">
        <f ca="1">IF($E458="только рамка",VLOOKUP($D458,OLframe!$D$2:$J$213,9),VLOOKUP($E458,OLmain!$A$2:$J$57,9))</f>
        <v>Android 10, UIS7862 8x1,8 Ghz, 3Gb Ram, 32Gb ROM, TDA7708 FM, TDA7388, DSP, Bluetooth 5.0, Glonass&amp;gps, 4G, OPTIC out, поддержка AHD/TVI камер, HDMI - опция, AV OUT - опция</v>
      </c>
      <c r="J458" s="27" t="e">
        <f ca="1">IF(VLOOKUP($D458,OLframe!$D$2:$J$213,10)=0," ",VLOOKUP($D458,OLframe!$D$2:$J$213,10))</f>
        <v>#REF!</v>
      </c>
    </row>
    <row r="459" spans="1:10" ht="37.5" customHeight="1">
      <c r="A459" s="19" t="s">
        <v>4034</v>
      </c>
      <c r="B459" s="18" t="s">
        <v>4108</v>
      </c>
      <c r="C459" s="36" t="s">
        <v>3500</v>
      </c>
      <c r="D459" s="38" t="s">
        <v>4110</v>
      </c>
      <c r="E459" s="38" t="s">
        <v>1117</v>
      </c>
      <c r="F459" s="75" t="str">
        <f ca="1">IF($E459="только рамка",VLOOKUP($D459,OLframe!$D$2:$J$213,2),VLOOKUP($E459,OLmain!$A$2:$J$57,2))</f>
        <v>9'', 1280*720</v>
      </c>
      <c r="G459" s="65" t="str">
        <f ca="1">VLOOKUP($D459,OLframe!$D$2:$J$213,3)</f>
        <v>https://yadi.sk/d/lmZleyHl3Rq5Xk</v>
      </c>
      <c r="H459" s="45">
        <v>31900</v>
      </c>
      <c r="I459" s="79" t="str">
        <f ca="1">IF($E459="только рамка",VLOOKUP($D459,OLframe!$D$2:$J$213,9),VLOOKUP($E459,OLmain!$A$2:$J$57,9))</f>
        <v>Android 10, UIS7862 8x1,8 Ghz, 4Gb Ram, 64Gb ROM, TDA7708 FM, TDA7851L, DSP, Bluetooth 5.0, Glonass&amp;gps, 4G, OPTIC out, поддержка AHD/TVI камер, HDMI - опция, AV OUT - опция</v>
      </c>
      <c r="J459" s="27" t="e">
        <f ca="1">IF(VLOOKUP($D459,OLframe!$D$2:$J$213,10)=0," ",VLOOKUP($D459,OLframe!$D$2:$J$213,10))</f>
        <v>#REF!</v>
      </c>
    </row>
    <row r="460" spans="1:10" ht="37.5" customHeight="1">
      <c r="A460" s="19" t="s">
        <v>4034</v>
      </c>
      <c r="B460" s="18" t="s">
        <v>4108</v>
      </c>
      <c r="C460" s="36" t="s">
        <v>3500</v>
      </c>
      <c r="D460" s="38" t="s">
        <v>4110</v>
      </c>
      <c r="E460" s="38" t="s">
        <v>1136</v>
      </c>
      <c r="F460" s="75" t="str">
        <f ca="1">IF($E460="только рамка",VLOOKUP($D460,OLframe!$D$2:$J$213,2),VLOOKUP($E460,OLmain!$A$2:$J$57,2))</f>
        <v>9'', 1280*720</v>
      </c>
      <c r="G460" s="65" t="str">
        <f ca="1">VLOOKUP($D460,OLframe!$D$2:$J$213,3)</f>
        <v>https://yadi.sk/d/lmZleyHl3Rq5Xk</v>
      </c>
      <c r="H460" s="45">
        <v>34900</v>
      </c>
      <c r="I460" s="79" t="str">
        <f ca="1">IF($E460="только рамка",VLOOKUP($D460,OLframe!$D$2:$J$213,9),VLOOKUP($E460,OLmain!$A$2:$J$57,9))</f>
        <v>Android 10, UIS7862 8x1,8 Ghz, 6Gb Ram, 128Gb ROM, TDA7708 FM, TDA7851L, DSP, Bluetooth 5.0, Glonass&amp;gps, 4G, OPTIC out, поддержка AHD/TVI камер, HDMI - опция, AV OUT - опция</v>
      </c>
      <c r="J460" s="27" t="e">
        <f ca="1">IF(VLOOKUP($D460,OLframe!$D$2:$J$213,10)=0," ",VLOOKUP($D460,OLframe!$D$2:$J$213,10))</f>
        <v>#REF!</v>
      </c>
    </row>
    <row r="461" spans="1:10" ht="37.5" customHeight="1">
      <c r="A461" s="19" t="s">
        <v>4034</v>
      </c>
      <c r="B461" s="18" t="s">
        <v>4108</v>
      </c>
      <c r="C461" s="36" t="s">
        <v>3500</v>
      </c>
      <c r="D461" s="38" t="s">
        <v>4110</v>
      </c>
      <c r="E461" s="38" t="s">
        <v>1119</v>
      </c>
      <c r="F461" s="75" t="str">
        <f ca="1">IF($E461="только рамка",VLOOKUP($D461,OLframe!$D$2:$J$213,2),VLOOKUP($E461,OLmain!$A$2:$J$57,2))</f>
        <v>9'', 1024*600</v>
      </c>
      <c r="G461" s="65" t="str">
        <f ca="1">VLOOKUP($D461,OLframe!$D$2:$J$213,3)</f>
        <v>https://yadi.sk/d/lmZleyHl3Rq5Xk</v>
      </c>
      <c r="H461" s="45">
        <v>32900</v>
      </c>
      <c r="I461" s="79" t="str">
        <f ca="1">IF($E461="только рамка",VLOOKUP($D461,OLframe!$D$2:$J$213,9),VLOOKUP($E461,OLmain!$A$2:$J$57,9))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461" s="27" t="e">
        <f ca="1">IF(VLOOKUP($D461,OLframe!$D$2:$J$213,10)=0," ",VLOOKUP($D461,OLframe!$D$2:$J$213,10))</f>
        <v>#REF!</v>
      </c>
    </row>
    <row r="462" spans="1:10" ht="37.5" customHeight="1">
      <c r="A462" s="19" t="s">
        <v>4034</v>
      </c>
      <c r="B462" s="18" t="s">
        <v>4108</v>
      </c>
      <c r="C462" s="36" t="s">
        <v>3500</v>
      </c>
      <c r="D462" s="38" t="s">
        <v>4110</v>
      </c>
      <c r="E462" s="38" t="s">
        <v>1089</v>
      </c>
      <c r="F462" s="75" t="str">
        <f ca="1">IF($E462="только рамка",VLOOKUP($D462,OLframe!$D$2:$J$213,2),VLOOKUP($E462,OLmain!$A$2:$J$57,2))</f>
        <v>9,7'', 1024*768</v>
      </c>
      <c r="G462" s="65" t="str">
        <f ca="1">VLOOKUP($D462,OLframe!$D$2:$J$213,3)</f>
        <v>https://yadi.sk/d/lmZleyHl3Rq5Xk</v>
      </c>
      <c r="H462" s="45">
        <v>33900</v>
      </c>
      <c r="I462" s="79" t="str">
        <f ca="1">IF($E462="только рамка",VLOOKUP($D462,OLframe!$D$2:$J$213,9),VLOOKUP($E462,OLmain!$A$2:$J$57,9))</f>
        <v>Android 10.0, RK PX6 6x2,0 Ghz, 4Gb Ram, 64 Gb ROM, IPS LCD, NXP 6686 FM, TDA 7850, DSP, BC6 Bluetooth,  external microphone+Glonass&amp;gps</v>
      </c>
      <c r="J462" s="27" t="e">
        <f ca="1">IF(VLOOKUP($D462,OLframe!$D$2:$J$213,10)=0," ",VLOOKUP($D462,OLframe!$D$2:$J$213,10))</f>
        <v>#REF!</v>
      </c>
    </row>
    <row r="463" spans="1:10" ht="37.5" customHeight="1">
      <c r="A463" s="19" t="s">
        <v>4034</v>
      </c>
      <c r="B463" s="18" t="s">
        <v>4108</v>
      </c>
      <c r="C463" s="36" t="s">
        <v>3500</v>
      </c>
      <c r="D463" s="38" t="s">
        <v>4110</v>
      </c>
      <c r="E463" s="38" t="s">
        <v>1122</v>
      </c>
      <c r="F463" s="75" t="str">
        <f ca="1">IF($E463="только рамка",VLOOKUP($D463,OLframe!$D$2:$J$213,2),VLOOKUP($E463,OLmain!$A$2:$J$57,2))</f>
        <v>10.1", 1280*720</v>
      </c>
      <c r="G463" s="65" t="str">
        <f ca="1">VLOOKUP($D463,OLframe!$D$2:$J$213,3)</f>
        <v>https://yadi.sk/d/lmZleyHl3Rq5Xk</v>
      </c>
      <c r="H463" s="45">
        <v>35400</v>
      </c>
      <c r="I463" s="79" t="str">
        <f ca="1">IF($E463="только рамка",VLOOKUP($D463,OLframe!$D$2:$J$213,9),VLOOKUP($E463,OLmain!$A$2:$J$57,9))</f>
        <v>Android 10.0, RK PX6 6x2,0 Ghz, 4Gb Ram, 64 Gb ROM, IPS LCD, NXP 6686 FM, TDA 7850, DSP, BC6 Bluetooth,  external microphone+Glonass&amp;gps</v>
      </c>
      <c r="J463" s="27" t="e">
        <f ca="1">IF(VLOOKUP($D463,OLframe!$D$2:$J$213,10)=0," ",VLOOKUP($D463,OLframe!$D$2:$J$213,10))</f>
        <v>#REF!</v>
      </c>
    </row>
    <row r="464" spans="1:10" ht="37.5" customHeight="1">
      <c r="A464" s="19" t="s">
        <v>4034</v>
      </c>
      <c r="B464" s="18" t="s">
        <v>4108</v>
      </c>
      <c r="C464" s="36" t="s">
        <v>3500</v>
      </c>
      <c r="D464" s="38" t="s">
        <v>4110</v>
      </c>
      <c r="E464" s="38" t="s">
        <v>1121</v>
      </c>
      <c r="F464" s="75" t="str">
        <f ca="1">IF($E464="только рамка",VLOOKUP($D464,OLframe!$D$2:$J$213,2),VLOOKUP($E464,OLmain!$A$2:$J$57,2))</f>
        <v>13.3", 1920*1080</v>
      </c>
      <c r="G464" s="65" t="str">
        <f ca="1">VLOOKUP($D464,OLframe!$D$2:$J$213,3)</f>
        <v>https://yadi.sk/d/lmZleyHl3Rq5Xk</v>
      </c>
      <c r="H464" s="45">
        <v>41400</v>
      </c>
      <c r="I464" s="79" t="str">
        <f ca="1">IF($E464="только рамка",VLOOKUP($D464,OLframe!$D$2:$J$213,9),VLOOKUP($E464,OLmain!$A$2:$J$57,9))</f>
        <v>Android 10.0, RK PX6 6x2,0 Ghz, 4Gb Ram, 64 Gb ROM, IPS LCD, NXP 6686 FM, TDA 7850, DSP, BC6 Bluetooth,  external microphone+Glonass&amp;gps</v>
      </c>
      <c r="J464" s="27" t="e">
        <f ca="1">IF(VLOOKUP($D464,OLframe!$D$2:$J$213,10)=0," ",VLOOKUP($D464,OLframe!$D$2:$J$213,10))</f>
        <v>#REF!</v>
      </c>
    </row>
    <row r="465" spans="1:10" ht="37.5" customHeight="1">
      <c r="A465" s="19" t="s">
        <v>4034</v>
      </c>
      <c r="B465" s="18" t="s">
        <v>4111</v>
      </c>
      <c r="C465" s="36" t="s">
        <v>3500</v>
      </c>
      <c r="D465" s="38" t="s">
        <v>4112</v>
      </c>
      <c r="E465" s="38"/>
      <c r="F465" s="2" t="s">
        <v>3549</v>
      </c>
      <c r="G465" s="51" t="s">
        <v>4113</v>
      </c>
      <c r="H465" s="69">
        <v>24500</v>
      </c>
      <c r="I465" s="20" t="s">
        <v>3520</v>
      </c>
      <c r="J465" s="27" t="s">
        <v>3596</v>
      </c>
    </row>
    <row r="466" spans="1:10" ht="37.5" customHeight="1">
      <c r="A466" s="19" t="s">
        <v>4034</v>
      </c>
      <c r="B466" s="18" t="s">
        <v>4111</v>
      </c>
      <c r="C466" s="11" t="s">
        <v>3884</v>
      </c>
      <c r="D466" s="38" t="s">
        <v>4114</v>
      </c>
      <c r="E466" s="38"/>
      <c r="F466" s="2" t="s">
        <v>4115</v>
      </c>
      <c r="G466" s="51" t="s">
        <v>4116</v>
      </c>
      <c r="H466" s="48">
        <v>42400</v>
      </c>
      <c r="I466" s="21" t="s">
        <v>3888</v>
      </c>
      <c r="J466" s="27"/>
    </row>
    <row r="467" spans="1:10" ht="37.5" customHeight="1">
      <c r="A467" s="19" t="s">
        <v>4034</v>
      </c>
      <c r="B467" s="18" t="s">
        <v>4117</v>
      </c>
      <c r="C467" s="36" t="s">
        <v>3500</v>
      </c>
      <c r="D467" s="38" t="s">
        <v>4118</v>
      </c>
      <c r="E467" s="38"/>
      <c r="F467" s="2" t="s">
        <v>3549</v>
      </c>
      <c r="G467" s="51" t="s">
        <v>4119</v>
      </c>
      <c r="H467" s="69">
        <v>32400</v>
      </c>
      <c r="I467" s="20" t="s">
        <v>3520</v>
      </c>
      <c r="J467" s="27"/>
    </row>
    <row r="468" spans="1:10" ht="37.5" customHeight="1">
      <c r="A468" s="19" t="s">
        <v>4034</v>
      </c>
      <c r="B468" s="18" t="s">
        <v>4117</v>
      </c>
      <c r="C468" s="11" t="s">
        <v>3884</v>
      </c>
      <c r="D468" s="38" t="s">
        <v>4120</v>
      </c>
      <c r="E468" s="38"/>
      <c r="F468" s="2" t="s">
        <v>4115</v>
      </c>
      <c r="G468" s="51" t="s">
        <v>4121</v>
      </c>
      <c r="H468" s="45">
        <v>38900</v>
      </c>
      <c r="I468" s="21" t="s">
        <v>3931</v>
      </c>
      <c r="J468" s="31" t="s">
        <v>4122</v>
      </c>
    </row>
    <row r="469" spans="1:10" ht="37.5" customHeight="1">
      <c r="A469" s="19" t="s">
        <v>4034</v>
      </c>
      <c r="B469" s="18" t="s">
        <v>4117</v>
      </c>
      <c r="C469" s="11" t="s">
        <v>3884</v>
      </c>
      <c r="D469" s="38" t="s">
        <v>4123</v>
      </c>
      <c r="E469" s="38"/>
      <c r="F469" s="2" t="s">
        <v>4115</v>
      </c>
      <c r="G469" s="51" t="s">
        <v>4121</v>
      </c>
      <c r="H469" s="48">
        <v>41900</v>
      </c>
      <c r="I469" s="21" t="s">
        <v>3888</v>
      </c>
      <c r="J469" s="31" t="s">
        <v>4122</v>
      </c>
    </row>
    <row r="470" spans="1:10" ht="37.5" customHeight="1">
      <c r="A470" s="19" t="s">
        <v>4034</v>
      </c>
      <c r="B470" s="18" t="s">
        <v>4124</v>
      </c>
      <c r="C470" s="11" t="s">
        <v>3489</v>
      </c>
      <c r="D470" s="38" t="s">
        <v>4125</v>
      </c>
      <c r="E470" s="38"/>
      <c r="F470" s="2" t="s">
        <v>3518</v>
      </c>
      <c r="G470" s="51" t="s">
        <v>4126</v>
      </c>
      <c r="H470" s="69">
        <v>31900</v>
      </c>
      <c r="I470" s="20" t="s">
        <v>3927</v>
      </c>
      <c r="J470" s="27" t="s">
        <v>4127</v>
      </c>
    </row>
    <row r="471" spans="1:10" ht="37.5" customHeight="1">
      <c r="A471" s="19" t="s">
        <v>4034</v>
      </c>
      <c r="B471" s="18" t="s">
        <v>4124</v>
      </c>
      <c r="C471" s="11" t="s">
        <v>3500</v>
      </c>
      <c r="D471" s="38" t="s">
        <v>4128</v>
      </c>
      <c r="E471" s="38"/>
      <c r="F471" s="2" t="s">
        <v>3518</v>
      </c>
      <c r="G471" s="51" t="s">
        <v>4129</v>
      </c>
      <c r="H471" s="69">
        <v>26900</v>
      </c>
      <c r="I471" s="46" t="s">
        <v>3492</v>
      </c>
      <c r="J471" s="27"/>
    </row>
    <row r="472" spans="1:10" ht="37.5" customHeight="1">
      <c r="A472" s="19" t="s">
        <v>4034</v>
      </c>
      <c r="B472" s="18" t="s">
        <v>4124</v>
      </c>
      <c r="C472" s="11" t="s">
        <v>3500</v>
      </c>
      <c r="D472" s="38" t="s">
        <v>4130</v>
      </c>
      <c r="E472" s="38"/>
      <c r="F472" s="2" t="s">
        <v>3518</v>
      </c>
      <c r="G472" s="51" t="s">
        <v>4129</v>
      </c>
      <c r="H472" s="69">
        <v>29900</v>
      </c>
      <c r="I472" s="59" t="s">
        <v>3449</v>
      </c>
      <c r="J472" s="27"/>
    </row>
    <row r="473" spans="1:10" ht="37.5" customHeight="1">
      <c r="A473" s="19" t="s">
        <v>4034</v>
      </c>
      <c r="B473" s="18" t="s">
        <v>4124</v>
      </c>
      <c r="C473" s="11" t="s">
        <v>3500</v>
      </c>
      <c r="D473" s="38" t="s">
        <v>4131</v>
      </c>
      <c r="E473" s="38"/>
      <c r="F473" s="2" t="s">
        <v>3518</v>
      </c>
      <c r="G473" s="51" t="s">
        <v>4129</v>
      </c>
      <c r="H473" s="69">
        <v>30900</v>
      </c>
      <c r="I473" s="46" t="s">
        <v>3496</v>
      </c>
      <c r="J473" s="27"/>
    </row>
    <row r="474" spans="1:10" ht="37.5" customHeight="1">
      <c r="A474" s="19" t="s">
        <v>4034</v>
      </c>
      <c r="B474" s="18" t="s">
        <v>4124</v>
      </c>
      <c r="C474" s="11" t="s">
        <v>3500</v>
      </c>
      <c r="D474" s="38" t="s">
        <v>4132</v>
      </c>
      <c r="E474" s="38"/>
      <c r="F474" s="2" t="s">
        <v>3518</v>
      </c>
      <c r="G474" s="51" t="s">
        <v>4129</v>
      </c>
      <c r="H474" s="69">
        <v>24500</v>
      </c>
      <c r="I474" s="20" t="s">
        <v>3520</v>
      </c>
      <c r="J474" s="27" t="s">
        <v>3596</v>
      </c>
    </row>
    <row r="475" spans="1:10" ht="37.5" customHeight="1">
      <c r="A475" s="19" t="s">
        <v>4034</v>
      </c>
      <c r="B475" s="18" t="s">
        <v>4124</v>
      </c>
      <c r="C475" s="11" t="s">
        <v>4133</v>
      </c>
      <c r="D475" s="38" t="s">
        <v>4134</v>
      </c>
      <c r="E475" s="38"/>
      <c r="F475" s="2" t="s">
        <v>3916</v>
      </c>
      <c r="G475" s="51" t="s">
        <v>4135</v>
      </c>
      <c r="H475" s="69">
        <v>37900</v>
      </c>
      <c r="I475" s="20" t="s">
        <v>4136</v>
      </c>
      <c r="J475" s="27" t="s">
        <v>3921</v>
      </c>
    </row>
    <row r="476" spans="1:10" ht="37.5" customHeight="1">
      <c r="A476" s="19" t="s">
        <v>4034</v>
      </c>
      <c r="B476" s="18" t="s">
        <v>4124</v>
      </c>
      <c r="C476" s="11" t="s">
        <v>3451</v>
      </c>
      <c r="D476" s="38" t="s">
        <v>4137</v>
      </c>
      <c r="E476" s="38"/>
      <c r="F476" s="2" t="s">
        <v>3518</v>
      </c>
      <c r="G476" s="51" t="s">
        <v>4138</v>
      </c>
      <c r="H476" s="69">
        <v>27400</v>
      </c>
      <c r="I476" s="21" t="s">
        <v>3817</v>
      </c>
      <c r="J476" s="27"/>
    </row>
    <row r="477" spans="1:10" ht="37.5" customHeight="1">
      <c r="A477" s="19" t="s">
        <v>4034</v>
      </c>
      <c r="B477" s="18" t="s">
        <v>4124</v>
      </c>
      <c r="C477" s="11" t="s">
        <v>4139</v>
      </c>
      <c r="D477" s="38" t="s">
        <v>4140</v>
      </c>
      <c r="E477" s="38"/>
      <c r="F477" s="2" t="s">
        <v>3518</v>
      </c>
      <c r="G477" s="51" t="s">
        <v>4138</v>
      </c>
      <c r="H477" s="69">
        <v>31400</v>
      </c>
      <c r="I477" s="46" t="s">
        <v>3503</v>
      </c>
      <c r="J477" s="27"/>
    </row>
    <row r="478" spans="1:10" ht="37.5" customHeight="1">
      <c r="A478" s="19" t="s">
        <v>4034</v>
      </c>
      <c r="B478" s="18" t="s">
        <v>4141</v>
      </c>
      <c r="C478" s="11" t="s">
        <v>3884</v>
      </c>
      <c r="D478" s="38" t="s">
        <v>4142</v>
      </c>
      <c r="E478" s="38"/>
      <c r="F478" s="2" t="s">
        <v>4115</v>
      </c>
      <c r="G478" s="51" t="s">
        <v>4143</v>
      </c>
      <c r="H478" s="69">
        <v>39400</v>
      </c>
      <c r="I478" s="21" t="s">
        <v>4000</v>
      </c>
      <c r="J478" s="31" t="s">
        <v>4144</v>
      </c>
    </row>
    <row r="479" spans="1:10" ht="37.5" customHeight="1">
      <c r="A479" s="19" t="s">
        <v>4034</v>
      </c>
      <c r="B479" s="18" t="s">
        <v>4141</v>
      </c>
      <c r="C479" s="11" t="s">
        <v>3884</v>
      </c>
      <c r="D479" s="38" t="s">
        <v>4145</v>
      </c>
      <c r="E479" s="38"/>
      <c r="F479" s="2" t="s">
        <v>4115</v>
      </c>
      <c r="G479" s="51" t="s">
        <v>4143</v>
      </c>
      <c r="H479" s="69">
        <v>41400</v>
      </c>
      <c r="I479" s="21" t="s">
        <v>3931</v>
      </c>
      <c r="J479" s="31" t="s">
        <v>4144</v>
      </c>
    </row>
    <row r="480" spans="1:10" ht="37.5" customHeight="1">
      <c r="A480" s="19" t="s">
        <v>4034</v>
      </c>
      <c r="B480" s="18" t="s">
        <v>4146</v>
      </c>
      <c r="C480" s="11" t="s">
        <v>3884</v>
      </c>
      <c r="D480" s="38" t="s">
        <v>4147</v>
      </c>
      <c r="E480" s="38"/>
      <c r="F480" s="2" t="s">
        <v>4115</v>
      </c>
      <c r="G480" s="51" t="s">
        <v>4143</v>
      </c>
      <c r="H480" s="48">
        <v>46900</v>
      </c>
      <c r="I480" s="21" t="s">
        <v>3888</v>
      </c>
      <c r="J480" s="31" t="s">
        <v>4144</v>
      </c>
    </row>
    <row r="481" spans="1:10" ht="37.5" customHeight="1">
      <c r="A481" s="19" t="s">
        <v>4034</v>
      </c>
      <c r="B481" s="18" t="s">
        <v>4146</v>
      </c>
      <c r="C481" s="11" t="s">
        <v>3884</v>
      </c>
      <c r="D481" s="38" t="s">
        <v>4148</v>
      </c>
      <c r="E481" s="38"/>
      <c r="F481" s="2" t="s">
        <v>4115</v>
      </c>
      <c r="G481" s="51" t="s">
        <v>4143</v>
      </c>
      <c r="H481" s="69">
        <v>36900</v>
      </c>
      <c r="I481" s="21" t="s">
        <v>4000</v>
      </c>
      <c r="J481" s="31" t="s">
        <v>4144</v>
      </c>
    </row>
    <row r="482" spans="1:10" ht="37.5" customHeight="1">
      <c r="A482" s="19" t="s">
        <v>4034</v>
      </c>
      <c r="B482" s="18" t="s">
        <v>4149</v>
      </c>
      <c r="C482" s="11" t="s">
        <v>3884</v>
      </c>
      <c r="D482" s="38" t="s">
        <v>4150</v>
      </c>
      <c r="E482" s="38"/>
      <c r="F482" s="2" t="s">
        <v>4115</v>
      </c>
      <c r="G482" s="51" t="s">
        <v>4151</v>
      </c>
      <c r="H482" s="48">
        <v>52900</v>
      </c>
      <c r="I482" s="21" t="s">
        <v>3888</v>
      </c>
      <c r="J482" s="31" t="s">
        <v>4152</v>
      </c>
    </row>
    <row r="483" spans="1:10" ht="37.5" customHeight="1">
      <c r="A483" s="19" t="s">
        <v>4034</v>
      </c>
      <c r="B483" s="18" t="s">
        <v>4149</v>
      </c>
      <c r="C483" s="11" t="s">
        <v>3884</v>
      </c>
      <c r="D483" s="38" t="s">
        <v>4153</v>
      </c>
      <c r="E483" s="38"/>
      <c r="F483" s="2" t="s">
        <v>4115</v>
      </c>
      <c r="G483" s="51" t="s">
        <v>4151</v>
      </c>
      <c r="H483" s="69">
        <v>47900</v>
      </c>
      <c r="I483" s="21" t="s">
        <v>4000</v>
      </c>
      <c r="J483" s="31" t="s">
        <v>4154</v>
      </c>
    </row>
    <row r="484" spans="1:10" ht="37.5" customHeight="1">
      <c r="A484" s="19" t="s">
        <v>4034</v>
      </c>
      <c r="B484" s="18" t="s">
        <v>4149</v>
      </c>
      <c r="C484" s="11" t="s">
        <v>3884</v>
      </c>
      <c r="D484" s="38" t="s">
        <v>4155</v>
      </c>
      <c r="E484" s="38"/>
      <c r="F484" s="2" t="s">
        <v>4115</v>
      </c>
      <c r="G484" s="51" t="s">
        <v>4151</v>
      </c>
      <c r="H484" s="48">
        <v>52900</v>
      </c>
      <c r="I484" s="21" t="s">
        <v>3888</v>
      </c>
      <c r="J484" s="31" t="s">
        <v>4154</v>
      </c>
    </row>
    <row r="485" spans="1:10" ht="37.5" customHeight="1">
      <c r="A485" s="19" t="s">
        <v>4034</v>
      </c>
      <c r="B485" s="18" t="s">
        <v>4141</v>
      </c>
      <c r="C485" s="11" t="s">
        <v>3884</v>
      </c>
      <c r="D485" s="38" t="s">
        <v>4156</v>
      </c>
      <c r="E485" s="38"/>
      <c r="F485" s="2" t="s">
        <v>4157</v>
      </c>
      <c r="G485" s="51" t="s">
        <v>4158</v>
      </c>
      <c r="H485" s="69">
        <v>45900</v>
      </c>
      <c r="I485" s="21" t="s">
        <v>3931</v>
      </c>
      <c r="J485" s="31" t="s">
        <v>4159</v>
      </c>
    </row>
    <row r="486" spans="1:10" ht="37.5" customHeight="1">
      <c r="A486" s="19" t="s">
        <v>4034</v>
      </c>
      <c r="B486" s="18" t="s">
        <v>4160</v>
      </c>
      <c r="C486" s="11" t="s">
        <v>3884</v>
      </c>
      <c r="D486" s="38" t="s">
        <v>4161</v>
      </c>
      <c r="E486" s="38"/>
      <c r="F486" s="2" t="s">
        <v>4115</v>
      </c>
      <c r="G486" s="51" t="s">
        <v>4162</v>
      </c>
      <c r="H486" s="69">
        <v>49900</v>
      </c>
      <c r="I486" s="21" t="s">
        <v>3888</v>
      </c>
      <c r="J486" s="31" t="s">
        <v>4163</v>
      </c>
    </row>
    <row r="487" spans="1:10" ht="37.5" customHeight="1">
      <c r="A487" s="19" t="s">
        <v>4034</v>
      </c>
      <c r="B487" s="18" t="s">
        <v>4164</v>
      </c>
      <c r="C487" s="11" t="s">
        <v>3884</v>
      </c>
      <c r="D487" s="38" t="s">
        <v>4165</v>
      </c>
      <c r="E487" s="38"/>
      <c r="F487" s="2" t="s">
        <v>4166</v>
      </c>
      <c r="G487" s="51" t="s">
        <v>4167</v>
      </c>
      <c r="H487" s="48">
        <v>47400</v>
      </c>
      <c r="I487" s="21" t="s">
        <v>3888</v>
      </c>
      <c r="J487" s="31" t="s">
        <v>4122</v>
      </c>
    </row>
    <row r="488" spans="1:10" ht="37.5" customHeight="1">
      <c r="A488" s="19" t="s">
        <v>4034</v>
      </c>
      <c r="B488" s="18" t="s">
        <v>4168</v>
      </c>
      <c r="C488" s="36" t="s">
        <v>3451</v>
      </c>
      <c r="D488" s="38" t="s">
        <v>4169</v>
      </c>
      <c r="E488" s="38"/>
      <c r="F488" s="2" t="s">
        <v>3712</v>
      </c>
      <c r="G488" s="52" t="s">
        <v>4170</v>
      </c>
      <c r="H488" s="69">
        <v>29400</v>
      </c>
      <c r="I488" s="21" t="s">
        <v>3455</v>
      </c>
      <c r="J488" s="41" t="s">
        <v>4171</v>
      </c>
    </row>
    <row r="489" spans="1:10" ht="37.5" customHeight="1">
      <c r="A489" s="19" t="s">
        <v>4034</v>
      </c>
      <c r="B489" s="18" t="s">
        <v>4172</v>
      </c>
      <c r="C489" s="36" t="s">
        <v>3489</v>
      </c>
      <c r="D489" s="38" t="s">
        <v>4173</v>
      </c>
      <c r="E489" s="38"/>
      <c r="F489" s="2" t="s">
        <v>3518</v>
      </c>
      <c r="G489" s="51" t="s">
        <v>4174</v>
      </c>
      <c r="H489" s="69">
        <v>27900</v>
      </c>
      <c r="I489" s="20" t="s">
        <v>3927</v>
      </c>
      <c r="J489" s="41" t="s">
        <v>4175</v>
      </c>
    </row>
    <row r="490" spans="1:10" ht="37.5" customHeight="1">
      <c r="A490" s="19" t="s">
        <v>4034</v>
      </c>
      <c r="B490" s="18" t="s">
        <v>4172</v>
      </c>
      <c r="C490" s="36" t="s">
        <v>3500</v>
      </c>
      <c r="D490" s="38" t="s">
        <v>4176</v>
      </c>
      <c r="E490" s="38" t="s">
        <v>2857</v>
      </c>
      <c r="F490" s="75" t="str">
        <f ca="1">IF($E490="только рамка",VLOOKUP($D490,OLframe!$D$2:$J$213,2),VLOOKUP($E490,OLmain!$A$2:$J$57,2))</f>
        <v>9", 1024*600</v>
      </c>
      <c r="G490" s="65" t="str">
        <f ca="1">VLOOKUP($D490,OLframe!$D$2:$J$213,3)</f>
        <v>https://yadi.sk/d/qc5aOTh43NMxaD</v>
      </c>
      <c r="H490" s="45">
        <v>4500</v>
      </c>
      <c r="I490" s="79" t="e">
        <f ca="1">IF($E490="только рамка",VLOOKUP($D490,OLframe!$D$2:$J$213,9),VLOOKUP($E490,OLmain!$A$2:$J$57,9))</f>
        <v>#REF!</v>
      </c>
      <c r="J490" s="27" t="e">
        <f ca="1">IF(VLOOKUP($D490,OLframe!$D$2:$J$213,10)=0," ",VLOOKUP($D490,OLframe!$D$2:$J$213,10))</f>
        <v>#REF!</v>
      </c>
    </row>
    <row r="491" spans="1:10" ht="37.5" customHeight="1">
      <c r="A491" s="19" t="s">
        <v>4034</v>
      </c>
      <c r="B491" s="18" t="s">
        <v>4172</v>
      </c>
      <c r="C491" s="36" t="s">
        <v>3500</v>
      </c>
      <c r="D491" s="38" t="s">
        <v>4176</v>
      </c>
      <c r="E491" s="38" t="s">
        <v>1141</v>
      </c>
      <c r="F491" s="75" t="str">
        <f ca="1">IF($E491="только рамка",VLOOKUP($D491,OLframe!$D$2:$J$213,2),VLOOKUP($E491,OLmain!$A$2:$J$57,2))</f>
        <v>9'', 1280*720</v>
      </c>
      <c r="G491" s="65" t="str">
        <f ca="1">VLOOKUP($D491,OLframe!$D$2:$J$213,3)</f>
        <v>https://yadi.sk/d/qc5aOTh43NMxaD</v>
      </c>
      <c r="H491" s="45">
        <v>37400</v>
      </c>
      <c r="I491" s="79" t="str">
        <f ca="1">IF($E491="только рамка",VLOOKUP($D491,OLframe!$D$2:$J$213,9),VLOOKUP($E491,OLmain!$A$2:$J$57,9))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91" s="27" t="e">
        <f ca="1">IF(VLOOKUP($D491,OLframe!$D$2:$J$213,10)=0," ",VLOOKUP($D491,OLframe!$D$2:$J$213,10))</f>
        <v>#REF!</v>
      </c>
    </row>
    <row r="492" spans="1:10" ht="37.5" customHeight="1">
      <c r="A492" s="19" t="s">
        <v>4034</v>
      </c>
      <c r="B492" s="18" t="s">
        <v>4172</v>
      </c>
      <c r="C492" s="36" t="s">
        <v>3500</v>
      </c>
      <c r="D492" s="38" t="s">
        <v>4176</v>
      </c>
      <c r="E492" s="38" t="s">
        <v>1144</v>
      </c>
      <c r="F492" s="75" t="str">
        <f ca="1">IF($E492="только рамка",VLOOKUP($D492,OLframe!$D$2:$J$213,2),VLOOKUP($E492,OLmain!$A$2:$J$57,2))</f>
        <v>9'', 1280*720</v>
      </c>
      <c r="G492" s="65" t="str">
        <f ca="1">VLOOKUP($D492,OLframe!$D$2:$J$213,3)</f>
        <v>https://yadi.sk/d/qc5aOTh43NMxaD</v>
      </c>
      <c r="H492" s="45">
        <v>40400</v>
      </c>
      <c r="I492" s="79" t="str">
        <f ca="1">IF($E492="только рамка",VLOOKUP($D492,OLframe!$D$2:$J$213,9),VLOOKUP($E492,OLmain!$A$2:$J$57,9))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492" s="27" t="e">
        <f ca="1">IF(VLOOKUP($D492,OLframe!$D$2:$J$213,10)=0," ",VLOOKUP($D492,OLframe!$D$2:$J$213,10))</f>
        <v>#REF!</v>
      </c>
    </row>
    <row r="493" spans="1:10" ht="37.5" customHeight="1">
      <c r="A493" s="19" t="s">
        <v>4034</v>
      </c>
      <c r="B493" s="18" t="s">
        <v>4172</v>
      </c>
      <c r="C493" s="36" t="s">
        <v>3500</v>
      </c>
      <c r="D493" s="38" t="s">
        <v>4176</v>
      </c>
      <c r="E493" s="38" t="s">
        <v>1107</v>
      </c>
      <c r="F493" s="75" t="str">
        <f ca="1">IF($E493="только рамка",VLOOKUP($D493,OLframe!$D$2:$J$213,2),VLOOKUP($E493,OLmain!$A$2:$J$57,2))</f>
        <v>9'', 1024*600</v>
      </c>
      <c r="G493" s="65" t="str">
        <f ca="1">VLOOKUP($D493,OLframe!$D$2:$J$213,3)</f>
        <v>https://yadi.sk/d/qc5aOTh43NMxaD</v>
      </c>
      <c r="H493" s="45">
        <v>28400</v>
      </c>
      <c r="I493" s="79" t="str">
        <f ca="1">IF($E493="только рамка",VLOOKUP($D493,OLframe!$D$2:$J$213,9),VLOOKUP($E493,OLmain!$A$2:$J$57,9))</f>
        <v>Android 10.0, RK PX30 4x1,6 Ghz, 2Gb Ram, 16 Gb ROM, IPS LCD, NXP 6686 FM, TDA 7850, DSP, BC6 Bluetooth,  external microphone+Glonass&amp;gps</v>
      </c>
      <c r="J493" s="27" t="e">
        <f ca="1">IF(VLOOKUP($D493,OLframe!$D$2:$J$213,10)=0," ",VLOOKUP($D493,OLframe!$D$2:$J$213,10))</f>
        <v>#REF!</v>
      </c>
    </row>
    <row r="494" spans="1:10" ht="37.5" customHeight="1">
      <c r="A494" s="19" t="s">
        <v>4034</v>
      </c>
      <c r="B494" s="18" t="s">
        <v>4172</v>
      </c>
      <c r="C494" s="36" t="s">
        <v>3500</v>
      </c>
      <c r="D494" s="38" t="s">
        <v>4176</v>
      </c>
      <c r="E494" s="38" t="s">
        <v>1109</v>
      </c>
      <c r="F494" s="75" t="str">
        <f ca="1">IF($E494="только рамка",VLOOKUP($D494,OLframe!$D$2:$J$213,2),VLOOKUP($E494,OLmain!$A$2:$J$57,2))</f>
        <v>9'', 1024*600</v>
      </c>
      <c r="G494" s="65" t="str">
        <f ca="1">VLOOKUP($D494,OLframe!$D$2:$J$213,3)</f>
        <v>https://yadi.sk/d/qc5aOTh43NMxaD</v>
      </c>
      <c r="H494" s="45">
        <v>31900</v>
      </c>
      <c r="I494" s="79" t="str">
        <f ca="1">IF($E494="только рамка",VLOOKUP($D494,OLframe!$D$2:$J$213,9),VLOOKUP($E494,OLmain!$A$2:$J$57,9))</f>
        <v>Android 10.0, RK PX5 8x1,5 Ghz, 4Gb Ram, 32 Gb ROM, IPS LCD, NXP 6686 FM, TDA 7850, DSP, BC6 Bluetooth,  external microphone+Glonass&amp;gps</v>
      </c>
      <c r="J494" s="27" t="e">
        <f ca="1">IF(VLOOKUP($D494,OLframe!$D$2:$J$213,10)=0," ",VLOOKUP($D494,OLframe!$D$2:$J$213,10))</f>
        <v>#REF!</v>
      </c>
    </row>
    <row r="495" spans="1:10" ht="37.5" customHeight="1">
      <c r="A495" s="19" t="s">
        <v>4034</v>
      </c>
      <c r="B495" s="18" t="s">
        <v>4172</v>
      </c>
      <c r="C495" s="36" t="s">
        <v>3500</v>
      </c>
      <c r="D495" s="38" t="s">
        <v>4176</v>
      </c>
      <c r="E495" s="38" t="s">
        <v>1111</v>
      </c>
      <c r="F495" s="75" t="str">
        <f ca="1">IF($E495="только рамка",VLOOKUP($D495,OLframe!$D$2:$J$213,2),VLOOKUP($E495,OLmain!$A$2:$J$57,2))</f>
        <v>9'', 1024*600</v>
      </c>
      <c r="G495" s="65" t="str">
        <f ca="1">VLOOKUP($D495,OLframe!$D$2:$J$213,3)</f>
        <v>https://yadi.sk/d/qc5aOTh43NMxaD</v>
      </c>
      <c r="H495" s="45">
        <v>32900</v>
      </c>
      <c r="I495" s="79" t="str">
        <f ca="1">IF($E495="только рамка",VLOOKUP($D495,OLframe!$D$2:$J$213,9),VLOOKUP($E495,OLmain!$A$2:$J$57,9))</f>
        <v>Android 10.0, RK PX5 8x1,5 Ghz, 4Gb Ram, 64 Gb ROM, IPS LCD, NXP 6686 FM, TDA 7850, DSP, BC6 Bluetooth,  external microphone+Glonass&amp;gps</v>
      </c>
      <c r="J495" s="27" t="e">
        <f ca="1">IF(VLOOKUP($D495,OLframe!$D$2:$J$213,10)=0," ",VLOOKUP($D495,OLframe!$D$2:$J$213,10))</f>
        <v>#REF!</v>
      </c>
    </row>
    <row r="496" spans="1:10" ht="37.5" customHeight="1">
      <c r="A496" s="19" t="s">
        <v>4034</v>
      </c>
      <c r="B496" s="18" t="s">
        <v>4172</v>
      </c>
      <c r="C496" s="36" t="s">
        <v>3500</v>
      </c>
      <c r="D496" s="38" t="s">
        <v>4176</v>
      </c>
      <c r="E496" s="38" t="s">
        <v>1113</v>
      </c>
      <c r="F496" s="75" t="str">
        <f ca="1">IF($E496="только рамка",VLOOKUP($D496,OLframe!$D$2:$J$213,2),VLOOKUP($E496,OLmain!$A$2:$J$57,2))</f>
        <v>9'', 1024*600</v>
      </c>
      <c r="G496" s="65" t="str">
        <f ca="1">VLOOKUP($D496,OLframe!$D$2:$J$213,3)</f>
        <v>https://yadi.sk/d/qc5aOTh43NMxaD</v>
      </c>
      <c r="H496" s="45">
        <v>32900</v>
      </c>
      <c r="I496" s="79" t="str">
        <f ca="1">IF($E496="только рамка",VLOOKUP($D496,OLframe!$D$2:$J$213,9),VLOOKUP($E496,OLmain!$A$2:$J$57,9))</f>
        <v>Android 10.0, RK PX6 6x2,0 Ghz, 4Gb Ram, 64 Gb ROM, IPS LCD, NXP 6686 FM, TDA 7850, DSP, BC6 Bluetooth,  external microphone+Glonass&amp;gps</v>
      </c>
      <c r="J496" s="27" t="e">
        <f ca="1">IF(VLOOKUP($D496,OLframe!$D$2:$J$213,10)=0," ",VLOOKUP($D496,OLframe!$D$2:$J$213,10))</f>
        <v>#REF!</v>
      </c>
    </row>
    <row r="497" spans="1:10" ht="37.5" customHeight="1">
      <c r="A497" s="19" t="s">
        <v>4034</v>
      </c>
      <c r="B497" s="18" t="s">
        <v>4172</v>
      </c>
      <c r="C497" s="36" t="s">
        <v>3500</v>
      </c>
      <c r="D497" s="38" t="s">
        <v>4176</v>
      </c>
      <c r="E497" s="38" t="s">
        <v>1131</v>
      </c>
      <c r="F497" s="75" t="str">
        <f ca="1">IF($E497="только рамка",VLOOKUP($D497,OLframe!$D$2:$J$213,2),VLOOKUP($E497,OLmain!$A$2:$J$57,2))</f>
        <v>9'', 1024*600</v>
      </c>
      <c r="G497" s="65" t="str">
        <f ca="1">VLOOKUP($D497,OLframe!$D$2:$J$213,3)</f>
        <v>https://yadi.sk/d/qc5aOTh43NMxaD</v>
      </c>
      <c r="H497" s="45">
        <v>23900</v>
      </c>
      <c r="I497" s="79" t="str">
        <f ca="1">IF($E497="только рамка",VLOOKUP($D497,OLframe!$D$2:$J$213,9),VLOOKUP($E497,OLmain!$A$2:$J$57,9))</f>
        <v>Android 6.0, MTK 3562 8x1,5 Ghz, 2Gb Ram, 32 Gb ROM, IPS LCD, NXP 6686 FM, TDA 7851, Bluetooth,  external microphone, 4G встроен</v>
      </c>
      <c r="J497" s="27" t="e">
        <f ca="1">IF(VLOOKUP($D497,OLframe!$D$2:$J$213,10)=0," ",VLOOKUP($D497,OLframe!$D$2:$J$213,10))</f>
        <v>#REF!</v>
      </c>
    </row>
    <row r="498" spans="1:10" ht="37.5" customHeight="1">
      <c r="A498" s="19" t="s">
        <v>4034</v>
      </c>
      <c r="B498" s="18" t="s">
        <v>4172</v>
      </c>
      <c r="C498" s="36" t="s">
        <v>3500</v>
      </c>
      <c r="D498" s="38" t="s">
        <v>4176</v>
      </c>
      <c r="E498" s="38" t="s">
        <v>1115</v>
      </c>
      <c r="F498" s="75" t="str">
        <f ca="1">IF($E498="только рамка",VLOOKUP($D498,OLframe!$D$2:$J$213,2),VLOOKUP($E498,OLmain!$A$2:$J$57,2))</f>
        <v>9'', 1280*720</v>
      </c>
      <c r="G498" s="65" t="str">
        <f ca="1">VLOOKUP($D498,OLframe!$D$2:$J$213,3)</f>
        <v>https://yadi.sk/d/qc5aOTh43NMxaD</v>
      </c>
      <c r="H498" s="45">
        <v>27400</v>
      </c>
      <c r="I498" s="79" t="str">
        <f ca="1">IF($E498="только рамка",VLOOKUP($D498,OLframe!$D$2:$J$213,9),VLOOKUP($E498,OLmain!$A$2:$J$57,9))</f>
        <v>Android 10, UIS7862 8x1,8 Ghz, 3Gb Ram, 32Gb ROM, TDA7708 FM, TDA7388, DSP, Bluetooth 5.0, Glonass&amp;gps, 4G, OPTIC out, поддержка AHD/TVI камер, HDMI - опция, AV OUT - опция</v>
      </c>
      <c r="J498" s="27" t="e">
        <f ca="1">IF(VLOOKUP($D498,OLframe!$D$2:$J$213,10)=0," ",VLOOKUP($D498,OLframe!$D$2:$J$213,10))</f>
        <v>#REF!</v>
      </c>
    </row>
    <row r="499" spans="1:10" ht="37.5" customHeight="1">
      <c r="A499" s="19" t="s">
        <v>4034</v>
      </c>
      <c r="B499" s="18" t="s">
        <v>4172</v>
      </c>
      <c r="C499" s="36" t="s">
        <v>3500</v>
      </c>
      <c r="D499" s="38" t="s">
        <v>4176</v>
      </c>
      <c r="E499" s="38" t="s">
        <v>1117</v>
      </c>
      <c r="F499" s="75" t="str">
        <f ca="1">IF($E499="только рамка",VLOOKUP($D499,OLframe!$D$2:$J$213,2),VLOOKUP($E499,OLmain!$A$2:$J$57,2))</f>
        <v>9'', 1280*720</v>
      </c>
      <c r="G499" s="65" t="str">
        <f ca="1">VLOOKUP($D499,OLframe!$D$2:$J$213,3)</f>
        <v>https://yadi.sk/d/qc5aOTh43NMxaD</v>
      </c>
      <c r="H499" s="45">
        <v>31900</v>
      </c>
      <c r="I499" s="79" t="str">
        <f ca="1">IF($E499="только рамка",VLOOKUP($D499,OLframe!$D$2:$J$213,9),VLOOKUP($E499,OLmain!$A$2:$J$57,9))</f>
        <v>Android 10, UIS7862 8x1,8 Ghz, 4Gb Ram, 64Gb ROM, TDA7708 FM, TDA7851L, DSP, Bluetooth 5.0, Glonass&amp;gps, 4G, OPTIC out, поддержка AHD/TVI камер, HDMI - опция, AV OUT - опция</v>
      </c>
      <c r="J499" s="27" t="e">
        <f ca="1">IF(VLOOKUP($D499,OLframe!$D$2:$J$213,10)=0," ",VLOOKUP($D499,OLframe!$D$2:$J$213,10))</f>
        <v>#REF!</v>
      </c>
    </row>
    <row r="500" spans="1:10" ht="37.5" customHeight="1">
      <c r="A500" s="19" t="s">
        <v>4034</v>
      </c>
      <c r="B500" s="18" t="s">
        <v>4172</v>
      </c>
      <c r="C500" s="36" t="s">
        <v>3500</v>
      </c>
      <c r="D500" s="38" t="s">
        <v>4176</v>
      </c>
      <c r="E500" s="38" t="s">
        <v>1136</v>
      </c>
      <c r="F500" s="75" t="str">
        <f ca="1">IF($E500="только рамка",VLOOKUP($D500,OLframe!$D$2:$J$213,2),VLOOKUP($E500,OLmain!$A$2:$J$57,2))</f>
        <v>9'', 1280*720</v>
      </c>
      <c r="G500" s="65" t="str">
        <f ca="1">VLOOKUP($D500,OLframe!$D$2:$J$213,3)</f>
        <v>https://yadi.sk/d/qc5aOTh43NMxaD</v>
      </c>
      <c r="H500" s="45">
        <v>34900</v>
      </c>
      <c r="I500" s="79" t="str">
        <f ca="1">IF($E500="только рамка",VLOOKUP($D500,OLframe!$D$2:$J$213,9),VLOOKUP($E500,OLmain!$A$2:$J$57,9))</f>
        <v>Android 10, UIS7862 8x1,8 Ghz, 6Gb Ram, 128Gb ROM, TDA7708 FM, TDA7851L, DSP, Bluetooth 5.0, Glonass&amp;gps, 4G, OPTIC out, поддержка AHD/TVI камер, HDMI - опция, AV OUT - опция</v>
      </c>
      <c r="J500" s="27" t="e">
        <f ca="1">IF(VLOOKUP($D500,OLframe!$D$2:$J$213,10)=0," ",VLOOKUP($D500,OLframe!$D$2:$J$213,10))</f>
        <v>#REF!</v>
      </c>
    </row>
    <row r="501" spans="1:10" ht="37.5" customHeight="1">
      <c r="A501" s="19" t="s">
        <v>4034</v>
      </c>
      <c r="B501" s="18" t="s">
        <v>4172</v>
      </c>
      <c r="C501" s="36" t="s">
        <v>3500</v>
      </c>
      <c r="D501" s="38" t="s">
        <v>4176</v>
      </c>
      <c r="E501" s="38" t="s">
        <v>1119</v>
      </c>
      <c r="F501" s="75" t="str">
        <f ca="1">IF($E501="только рамка",VLOOKUP($D501,OLframe!$D$2:$J$213,2),VLOOKUP($E501,OLmain!$A$2:$J$57,2))</f>
        <v>9'', 1024*600</v>
      </c>
      <c r="G501" s="65" t="str">
        <f ca="1">VLOOKUP($D501,OLframe!$D$2:$J$213,3)</f>
        <v>https://yadi.sk/d/qc5aOTh43NMxaD</v>
      </c>
      <c r="H501" s="45">
        <v>32900</v>
      </c>
      <c r="I501" s="79" t="str">
        <f ca="1">IF($E501="только рамка",VLOOKUP($D501,OLframe!$D$2:$J$213,9),VLOOKUP($E501,OLmain!$A$2:$J$57,9))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501" s="27" t="e">
        <f ca="1">IF(VLOOKUP($D501,OLframe!$D$2:$J$213,10)=0," ",VLOOKUP($D501,OLframe!$D$2:$J$213,10))</f>
        <v>#REF!</v>
      </c>
    </row>
    <row r="502" spans="1:10" ht="37.5" customHeight="1">
      <c r="A502" s="19" t="s">
        <v>4034</v>
      </c>
      <c r="B502" s="18" t="s">
        <v>4172</v>
      </c>
      <c r="C502" s="36" t="s">
        <v>3500</v>
      </c>
      <c r="D502" s="38" t="s">
        <v>4176</v>
      </c>
      <c r="E502" s="38" t="s">
        <v>1089</v>
      </c>
      <c r="F502" s="75" t="str">
        <f ca="1">IF($E502="только рамка",VLOOKUP($D502,OLframe!$D$2:$J$213,2),VLOOKUP($E502,OLmain!$A$2:$J$57,2))</f>
        <v>9,7'', 1024*768</v>
      </c>
      <c r="G502" s="65" t="str">
        <f ca="1">VLOOKUP($D502,OLframe!$D$2:$J$213,3)</f>
        <v>https://yadi.sk/d/qc5aOTh43NMxaD</v>
      </c>
      <c r="H502" s="45">
        <v>33900</v>
      </c>
      <c r="I502" s="79" t="str">
        <f ca="1">IF($E502="только рамка",VLOOKUP($D502,OLframe!$D$2:$J$213,9),VLOOKUP($E502,OLmain!$A$2:$J$57,9))</f>
        <v>Android 10.0, RK PX6 6x2,0 Ghz, 4Gb Ram, 64 Gb ROM, IPS LCD, NXP 6686 FM, TDA 7850, DSP, BC6 Bluetooth,  external microphone+Glonass&amp;gps</v>
      </c>
      <c r="J502" s="27" t="e">
        <f ca="1">IF(VLOOKUP($D502,OLframe!$D$2:$J$213,10)=0," ",VLOOKUP($D502,OLframe!$D$2:$J$213,10))</f>
        <v>#REF!</v>
      </c>
    </row>
    <row r="503" spans="1:10" ht="37.5" customHeight="1">
      <c r="A503" s="19" t="s">
        <v>4034</v>
      </c>
      <c r="B503" s="18" t="s">
        <v>4172</v>
      </c>
      <c r="C503" s="36" t="s">
        <v>3500</v>
      </c>
      <c r="D503" s="38" t="s">
        <v>4176</v>
      </c>
      <c r="E503" s="38" t="s">
        <v>1122</v>
      </c>
      <c r="F503" s="75" t="str">
        <f ca="1">IF($E503="только рамка",VLOOKUP($D503,OLframe!$D$2:$J$213,2),VLOOKUP($E503,OLmain!$A$2:$J$57,2))</f>
        <v>10.1", 1280*720</v>
      </c>
      <c r="G503" s="65" t="str">
        <f ca="1">VLOOKUP($D503,OLframe!$D$2:$J$213,3)</f>
        <v>https://yadi.sk/d/qc5aOTh43NMxaD</v>
      </c>
      <c r="H503" s="45">
        <v>35400</v>
      </c>
      <c r="I503" s="79" t="str">
        <f ca="1">IF($E503="только рамка",VLOOKUP($D503,OLframe!$D$2:$J$213,9),VLOOKUP($E503,OLmain!$A$2:$J$57,9))</f>
        <v>Android 10.0, RK PX6 6x2,0 Ghz, 4Gb Ram, 64 Gb ROM, IPS LCD, NXP 6686 FM, TDA 7850, DSP, BC6 Bluetooth,  external microphone+Glonass&amp;gps</v>
      </c>
      <c r="J503" s="27" t="e">
        <f ca="1">IF(VLOOKUP($D503,OLframe!$D$2:$J$213,10)=0," ",VLOOKUP($D503,OLframe!$D$2:$J$213,10))</f>
        <v>#REF!</v>
      </c>
    </row>
    <row r="504" spans="1:10" ht="37.5" customHeight="1">
      <c r="A504" s="19" t="s">
        <v>4034</v>
      </c>
      <c r="B504" s="18" t="s">
        <v>4172</v>
      </c>
      <c r="C504" s="36" t="s">
        <v>3500</v>
      </c>
      <c r="D504" s="38" t="s">
        <v>4176</v>
      </c>
      <c r="E504" s="38" t="s">
        <v>1121</v>
      </c>
      <c r="F504" s="75" t="str">
        <f ca="1">IF($E504="только рамка",VLOOKUP($D504,OLframe!$D$2:$J$213,2),VLOOKUP($E504,OLmain!$A$2:$J$57,2))</f>
        <v>13.3", 1920*1080</v>
      </c>
      <c r="G504" s="65" t="str">
        <f ca="1">VLOOKUP($D504,OLframe!$D$2:$J$213,3)</f>
        <v>https://yadi.sk/d/qc5aOTh43NMxaD</v>
      </c>
      <c r="H504" s="45">
        <v>41400</v>
      </c>
      <c r="I504" s="79" t="str">
        <f ca="1">IF($E504="только рамка",VLOOKUP($D504,OLframe!$D$2:$J$213,9),VLOOKUP($E504,OLmain!$A$2:$J$57,9))</f>
        <v>Android 10.0, RK PX6 6x2,0 Ghz, 4Gb Ram, 64 Gb ROM, IPS LCD, NXP 6686 FM, TDA 7850, DSP, BC6 Bluetooth,  external microphone+Glonass&amp;gps</v>
      </c>
      <c r="J504" s="27" t="e">
        <f ca="1">IF(VLOOKUP($D504,OLframe!$D$2:$J$213,10)=0," ",VLOOKUP($D504,OLframe!$D$2:$J$213,10))</f>
        <v>#REF!</v>
      </c>
    </row>
    <row r="505" spans="1:10" ht="37.5" customHeight="1">
      <c r="A505" s="19" t="s">
        <v>4034</v>
      </c>
      <c r="B505" s="18" t="s">
        <v>4172</v>
      </c>
      <c r="C505" s="36" t="s">
        <v>3458</v>
      </c>
      <c r="D505" s="38" t="s">
        <v>4177</v>
      </c>
      <c r="E505" s="38"/>
      <c r="F505" s="2" t="s">
        <v>3518</v>
      </c>
      <c r="G505" s="51" t="s">
        <v>4178</v>
      </c>
      <c r="H505" s="69">
        <v>29900</v>
      </c>
      <c r="I505" s="20" t="s">
        <v>4179</v>
      </c>
      <c r="J505" s="41" t="s">
        <v>4175</v>
      </c>
    </row>
    <row r="506" spans="1:10" ht="37.5" customHeight="1">
      <c r="A506" s="19" t="s">
        <v>4034</v>
      </c>
      <c r="B506" s="18" t="s">
        <v>4172</v>
      </c>
      <c r="C506" s="36" t="s">
        <v>3489</v>
      </c>
      <c r="D506" s="38" t="s">
        <v>1048</v>
      </c>
      <c r="E506" s="38"/>
      <c r="F506" s="2" t="s">
        <v>2880</v>
      </c>
      <c r="G506" s="51" t="s">
        <v>44</v>
      </c>
      <c r="H506" s="69">
        <v>35900</v>
      </c>
      <c r="I506" s="79" t="s">
        <v>1043</v>
      </c>
      <c r="J506" s="41"/>
    </row>
    <row r="507" spans="1:10" ht="37.5" customHeight="1">
      <c r="A507" s="19" t="s">
        <v>4034</v>
      </c>
      <c r="B507" s="18" t="s">
        <v>4172</v>
      </c>
      <c r="C507" s="36" t="s">
        <v>3451</v>
      </c>
      <c r="D507" s="38" t="s">
        <v>4180</v>
      </c>
      <c r="E507" s="38"/>
      <c r="F507" s="2" t="s">
        <v>3573</v>
      </c>
      <c r="G507" s="51" t="s">
        <v>4181</v>
      </c>
      <c r="H507" s="69">
        <v>39900</v>
      </c>
      <c r="I507" s="21" t="s">
        <v>4182</v>
      </c>
      <c r="J507" s="41" t="s">
        <v>4183</v>
      </c>
    </row>
    <row r="508" spans="1:10" ht="37.5" customHeight="1">
      <c r="A508" s="19" t="s">
        <v>4034</v>
      </c>
      <c r="B508" s="18" t="s">
        <v>4172</v>
      </c>
      <c r="C508" s="36" t="s">
        <v>3884</v>
      </c>
      <c r="D508" s="38" t="s">
        <v>4184</v>
      </c>
      <c r="E508" s="38"/>
      <c r="F508" s="2" t="s">
        <v>4115</v>
      </c>
      <c r="G508" s="51" t="s">
        <v>4185</v>
      </c>
      <c r="H508" s="45">
        <v>42400</v>
      </c>
      <c r="I508" s="21" t="s">
        <v>3888</v>
      </c>
      <c r="J508" s="31" t="s">
        <v>4186</v>
      </c>
    </row>
    <row r="509" spans="1:10" ht="37.5" customHeight="1">
      <c r="A509" s="19" t="s">
        <v>4034</v>
      </c>
      <c r="B509" s="18" t="s">
        <v>4198</v>
      </c>
      <c r="C509" s="36" t="s">
        <v>3451</v>
      </c>
      <c r="D509" s="38" t="s">
        <v>4199</v>
      </c>
      <c r="E509" s="38"/>
      <c r="F509" s="2" t="s">
        <v>3590</v>
      </c>
      <c r="G509" s="50" t="s">
        <v>4200</v>
      </c>
      <c r="H509" s="69">
        <v>28900</v>
      </c>
      <c r="I509" s="21" t="s">
        <v>3483</v>
      </c>
      <c r="J509" s="30"/>
    </row>
    <row r="510" spans="1:10" ht="37.5" customHeight="1">
      <c r="A510" s="19" t="s">
        <v>4034</v>
      </c>
      <c r="B510" s="18" t="s">
        <v>4198</v>
      </c>
      <c r="C510" s="36" t="s">
        <v>3451</v>
      </c>
      <c r="D510" s="38" t="s">
        <v>4201</v>
      </c>
      <c r="E510" s="38"/>
      <c r="F510" s="2" t="s">
        <v>3590</v>
      </c>
      <c r="G510" s="51" t="s">
        <v>4202</v>
      </c>
      <c r="H510" s="69">
        <v>27900</v>
      </c>
      <c r="I510" s="21" t="s">
        <v>3455</v>
      </c>
      <c r="J510" s="30"/>
    </row>
    <row r="511" spans="1:10" ht="37.5" customHeight="1">
      <c r="A511" s="19" t="s">
        <v>4034</v>
      </c>
      <c r="B511" s="18" t="s">
        <v>4198</v>
      </c>
      <c r="C511" s="36" t="s">
        <v>3444</v>
      </c>
      <c r="D511" s="38" t="s">
        <v>4203</v>
      </c>
      <c r="E511" s="38"/>
      <c r="F511" s="2" t="s">
        <v>3590</v>
      </c>
      <c r="G511" s="51" t="s">
        <v>4204</v>
      </c>
      <c r="H511" s="69">
        <v>22900</v>
      </c>
      <c r="I511" s="20" t="s">
        <v>3470</v>
      </c>
      <c r="J511" s="30" t="s">
        <v>3596</v>
      </c>
    </row>
    <row r="512" spans="1:10" ht="37.5" customHeight="1">
      <c r="A512" s="19" t="s">
        <v>4034</v>
      </c>
      <c r="B512" s="18" t="s">
        <v>4198</v>
      </c>
      <c r="C512" s="36" t="s">
        <v>3489</v>
      </c>
      <c r="D512" s="38" t="s">
        <v>4205</v>
      </c>
      <c r="E512" s="38"/>
      <c r="F512" s="2" t="s">
        <v>3590</v>
      </c>
      <c r="G512" s="51" t="s">
        <v>4206</v>
      </c>
      <c r="H512" s="69">
        <v>29900</v>
      </c>
      <c r="I512" s="46" t="s">
        <v>3492</v>
      </c>
      <c r="J512" s="30"/>
    </row>
    <row r="513" spans="1:10" ht="37.5" customHeight="1">
      <c r="A513" s="19" t="s">
        <v>4034</v>
      </c>
      <c r="B513" s="18" t="s">
        <v>4198</v>
      </c>
      <c r="C513" s="36" t="s">
        <v>3489</v>
      </c>
      <c r="D513" s="38" t="s">
        <v>4207</v>
      </c>
      <c r="E513" s="38"/>
      <c r="F513" s="2" t="s">
        <v>3590</v>
      </c>
      <c r="G513" s="51" t="s">
        <v>4206</v>
      </c>
      <c r="H513" s="69">
        <v>32900</v>
      </c>
      <c r="I513" s="59" t="s">
        <v>3771</v>
      </c>
      <c r="J513" s="30"/>
    </row>
    <row r="514" spans="1:10" ht="37.5" customHeight="1">
      <c r="A514" s="19" t="s">
        <v>4034</v>
      </c>
      <c r="B514" s="18" t="s">
        <v>4198</v>
      </c>
      <c r="C514" s="36" t="s">
        <v>3489</v>
      </c>
      <c r="D514" s="38" t="s">
        <v>4208</v>
      </c>
      <c r="E514" s="38"/>
      <c r="F514" s="2" t="s">
        <v>3590</v>
      </c>
      <c r="G514" s="51" t="s">
        <v>4206</v>
      </c>
      <c r="H514" s="69">
        <v>33900</v>
      </c>
      <c r="I514" s="46" t="s">
        <v>3496</v>
      </c>
      <c r="J514" s="30"/>
    </row>
    <row r="515" spans="1:10" ht="37.5" customHeight="1">
      <c r="A515" s="19" t="s">
        <v>4034</v>
      </c>
      <c r="B515" s="18" t="s">
        <v>4209</v>
      </c>
      <c r="C515" s="36" t="s">
        <v>3451</v>
      </c>
      <c r="D515" s="38" t="s">
        <v>4210</v>
      </c>
      <c r="E515" s="38"/>
      <c r="F515" s="2" t="s">
        <v>3590</v>
      </c>
      <c r="G515" s="51" t="s">
        <v>4211</v>
      </c>
      <c r="H515" s="69">
        <v>34900</v>
      </c>
      <c r="I515" s="46" t="s">
        <v>3912</v>
      </c>
      <c r="J515" s="27" t="s">
        <v>4212</v>
      </c>
    </row>
    <row r="516" spans="1:10" ht="37.5" customHeight="1">
      <c r="A516" s="19" t="s">
        <v>4034</v>
      </c>
      <c r="B516" s="18" t="s">
        <v>4209</v>
      </c>
      <c r="C516" s="2" t="s">
        <v>3444</v>
      </c>
      <c r="D516" s="37" t="s">
        <v>4213</v>
      </c>
      <c r="E516" s="37"/>
      <c r="F516" s="2" t="s">
        <v>3590</v>
      </c>
      <c r="G516" s="50" t="s">
        <v>4214</v>
      </c>
      <c r="H516" s="69">
        <v>29900</v>
      </c>
      <c r="I516" s="20" t="s">
        <v>3507</v>
      </c>
      <c r="J516" s="31"/>
    </row>
    <row r="517" spans="1:10" ht="37.5" customHeight="1">
      <c r="A517" s="19" t="s">
        <v>4034</v>
      </c>
      <c r="B517" s="18" t="s">
        <v>4209</v>
      </c>
      <c r="C517" s="2" t="s">
        <v>3500</v>
      </c>
      <c r="D517" s="38" t="s">
        <v>4215</v>
      </c>
      <c r="E517" s="37" t="s">
        <v>2857</v>
      </c>
      <c r="F517" s="75" t="str">
        <f ca="1">IF($E517="только рамка",VLOOKUP($D517,OLframe!$D$2:$J$213,2),VLOOKUP($E517,OLmain!$A$2:$J$57,2))</f>
        <v>9", 1024*600</v>
      </c>
      <c r="G517" s="65" t="str">
        <f ca="1">VLOOKUP($D517,OLframe!$D$2:$J$213,3)</f>
        <v>https://yadi.sk/d/hXuyjgdG3Ie7Mw</v>
      </c>
      <c r="H517" s="45">
        <v>6000</v>
      </c>
      <c r="I517" s="79" t="e">
        <f ca="1">IF($E517="только рамка",VLOOKUP($D517,OLframe!$D$2:$J$213,9),VLOOKUP($E517,OLmain!$A$2:$J$57,9))</f>
        <v>#REF!</v>
      </c>
      <c r="J517" s="27" t="e">
        <f ca="1">IF(VLOOKUP($D517,OLframe!$D$2:$J$213,10)=0," ",VLOOKUP($D517,OLframe!$D$2:$J$213,10))</f>
        <v>#REF!</v>
      </c>
    </row>
    <row r="518" spans="1:10" ht="37.5" customHeight="1">
      <c r="A518" s="19" t="s">
        <v>4034</v>
      </c>
      <c r="B518" s="18" t="s">
        <v>4209</v>
      </c>
      <c r="C518" s="2" t="s">
        <v>3500</v>
      </c>
      <c r="D518" s="38" t="s">
        <v>4215</v>
      </c>
      <c r="E518" s="38" t="s">
        <v>1141</v>
      </c>
      <c r="F518" s="75" t="str">
        <f ca="1">IF($E518="только рамка",VLOOKUP($D518,OLframe!$D$2:$J$213,2),VLOOKUP($E518,OLmain!$A$2:$J$57,2))</f>
        <v>9'', 1280*720</v>
      </c>
      <c r="G518" s="65" t="str">
        <f ca="1">VLOOKUP($D518,OLframe!$D$2:$J$213,3)</f>
        <v>https://yadi.sk/d/hXuyjgdG3Ie7Mw</v>
      </c>
      <c r="H518" s="45">
        <v>38900</v>
      </c>
      <c r="I518" s="79" t="str">
        <f ca="1">IF($E518="только рамка",VLOOKUP($D518,OLframe!$D$2:$J$213,9),VLOOKUP($E518,OLmain!$A$2:$J$57,9))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18" s="27" t="e">
        <f ca="1">IF(VLOOKUP($D518,OLframe!$D$2:$J$213,10)=0," ",VLOOKUP($D518,OLframe!$D$2:$J$213,10))</f>
        <v>#REF!</v>
      </c>
    </row>
    <row r="519" spans="1:10" ht="37.5" customHeight="1">
      <c r="A519" s="19" t="s">
        <v>4034</v>
      </c>
      <c r="B519" s="18" t="s">
        <v>4209</v>
      </c>
      <c r="C519" s="2" t="s">
        <v>3500</v>
      </c>
      <c r="D519" s="38" t="s">
        <v>4215</v>
      </c>
      <c r="E519" s="38" t="s">
        <v>1144</v>
      </c>
      <c r="F519" s="75" t="str">
        <f ca="1">IF($E519="только рамка",VLOOKUP($D519,OLframe!$D$2:$J$213,2),VLOOKUP($E519,OLmain!$A$2:$J$57,2))</f>
        <v>9'', 1280*720</v>
      </c>
      <c r="G519" s="65" t="str">
        <f ca="1">VLOOKUP($D519,OLframe!$D$2:$J$213,3)</f>
        <v>https://yadi.sk/d/hXuyjgdG3Ie7Mw</v>
      </c>
      <c r="H519" s="45">
        <v>41900</v>
      </c>
      <c r="I519" s="79" t="str">
        <f ca="1">IF($E519="только рамка",VLOOKUP($D519,OLframe!$D$2:$J$213,9),VLOOKUP($E519,OLmain!$A$2:$J$57,9))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19" s="27" t="e">
        <f ca="1">IF(VLOOKUP($D519,OLframe!$D$2:$J$213,10)=0," ",VLOOKUP($D519,OLframe!$D$2:$J$213,10))</f>
        <v>#REF!</v>
      </c>
    </row>
    <row r="520" spans="1:10" ht="37.5" customHeight="1">
      <c r="A520" s="19" t="s">
        <v>4034</v>
      </c>
      <c r="B520" s="18" t="s">
        <v>4209</v>
      </c>
      <c r="C520" s="2" t="s">
        <v>3500</v>
      </c>
      <c r="D520" s="38" t="s">
        <v>4215</v>
      </c>
      <c r="E520" s="38" t="s">
        <v>1107</v>
      </c>
      <c r="F520" s="75" t="str">
        <f ca="1">IF($E520="только рамка",VLOOKUP($D520,OLframe!$D$2:$J$213,2),VLOOKUP($E520,OLmain!$A$2:$J$57,2))</f>
        <v>9'', 1024*600</v>
      </c>
      <c r="G520" s="65" t="str">
        <f ca="1">VLOOKUP($D520,OLframe!$D$2:$J$213,3)</f>
        <v>https://yadi.sk/d/hXuyjgdG3Ie7Mw</v>
      </c>
      <c r="H520" s="45">
        <v>29900</v>
      </c>
      <c r="I520" s="79" t="str">
        <f ca="1">IF($E520="только рамка",VLOOKUP($D520,OLframe!$D$2:$J$213,9),VLOOKUP($E520,OLmain!$A$2:$J$57,9))</f>
        <v>Android 10.0, RK PX30 4x1,6 Ghz, 2Gb Ram, 16 Gb ROM, IPS LCD, NXP 6686 FM, TDA 7850, DSP, BC6 Bluetooth,  external microphone+Glonass&amp;gps</v>
      </c>
      <c r="J520" s="27" t="e">
        <f ca="1">IF(VLOOKUP($D520,OLframe!$D$2:$J$213,10)=0," ",VLOOKUP($D520,OLframe!$D$2:$J$213,10))</f>
        <v>#REF!</v>
      </c>
    </row>
    <row r="521" spans="1:10" ht="37.5" customHeight="1">
      <c r="A521" s="19" t="s">
        <v>4034</v>
      </c>
      <c r="B521" s="18" t="s">
        <v>4209</v>
      </c>
      <c r="C521" s="2" t="s">
        <v>3500</v>
      </c>
      <c r="D521" s="38" t="s">
        <v>4215</v>
      </c>
      <c r="E521" s="38" t="s">
        <v>1109</v>
      </c>
      <c r="F521" s="75" t="str">
        <f ca="1">IF($E521="только рамка",VLOOKUP($D521,OLframe!$D$2:$J$213,2),VLOOKUP($E521,OLmain!$A$2:$J$57,2))</f>
        <v>9'', 1024*600</v>
      </c>
      <c r="G521" s="65" t="str">
        <f ca="1">VLOOKUP($D521,OLframe!$D$2:$J$213,3)</f>
        <v>https://yadi.sk/d/hXuyjgdG3Ie7Mw</v>
      </c>
      <c r="H521" s="45">
        <v>33400</v>
      </c>
      <c r="I521" s="79" t="str">
        <f ca="1">IF($E521="только рамка",VLOOKUP($D521,OLframe!$D$2:$J$213,9),VLOOKUP($E521,OLmain!$A$2:$J$57,9))</f>
        <v>Android 10.0, RK PX5 8x1,5 Ghz, 4Gb Ram, 32 Gb ROM, IPS LCD, NXP 6686 FM, TDA 7850, DSP, BC6 Bluetooth,  external microphone+Glonass&amp;gps</v>
      </c>
      <c r="J521" s="27" t="e">
        <f ca="1">IF(VLOOKUP($D521,OLframe!$D$2:$J$213,10)=0," ",VLOOKUP($D521,OLframe!$D$2:$J$213,10))</f>
        <v>#REF!</v>
      </c>
    </row>
    <row r="522" spans="1:10" ht="37.5" customHeight="1">
      <c r="A522" s="19" t="s">
        <v>4034</v>
      </c>
      <c r="B522" s="18" t="s">
        <v>4209</v>
      </c>
      <c r="C522" s="2" t="s">
        <v>3500</v>
      </c>
      <c r="D522" s="38" t="s">
        <v>4215</v>
      </c>
      <c r="E522" s="38" t="s">
        <v>1111</v>
      </c>
      <c r="F522" s="75" t="str">
        <f ca="1">IF($E522="только рамка",VLOOKUP($D522,OLframe!$D$2:$J$213,2),VLOOKUP($E522,OLmain!$A$2:$J$57,2))</f>
        <v>9'', 1024*600</v>
      </c>
      <c r="G522" s="65" t="str">
        <f ca="1">VLOOKUP($D522,OLframe!$D$2:$J$213,3)</f>
        <v>https://yadi.sk/d/hXuyjgdG3Ie7Mw</v>
      </c>
      <c r="H522" s="45">
        <v>34400</v>
      </c>
      <c r="I522" s="79" t="str">
        <f ca="1">IF($E522="только рамка",VLOOKUP($D522,OLframe!$D$2:$J$213,9),VLOOKUP($E522,OLmain!$A$2:$J$57,9))</f>
        <v>Android 10.0, RK PX5 8x1,5 Ghz, 4Gb Ram, 64 Gb ROM, IPS LCD, NXP 6686 FM, TDA 7850, DSP, BC6 Bluetooth,  external microphone+Glonass&amp;gps</v>
      </c>
      <c r="J522" s="27" t="e">
        <f ca="1">IF(VLOOKUP($D522,OLframe!$D$2:$J$213,10)=0," ",VLOOKUP($D522,OLframe!$D$2:$J$213,10))</f>
        <v>#REF!</v>
      </c>
    </row>
    <row r="523" spans="1:10" ht="37.5" customHeight="1">
      <c r="A523" s="19" t="s">
        <v>4034</v>
      </c>
      <c r="B523" s="18" t="s">
        <v>4209</v>
      </c>
      <c r="C523" s="2" t="s">
        <v>3500</v>
      </c>
      <c r="D523" s="38" t="s">
        <v>4215</v>
      </c>
      <c r="E523" s="38" t="s">
        <v>1113</v>
      </c>
      <c r="F523" s="75" t="str">
        <f ca="1">IF($E523="только рамка",VLOOKUP($D523,OLframe!$D$2:$J$213,2),VLOOKUP($E523,OLmain!$A$2:$J$57,2))</f>
        <v>9'', 1024*600</v>
      </c>
      <c r="G523" s="65" t="str">
        <f ca="1">VLOOKUP($D523,OLframe!$D$2:$J$213,3)</f>
        <v>https://yadi.sk/d/hXuyjgdG3Ie7Mw</v>
      </c>
      <c r="H523" s="45">
        <v>34400</v>
      </c>
      <c r="I523" s="79" t="str">
        <f ca="1">IF($E523="только рамка",VLOOKUP($D523,OLframe!$D$2:$J$213,9),VLOOKUP($E523,OLmain!$A$2:$J$57,9))</f>
        <v>Android 10.0, RK PX6 6x2,0 Ghz, 4Gb Ram, 64 Gb ROM, IPS LCD, NXP 6686 FM, TDA 7850, DSP, BC6 Bluetooth,  external microphone+Glonass&amp;gps</v>
      </c>
      <c r="J523" s="27" t="e">
        <f ca="1">IF(VLOOKUP($D523,OLframe!$D$2:$J$213,10)=0," ",VLOOKUP($D523,OLframe!$D$2:$J$213,10))</f>
        <v>#REF!</v>
      </c>
    </row>
    <row r="524" spans="1:10" ht="37.5" customHeight="1">
      <c r="A524" s="19" t="s">
        <v>4034</v>
      </c>
      <c r="B524" s="18" t="s">
        <v>4209</v>
      </c>
      <c r="C524" s="2" t="s">
        <v>3500</v>
      </c>
      <c r="D524" s="38" t="s">
        <v>4215</v>
      </c>
      <c r="E524" s="38" t="s">
        <v>1131</v>
      </c>
      <c r="F524" s="75" t="str">
        <f ca="1">IF($E524="только рамка",VLOOKUP($D524,OLframe!$D$2:$J$213,2),VLOOKUP($E524,OLmain!$A$2:$J$57,2))</f>
        <v>9'', 1024*600</v>
      </c>
      <c r="G524" s="65" t="str">
        <f ca="1">VLOOKUP($D524,OLframe!$D$2:$J$213,3)</f>
        <v>https://yadi.sk/d/hXuyjgdG3Ie7Mw</v>
      </c>
      <c r="H524" s="45">
        <v>23900</v>
      </c>
      <c r="I524" s="79" t="str">
        <f ca="1">IF($E524="только рамка",VLOOKUP($D524,OLframe!$D$2:$J$213,9),VLOOKUP($E524,OLmain!$A$2:$J$57,9))</f>
        <v>Android 6.0, MTK 3562 8x1,5 Ghz, 2Gb Ram, 32 Gb ROM, IPS LCD, NXP 6686 FM, TDA 7851, Bluetooth,  external microphone, 4G встроен</v>
      </c>
      <c r="J524" s="27" t="e">
        <f ca="1">IF(VLOOKUP($D524,OLframe!$D$2:$J$213,10)=0," ",VLOOKUP($D524,OLframe!$D$2:$J$213,10))</f>
        <v>#REF!</v>
      </c>
    </row>
    <row r="525" spans="1:10" ht="37.5" customHeight="1">
      <c r="A525" s="19" t="s">
        <v>4034</v>
      </c>
      <c r="B525" s="18" t="s">
        <v>4209</v>
      </c>
      <c r="C525" s="2" t="s">
        <v>3500</v>
      </c>
      <c r="D525" s="38" t="s">
        <v>4215</v>
      </c>
      <c r="E525" s="38" t="s">
        <v>1115</v>
      </c>
      <c r="F525" s="75" t="str">
        <f ca="1">IF($E525="только рамка",VLOOKUP($D525,OLframe!$D$2:$J$213,2),VLOOKUP($E525,OLmain!$A$2:$J$57,2))</f>
        <v>9'', 1280*720</v>
      </c>
      <c r="G525" s="65" t="str">
        <f ca="1">VLOOKUP($D525,OLframe!$D$2:$J$213,3)</f>
        <v>https://yadi.sk/d/hXuyjgdG3Ie7Mw</v>
      </c>
      <c r="H525" s="45">
        <v>28900</v>
      </c>
      <c r="I525" s="79" t="str">
        <f ca="1">IF($E525="только рамка",VLOOKUP($D525,OLframe!$D$2:$J$213,9),VLOOKUP($E525,OLmain!$A$2:$J$57,9))</f>
        <v>Android 10, UIS7862 8x1,8 Ghz, 3Gb Ram, 32Gb ROM, TDA7708 FM, TDA7388, DSP, Bluetooth 5.0, Glonass&amp;gps, 4G, OPTIC out, поддержка AHD/TVI камер, HDMI - опция, AV OUT - опция</v>
      </c>
      <c r="J525" s="27" t="e">
        <f ca="1">IF(VLOOKUP($D525,OLframe!$D$2:$J$213,10)=0," ",VLOOKUP($D525,OLframe!$D$2:$J$213,10))</f>
        <v>#REF!</v>
      </c>
    </row>
    <row r="526" spans="1:10" ht="37.5" customHeight="1">
      <c r="A526" s="19" t="s">
        <v>4034</v>
      </c>
      <c r="B526" s="18" t="s">
        <v>4209</v>
      </c>
      <c r="C526" s="2" t="s">
        <v>3500</v>
      </c>
      <c r="D526" s="38" t="s">
        <v>4215</v>
      </c>
      <c r="E526" s="38" t="s">
        <v>1117</v>
      </c>
      <c r="F526" s="75" t="str">
        <f ca="1">IF($E526="только рамка",VLOOKUP($D526,OLframe!$D$2:$J$213,2),VLOOKUP($E526,OLmain!$A$2:$J$57,2))</f>
        <v>9'', 1280*720</v>
      </c>
      <c r="G526" s="65" t="str">
        <f ca="1">VLOOKUP($D526,OLframe!$D$2:$J$213,3)</f>
        <v>https://yadi.sk/d/hXuyjgdG3Ie7Mw</v>
      </c>
      <c r="H526" s="45">
        <v>33400</v>
      </c>
      <c r="I526" s="79" t="str">
        <f ca="1">IF($E526="только рамка",VLOOKUP($D526,OLframe!$D$2:$J$213,9),VLOOKUP($E526,OLmain!$A$2:$J$57,9))</f>
        <v>Android 10, UIS7862 8x1,8 Ghz, 4Gb Ram, 64Gb ROM, TDA7708 FM, TDA7851L, DSP, Bluetooth 5.0, Glonass&amp;gps, 4G, OPTIC out, поддержка AHD/TVI камер, HDMI - опция, AV OUT - опция</v>
      </c>
      <c r="J526" s="27" t="e">
        <f ca="1">IF(VLOOKUP($D526,OLframe!$D$2:$J$213,10)=0," ",VLOOKUP($D526,OLframe!$D$2:$J$213,10))</f>
        <v>#REF!</v>
      </c>
    </row>
    <row r="527" spans="1:10" ht="37.5" customHeight="1">
      <c r="A527" s="19" t="s">
        <v>4034</v>
      </c>
      <c r="B527" s="18" t="s">
        <v>4209</v>
      </c>
      <c r="C527" s="2" t="s">
        <v>3500</v>
      </c>
      <c r="D527" s="38" t="s">
        <v>4215</v>
      </c>
      <c r="E527" s="38" t="s">
        <v>1136</v>
      </c>
      <c r="F527" s="75" t="str">
        <f ca="1">IF($E527="только рамка",VLOOKUP($D527,OLframe!$D$2:$J$213,2),VLOOKUP($E527,OLmain!$A$2:$J$57,2))</f>
        <v>9'', 1280*720</v>
      </c>
      <c r="G527" s="65" t="str">
        <f ca="1">VLOOKUP($D527,OLframe!$D$2:$J$213,3)</f>
        <v>https://yadi.sk/d/hXuyjgdG3Ie7Mw</v>
      </c>
      <c r="H527" s="45">
        <v>36400</v>
      </c>
      <c r="I527" s="79" t="str">
        <f ca="1">IF($E527="только рамка",VLOOKUP($D527,OLframe!$D$2:$J$213,9),VLOOKUP($E527,OLmain!$A$2:$J$57,9))</f>
        <v>Android 10, UIS7862 8x1,8 Ghz, 6Gb Ram, 128Gb ROM, TDA7708 FM, TDA7851L, DSP, Bluetooth 5.0, Glonass&amp;gps, 4G, OPTIC out, поддержка AHD/TVI камер, HDMI - опция, AV OUT - опция</v>
      </c>
      <c r="J527" s="27" t="e">
        <f ca="1">IF(VLOOKUP($D527,OLframe!$D$2:$J$213,10)=0," ",VLOOKUP($D527,OLframe!$D$2:$J$213,10))</f>
        <v>#REF!</v>
      </c>
    </row>
    <row r="528" spans="1:10" ht="37.5" customHeight="1">
      <c r="A528" s="19" t="s">
        <v>4034</v>
      </c>
      <c r="B528" s="18" t="s">
        <v>4209</v>
      </c>
      <c r="C528" s="2" t="s">
        <v>3500</v>
      </c>
      <c r="D528" s="38" t="s">
        <v>4215</v>
      </c>
      <c r="E528" s="38" t="s">
        <v>1119</v>
      </c>
      <c r="F528" s="75" t="str">
        <f ca="1">IF($E528="только рамка",VLOOKUP($D528,OLframe!$D$2:$J$213,2),VLOOKUP($E528,OLmain!$A$2:$J$57,2))</f>
        <v>9'', 1024*600</v>
      </c>
      <c r="G528" s="65" t="str">
        <f ca="1">VLOOKUP($D528,OLframe!$D$2:$J$213,3)</f>
        <v>https://yadi.sk/d/hXuyjgdG3Ie7Mw</v>
      </c>
      <c r="H528" s="45">
        <v>34400</v>
      </c>
      <c r="I528" s="79" t="str">
        <f ca="1">IF($E528="только рамка",VLOOKUP($D528,OLframe!$D$2:$J$213,9),VLOOKUP($E528,OLmain!$A$2:$J$57,9))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528" s="27" t="e">
        <f ca="1">IF(VLOOKUP($D528,OLframe!$D$2:$J$213,10)=0," ",VLOOKUP($D528,OLframe!$D$2:$J$213,10))</f>
        <v>#REF!</v>
      </c>
    </row>
    <row r="529" spans="1:10" ht="37.5" customHeight="1">
      <c r="A529" s="19" t="s">
        <v>4034</v>
      </c>
      <c r="B529" s="18" t="s">
        <v>4209</v>
      </c>
      <c r="C529" s="2" t="s">
        <v>3500</v>
      </c>
      <c r="D529" s="38" t="s">
        <v>4215</v>
      </c>
      <c r="E529" s="38" t="s">
        <v>1089</v>
      </c>
      <c r="F529" s="75" t="str">
        <f ca="1">IF($E529="только рамка",VLOOKUP($D529,OLframe!$D$2:$J$213,2),VLOOKUP($E529,OLmain!$A$2:$J$57,2))</f>
        <v>9,7'', 1024*768</v>
      </c>
      <c r="G529" s="65" t="str">
        <f ca="1">VLOOKUP($D529,OLframe!$D$2:$J$213,3)</f>
        <v>https://yadi.sk/d/hXuyjgdG3Ie7Mw</v>
      </c>
      <c r="H529" s="45">
        <v>35400</v>
      </c>
      <c r="I529" s="79" t="str">
        <f ca="1">IF($E529="только рамка",VLOOKUP($D529,OLframe!$D$2:$J$213,9),VLOOKUP($E529,OLmain!$A$2:$J$57,9))</f>
        <v>Android 10.0, RK PX6 6x2,0 Ghz, 4Gb Ram, 64 Gb ROM, IPS LCD, NXP 6686 FM, TDA 7850, DSP, BC6 Bluetooth,  external microphone+Glonass&amp;gps</v>
      </c>
      <c r="J529" s="27" t="e">
        <f ca="1">IF(VLOOKUP($D529,OLframe!$D$2:$J$213,10)=0," ",VLOOKUP($D529,OLframe!$D$2:$J$213,10))</f>
        <v>#REF!</v>
      </c>
    </row>
    <row r="530" spans="1:10" ht="37.5" customHeight="1">
      <c r="A530" s="19" t="s">
        <v>4034</v>
      </c>
      <c r="B530" s="18" t="s">
        <v>4209</v>
      </c>
      <c r="C530" s="2" t="s">
        <v>3500</v>
      </c>
      <c r="D530" s="38" t="s">
        <v>4215</v>
      </c>
      <c r="E530" s="38" t="s">
        <v>1122</v>
      </c>
      <c r="F530" s="75" t="str">
        <f ca="1">IF($E530="только рамка",VLOOKUP($D530,OLframe!$D$2:$J$213,2),VLOOKUP($E530,OLmain!$A$2:$J$57,2))</f>
        <v>10.1", 1280*720</v>
      </c>
      <c r="G530" s="65" t="str">
        <f ca="1">VLOOKUP($D530,OLframe!$D$2:$J$213,3)</f>
        <v>https://yadi.sk/d/hXuyjgdG3Ie7Mw</v>
      </c>
      <c r="H530" s="45">
        <v>36900</v>
      </c>
      <c r="I530" s="79" t="str">
        <f ca="1">IF($E530="только рамка",VLOOKUP($D530,OLframe!$D$2:$J$213,9),VLOOKUP($E530,OLmain!$A$2:$J$57,9))</f>
        <v>Android 10.0, RK PX6 6x2,0 Ghz, 4Gb Ram, 64 Gb ROM, IPS LCD, NXP 6686 FM, TDA 7850, DSP, BC6 Bluetooth,  external microphone+Glonass&amp;gps</v>
      </c>
      <c r="J530" s="27" t="e">
        <f ca="1">IF(VLOOKUP($D530,OLframe!$D$2:$J$213,10)=0," ",VLOOKUP($D530,OLframe!$D$2:$J$213,10))</f>
        <v>#REF!</v>
      </c>
    </row>
    <row r="531" spans="1:10" ht="37.5" customHeight="1">
      <c r="A531" s="19" t="s">
        <v>4034</v>
      </c>
      <c r="B531" s="18" t="s">
        <v>4209</v>
      </c>
      <c r="C531" s="2" t="s">
        <v>3500</v>
      </c>
      <c r="D531" s="38" t="s">
        <v>4215</v>
      </c>
      <c r="E531" s="38" t="s">
        <v>1121</v>
      </c>
      <c r="F531" s="75" t="str">
        <f ca="1">IF($E531="только рамка",VLOOKUP($D531,OLframe!$D$2:$J$213,2),VLOOKUP($E531,OLmain!$A$2:$J$57,2))</f>
        <v>13.3", 1920*1080</v>
      </c>
      <c r="G531" s="65" t="str">
        <f ca="1">VLOOKUP($D531,OLframe!$D$2:$J$213,3)</f>
        <v>https://yadi.sk/d/hXuyjgdG3Ie7Mw</v>
      </c>
      <c r="H531" s="45">
        <v>42900</v>
      </c>
      <c r="I531" s="79" t="str">
        <f ca="1">IF($E531="только рамка",VLOOKUP($D531,OLframe!$D$2:$J$213,9),VLOOKUP($E531,OLmain!$A$2:$J$57,9))</f>
        <v>Android 10.0, RK PX6 6x2,0 Ghz, 4Gb Ram, 64 Gb ROM, IPS LCD, NXP 6686 FM, TDA 7850, DSP, BC6 Bluetooth,  external microphone+Glonass&amp;gps</v>
      </c>
      <c r="J531" s="27" t="e">
        <f ca="1">IF(VLOOKUP($D531,OLframe!$D$2:$J$213,10)=0," ",VLOOKUP($D531,OLframe!$D$2:$J$213,10))</f>
        <v>#REF!</v>
      </c>
    </row>
    <row r="532" spans="1:10" ht="37.5" customHeight="1">
      <c r="A532" s="19" t="s">
        <v>4034</v>
      </c>
      <c r="B532" s="18" t="s">
        <v>4216</v>
      </c>
      <c r="C532" s="36" t="s">
        <v>3884</v>
      </c>
      <c r="D532" s="38" t="s">
        <v>4217</v>
      </c>
      <c r="E532" s="38"/>
      <c r="F532" s="2" t="s">
        <v>3860</v>
      </c>
      <c r="G532" s="51" t="s">
        <v>4218</v>
      </c>
      <c r="H532" s="45">
        <v>47900</v>
      </c>
      <c r="I532" s="21" t="s">
        <v>3888</v>
      </c>
      <c r="J532" s="27"/>
    </row>
    <row r="533" spans="1:10" ht="37.5" customHeight="1">
      <c r="A533" s="19" t="s">
        <v>4034</v>
      </c>
      <c r="B533" s="18" t="s">
        <v>4219</v>
      </c>
      <c r="C533" s="36" t="s">
        <v>3451</v>
      </c>
      <c r="D533" s="38" t="s">
        <v>4220</v>
      </c>
      <c r="E533" s="38"/>
      <c r="F533" s="2" t="s">
        <v>3985</v>
      </c>
      <c r="G533" s="52" t="s">
        <v>4221</v>
      </c>
      <c r="H533" s="69">
        <v>31900</v>
      </c>
      <c r="I533" s="46" t="s">
        <v>3912</v>
      </c>
      <c r="J533" s="27"/>
    </row>
    <row r="534" spans="1:10" ht="37.5" customHeight="1">
      <c r="A534" s="19" t="s">
        <v>4034</v>
      </c>
      <c r="B534" s="18" t="s">
        <v>4219</v>
      </c>
      <c r="C534" s="36" t="s">
        <v>3444</v>
      </c>
      <c r="D534" s="38" t="s">
        <v>4222</v>
      </c>
      <c r="E534" s="38"/>
      <c r="F534" s="2" t="s">
        <v>3985</v>
      </c>
      <c r="G534" s="51" t="s">
        <v>4223</v>
      </c>
      <c r="H534" s="69">
        <v>26900</v>
      </c>
      <c r="I534" s="46" t="s">
        <v>3475</v>
      </c>
      <c r="J534" s="27"/>
    </row>
    <row r="535" spans="1:10" ht="37.5" customHeight="1">
      <c r="A535" s="19" t="s">
        <v>4034</v>
      </c>
      <c r="B535" s="18" t="s">
        <v>4219</v>
      </c>
      <c r="C535" s="36" t="s">
        <v>3444</v>
      </c>
      <c r="D535" s="38" t="s">
        <v>4224</v>
      </c>
      <c r="E535" s="38"/>
      <c r="F535" s="2" t="s">
        <v>3985</v>
      </c>
      <c r="G535" s="51" t="s">
        <v>4223</v>
      </c>
      <c r="H535" s="69">
        <v>29900</v>
      </c>
      <c r="I535" s="59" t="s">
        <v>3478</v>
      </c>
      <c r="J535" s="27"/>
    </row>
    <row r="536" spans="1:10" ht="37.5" customHeight="1">
      <c r="A536" s="19" t="s">
        <v>4034</v>
      </c>
      <c r="B536" s="18" t="s">
        <v>4219</v>
      </c>
      <c r="C536" s="36" t="s">
        <v>3444</v>
      </c>
      <c r="D536" s="38" t="s">
        <v>4225</v>
      </c>
      <c r="E536" s="38"/>
      <c r="F536" s="2" t="s">
        <v>3985</v>
      </c>
      <c r="G536" s="51" t="s">
        <v>4223</v>
      </c>
      <c r="H536" s="69">
        <v>30900</v>
      </c>
      <c r="I536" s="46" t="s">
        <v>3480</v>
      </c>
      <c r="J536" s="27"/>
    </row>
    <row r="537" spans="1:10" ht="37.5" customHeight="1">
      <c r="A537" s="19" t="s">
        <v>4034</v>
      </c>
      <c r="B537" s="18" t="s">
        <v>4226</v>
      </c>
      <c r="C537" s="36" t="s">
        <v>3451</v>
      </c>
      <c r="D537" s="38" t="s">
        <v>4227</v>
      </c>
      <c r="E537" s="38"/>
      <c r="F537" s="2" t="s">
        <v>3712</v>
      </c>
      <c r="G537" s="52" t="s">
        <v>4228</v>
      </c>
      <c r="H537" s="69"/>
      <c r="I537" s="21" t="s">
        <v>3551</v>
      </c>
      <c r="J537" s="27"/>
    </row>
    <row r="538" spans="1:10" ht="37.5" customHeight="1">
      <c r="A538" s="19" t="s">
        <v>4034</v>
      </c>
      <c r="B538" s="18" t="s">
        <v>4229</v>
      </c>
      <c r="C538" s="36" t="s">
        <v>3451</v>
      </c>
      <c r="D538" s="38" t="s">
        <v>4230</v>
      </c>
      <c r="E538" s="38"/>
      <c r="F538" s="2" t="s">
        <v>3712</v>
      </c>
      <c r="G538" s="52" t="s">
        <v>4231</v>
      </c>
      <c r="H538" s="69">
        <v>35400</v>
      </c>
      <c r="I538" s="46" t="s">
        <v>3912</v>
      </c>
      <c r="J538" s="27"/>
    </row>
    <row r="539" spans="1:10" ht="37.5" customHeight="1">
      <c r="A539" s="19" t="s">
        <v>4034</v>
      </c>
      <c r="B539" s="18" t="s">
        <v>4232</v>
      </c>
      <c r="C539" s="36" t="s">
        <v>3500</v>
      </c>
      <c r="D539" s="38" t="s">
        <v>4233</v>
      </c>
      <c r="E539" s="38" t="s">
        <v>2857</v>
      </c>
      <c r="F539" s="75" t="str">
        <f ca="1">IF($E539="только рамка",VLOOKUP($D539,OLframe!$D$2:$J$213,2),VLOOKUP($E539,OLmain!$A$2:$J$57,2))</f>
        <v>10", 1024*600</v>
      </c>
      <c r="G539" s="65" t="str">
        <f ca="1">VLOOKUP($D539,OLframe!$D$2:$J$213,3)</f>
        <v>https://yadi.sk/d/F7ZeX2L5-HO7zQ</v>
      </c>
      <c r="H539" s="45">
        <v>4500</v>
      </c>
      <c r="I539" s="79" t="e">
        <f ca="1">IF($E539="только рамка",VLOOKUP($D539,OLframe!$D$2:$J$213,9),VLOOKUP($E539,OLmain!$A$2:$J$57,9))</f>
        <v>#REF!</v>
      </c>
      <c r="J539" s="27" t="e">
        <f ca="1">IF(VLOOKUP($D539,OLframe!$D$2:$J$213,10)=0," ",VLOOKUP($D539,OLframe!$D$2:$J$213,10))</f>
        <v>#REF!</v>
      </c>
    </row>
    <row r="540" spans="1:10" ht="37.5" customHeight="1">
      <c r="A540" s="19" t="s">
        <v>4034</v>
      </c>
      <c r="B540" s="18" t="s">
        <v>4232</v>
      </c>
      <c r="C540" s="36" t="s">
        <v>3500</v>
      </c>
      <c r="D540" s="38" t="s">
        <v>4233</v>
      </c>
      <c r="E540" s="38" t="s">
        <v>1103</v>
      </c>
      <c r="F540" s="75" t="str">
        <f ca="1">IF($E540="только рамка",VLOOKUP($D540,OLframe!$D$2:$J$213,2),VLOOKUP($E540,OLmain!$A$2:$J$57,2))</f>
        <v>10.1", 1280*720</v>
      </c>
      <c r="G540" s="65" t="str">
        <f ca="1">VLOOKUP($D540,OLframe!$D$2:$J$213,3)</f>
        <v>https://yadi.sk/d/F7ZeX2L5-HO7zQ</v>
      </c>
      <c r="H540" s="45">
        <v>35400</v>
      </c>
      <c r="I540" s="79" t="str">
        <f ca="1">IF($E540="только рамка",VLOOKUP($D540,OLframe!$D$2:$J$213,9),VLOOKUP($E540,OLmain!$A$2:$J$57,9))</f>
        <v>Android 10.0, RK PX6 6x2,0 Ghz, 4Gb Ram, 64 Gb ROM, IPS LCD, NXP 6686 FM, TDA 7850, DSP, BC6 Bluetooth,  external microphone+Glonass&amp;gps</v>
      </c>
      <c r="J540" s="27" t="e">
        <f ca="1">IF(VLOOKUP($D540,OLframe!$D$2:$J$213,10)=0," ",VLOOKUP($D540,OLframe!$D$2:$J$213,10))</f>
        <v>#REF!</v>
      </c>
    </row>
    <row r="541" spans="1:10" ht="37.5" customHeight="1">
      <c r="A541" s="19" t="s">
        <v>4034</v>
      </c>
      <c r="B541" s="18" t="s">
        <v>4232</v>
      </c>
      <c r="C541" s="36" t="s">
        <v>3500</v>
      </c>
      <c r="D541" s="38" t="s">
        <v>4233</v>
      </c>
      <c r="E541" s="38" t="s">
        <v>1137</v>
      </c>
      <c r="F541" s="75" t="str">
        <f ca="1">IF($E541="только рамка",VLOOKUP($D541,OLframe!$D$2:$J$213,2),VLOOKUP($E541,OLmain!$A$2:$J$57,2))</f>
        <v>10'', 1280*720</v>
      </c>
      <c r="G541" s="65" t="str">
        <f ca="1">VLOOKUP($D541,OLframe!$D$2:$J$213,3)</f>
        <v>https://yadi.sk/d/F7ZeX2L5-HO7zQ</v>
      </c>
      <c r="H541" s="45">
        <v>37900</v>
      </c>
      <c r="I541" s="79" t="str">
        <f ca="1">IF($E541="только рамка",VLOOKUP($D541,OLframe!$D$2:$J$213,9),VLOOKUP($E541,OLmain!$A$2:$J$57,9))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41" s="27" t="e">
        <f ca="1">IF(VLOOKUP($D541,OLframe!$D$2:$J$213,10)=0," ",VLOOKUP($D541,OLframe!$D$2:$J$213,10))</f>
        <v>#REF!</v>
      </c>
    </row>
    <row r="542" spans="1:10" ht="37.5" customHeight="1">
      <c r="A542" s="19" t="s">
        <v>4034</v>
      </c>
      <c r="B542" s="18" t="s">
        <v>4232</v>
      </c>
      <c r="C542" s="36" t="s">
        <v>3500</v>
      </c>
      <c r="D542" s="38" t="s">
        <v>4233</v>
      </c>
      <c r="E542" s="38" t="s">
        <v>1142</v>
      </c>
      <c r="F542" s="75" t="str">
        <f ca="1">IF($E542="только рамка",VLOOKUP($D542,OLframe!$D$2:$J$213,2),VLOOKUP($E542,OLmain!$A$2:$J$57,2))</f>
        <v>10'', 1280*720</v>
      </c>
      <c r="G542" s="65" t="str">
        <f ca="1">VLOOKUP($D542,OLframe!$D$2:$J$213,3)</f>
        <v>https://yadi.sk/d/F7ZeX2L5-HO7zQ</v>
      </c>
      <c r="H542" s="45">
        <v>40900</v>
      </c>
      <c r="I542" s="79" t="str">
        <f ca="1">IF($E542="только рамка",VLOOKUP($D542,OLframe!$D$2:$J$213,9),VLOOKUP($E542,OLmain!$A$2:$J$57,9))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42" s="27" t="e">
        <f ca="1">IF(VLOOKUP($D542,OLframe!$D$2:$J$213,10)=0," ",VLOOKUP($D542,OLframe!$D$2:$J$213,10))</f>
        <v>#REF!</v>
      </c>
    </row>
    <row r="543" spans="1:10" ht="37.5" customHeight="1">
      <c r="A543" s="19" t="s">
        <v>4034</v>
      </c>
      <c r="B543" s="18" t="s">
        <v>4232</v>
      </c>
      <c r="C543" s="36" t="s">
        <v>3500</v>
      </c>
      <c r="D543" s="38" t="s">
        <v>4233</v>
      </c>
      <c r="E543" s="38" t="s">
        <v>1092</v>
      </c>
      <c r="F543" s="75" t="str">
        <f ca="1">IF($E543="только рамка",VLOOKUP($D543,OLframe!$D$2:$J$213,2),VLOOKUP($E543,OLmain!$A$2:$J$57,2))</f>
        <v>10'', 1024*600</v>
      </c>
      <c r="G543" s="65" t="str">
        <f ca="1">VLOOKUP($D543,OLframe!$D$2:$J$213,3)</f>
        <v>https://yadi.sk/d/F7ZeX2L5-HO7zQ</v>
      </c>
      <c r="H543" s="45">
        <v>28400</v>
      </c>
      <c r="I543" s="79" t="str">
        <f ca="1">IF($E543="только рамка",VLOOKUP($D543,OLframe!$D$2:$J$213,9),VLOOKUP($E543,OLmain!$A$2:$J$57,9))</f>
        <v>Android 10.0, RK PX30 4x1,6 Ghz, 2Gb Ram, 16 Gb ROM, IPS LCD, NXP 6686 FM, TDA 7850, DSP, BC6 Bluetooth,  external microphone+Glonass&amp;gps</v>
      </c>
      <c r="J543" s="27" t="e">
        <f ca="1">IF(VLOOKUP($D543,OLframe!$D$2:$J$213,10)=0," ",VLOOKUP($D543,OLframe!$D$2:$J$213,10))</f>
        <v>#REF!</v>
      </c>
    </row>
    <row r="544" spans="1:10" ht="37.5" customHeight="1">
      <c r="A544" s="19" t="s">
        <v>4034</v>
      </c>
      <c r="B544" s="18" t="s">
        <v>4232</v>
      </c>
      <c r="C544" s="36" t="s">
        <v>3500</v>
      </c>
      <c r="D544" s="38" t="s">
        <v>4233</v>
      </c>
      <c r="E544" s="38" t="s">
        <v>1094</v>
      </c>
      <c r="F544" s="75" t="str">
        <f ca="1">IF($E544="только рамка",VLOOKUP($D544,OLframe!$D$2:$J$213,2),VLOOKUP($E544,OLmain!$A$2:$J$57,2))</f>
        <v>10'', 1024*600</v>
      </c>
      <c r="G544" s="65" t="str">
        <f ca="1">VLOOKUP($D544,OLframe!$D$2:$J$213,3)</f>
        <v>https://yadi.sk/d/F7ZeX2L5-HO7zQ</v>
      </c>
      <c r="H544" s="45">
        <v>31900</v>
      </c>
      <c r="I544" s="79" t="str">
        <f ca="1">IF($E544="только рамка",VLOOKUP($D544,OLframe!$D$2:$J$213,9),VLOOKUP($E544,OLmain!$A$2:$J$57,9))</f>
        <v>Android 10.0, RK PX5 8x1,5 Ghz, 4Gb Ram, 32 Gb ROM, IPS LCD, NXP 6686 FM, TDA 7850, DSP, BC6 Bluetooth,  external microphone+Glonass&amp;gps</v>
      </c>
      <c r="J544" s="27" t="e">
        <f ca="1">IF(VLOOKUP($D544,OLframe!$D$2:$J$213,10)=0," ",VLOOKUP($D544,OLframe!$D$2:$J$213,10))</f>
        <v>#REF!</v>
      </c>
    </row>
    <row r="545" spans="1:10" ht="37.5" customHeight="1">
      <c r="A545" s="19" t="s">
        <v>4034</v>
      </c>
      <c r="B545" s="18" t="s">
        <v>4232</v>
      </c>
      <c r="C545" s="36" t="s">
        <v>3500</v>
      </c>
      <c r="D545" s="38" t="s">
        <v>4233</v>
      </c>
      <c r="E545" s="38" t="s">
        <v>1096</v>
      </c>
      <c r="F545" s="75" t="str">
        <f ca="1">IF($E545="только рамка",VLOOKUP($D545,OLframe!$D$2:$J$213,2),VLOOKUP($E545,OLmain!$A$2:$J$57,2))</f>
        <v>10'', 1024*600</v>
      </c>
      <c r="G545" s="65" t="str">
        <f ca="1">VLOOKUP($D545,OLframe!$D$2:$J$213,3)</f>
        <v>https://yadi.sk/d/F7ZeX2L5-HO7zQ</v>
      </c>
      <c r="H545" s="45">
        <v>32900</v>
      </c>
      <c r="I545" s="79" t="str">
        <f ca="1">IF($E545="только рамка",VLOOKUP($D545,OLframe!$D$2:$J$213,9),VLOOKUP($E545,OLmain!$A$2:$J$57,9))</f>
        <v>Android 10.0, RK PX5 8x1,5 Ghz, 4Gb Ram, 64 Gb ROM, IPS LCD, NXP 6686 FM, TDA 7850, DSP, BC6 Bluetooth,  external microphone+Glonass&amp;gps</v>
      </c>
      <c r="J545" s="27" t="e">
        <f ca="1">IF(VLOOKUP($D545,OLframe!$D$2:$J$213,10)=0," ",VLOOKUP($D545,OLframe!$D$2:$J$213,10))</f>
        <v>#REF!</v>
      </c>
    </row>
    <row r="546" spans="1:10" ht="37.5" customHeight="1">
      <c r="A546" s="19" t="s">
        <v>4034</v>
      </c>
      <c r="B546" s="18" t="s">
        <v>4232</v>
      </c>
      <c r="C546" s="36" t="s">
        <v>3500</v>
      </c>
      <c r="D546" s="38" t="s">
        <v>4233</v>
      </c>
      <c r="E546" s="38" t="s">
        <v>1098</v>
      </c>
      <c r="F546" s="75" t="str">
        <f ca="1">IF($E546="только рамка",VLOOKUP($D546,OLframe!$D$2:$J$213,2),VLOOKUP($E546,OLmain!$A$2:$J$57,2))</f>
        <v>10'', 1024*600</v>
      </c>
      <c r="G546" s="65" t="str">
        <f ca="1">VLOOKUP($D546,OLframe!$D$2:$J$213,3)</f>
        <v>https://yadi.sk/d/F7ZeX2L5-HO7zQ</v>
      </c>
      <c r="H546" s="45">
        <v>32900</v>
      </c>
      <c r="I546" s="79" t="str">
        <f ca="1">IF($E546="только рамка",VLOOKUP($D546,OLframe!$D$2:$J$213,9),VLOOKUP($E546,OLmain!$A$2:$J$57,9))</f>
        <v>Android 10.0, RK PX6 6x2,0 Ghz, 4Gb Ram, 64 Gb ROM, IPS LCD, NXP 6686 FM, TDA 7850, DSP, BC6 Bluetooth,  external microphone+Glonass&amp;gps</v>
      </c>
      <c r="J546" s="27" t="e">
        <f ca="1">IF(VLOOKUP($D546,OLframe!$D$2:$J$213,10)=0," ",VLOOKUP($D546,OLframe!$D$2:$J$213,10))</f>
        <v>#REF!</v>
      </c>
    </row>
    <row r="547" spans="1:10" ht="37.5" customHeight="1">
      <c r="A547" s="19" t="s">
        <v>4034</v>
      </c>
      <c r="B547" s="18" t="s">
        <v>4232</v>
      </c>
      <c r="C547" s="36" t="s">
        <v>3500</v>
      </c>
      <c r="D547" s="38" t="s">
        <v>4233</v>
      </c>
      <c r="E547" s="38" t="s">
        <v>1128</v>
      </c>
      <c r="F547" s="75" t="str">
        <f ca="1">IF($E547="только рамка",VLOOKUP($D547,OLframe!$D$2:$J$213,2),VLOOKUP($E547,OLmain!$A$2:$J$57,2))</f>
        <v>10'', 1024*600</v>
      </c>
      <c r="G547" s="65" t="str">
        <f ca="1">VLOOKUP($D547,OLframe!$D$2:$J$213,3)</f>
        <v>https://yadi.sk/d/F7ZeX2L5-HO7zQ</v>
      </c>
      <c r="H547" s="45">
        <v>23900</v>
      </c>
      <c r="I547" s="79" t="str">
        <f ca="1">IF($E547="только рамка",VLOOKUP($D547,OLframe!$D$2:$J$213,9),VLOOKUP($E547,OLmain!$A$2:$J$57,9))</f>
        <v>Android 6.0, MTK 3562 8x1,5 Ghz, 2Gb Ram, 32 Gb ROM, IPS LCD, NXP 6686 FM, TDA 7851, Bluetooth,  external microphone, 4G встроен</v>
      </c>
      <c r="J547" s="27" t="e">
        <f ca="1">IF(VLOOKUP($D547,OLframe!$D$2:$J$213,10)=0," ",VLOOKUP($D547,OLframe!$D$2:$J$213,10))</f>
        <v>#REF!</v>
      </c>
    </row>
    <row r="548" spans="1:10" ht="37.5" customHeight="1">
      <c r="A548" s="19" t="s">
        <v>4034</v>
      </c>
      <c r="B548" s="18" t="s">
        <v>4232</v>
      </c>
      <c r="C548" s="36" t="s">
        <v>3500</v>
      </c>
      <c r="D548" s="38" t="s">
        <v>4233</v>
      </c>
      <c r="E548" s="38" t="s">
        <v>1125</v>
      </c>
      <c r="F548" s="75" t="str">
        <f ca="1">IF($E548="только рамка",VLOOKUP($D548,OLframe!$D$2:$J$213,2),VLOOKUP($E548,OLmain!$A$2:$J$57,2))</f>
        <v>10'', 1280*720</v>
      </c>
      <c r="G548" s="65" t="str">
        <f ca="1">VLOOKUP($D548,OLframe!$D$2:$J$213,3)</f>
        <v>https://yadi.sk/d/F7ZeX2L5-HO7zQ</v>
      </c>
      <c r="H548" s="45">
        <v>27900</v>
      </c>
      <c r="I548" s="79" t="str">
        <f ca="1">IF($E548="только рамка",VLOOKUP($D548,OLframe!$D$2:$J$213,9),VLOOKUP($E548,OLmain!$A$2:$J$57,9))</f>
        <v>Android 10, UIS7862 8x1,8 Ghz, 3Gb Ram, 32Gb ROM, TDA7708 FM, TDA7388, DSP, Bluetooth 5.0, Glonass&amp;gps, 4G, OPTIC out, поддержка AHD/TVI камер, HDMI - опция, AV OUT - опция</v>
      </c>
      <c r="J548" s="27" t="e">
        <f ca="1">IF(VLOOKUP($D548,OLframe!$D$2:$J$213,10)=0," ",VLOOKUP($D548,OLframe!$D$2:$J$213,10))</f>
        <v>#REF!</v>
      </c>
    </row>
    <row r="549" spans="1:10" ht="37.5" customHeight="1">
      <c r="A549" s="19" t="s">
        <v>4034</v>
      </c>
      <c r="B549" s="18" t="s">
        <v>4232</v>
      </c>
      <c r="C549" s="36" t="s">
        <v>3500</v>
      </c>
      <c r="D549" s="38" t="s">
        <v>4233</v>
      </c>
      <c r="E549" s="38" t="s">
        <v>1100</v>
      </c>
      <c r="F549" s="75" t="str">
        <f ca="1">IF($E549="только рамка",VLOOKUP($D549,OLframe!$D$2:$J$213,2),VLOOKUP($E549,OLmain!$A$2:$J$57,2))</f>
        <v>10'', 1280*720</v>
      </c>
      <c r="G549" s="65" t="str">
        <f ca="1">VLOOKUP($D549,OLframe!$D$2:$J$213,3)</f>
        <v>https://yadi.sk/d/F7ZeX2L5-HO7zQ</v>
      </c>
      <c r="H549" s="45">
        <v>31900</v>
      </c>
      <c r="I549" s="79" t="str">
        <f ca="1">IF($E549="только рамка",VLOOKUP($D549,OLframe!$D$2:$J$213,9),VLOOKUP($E549,OLmain!$A$2:$J$57,9))</f>
        <v>Android 10, UIS7862 8x1,8 Ghz, 4Gb Ram, 64Gb ROM, TDA7708 FM, TDA7851L, DSP, Bluetooth 5.0, Glonass&amp;gps, 4G, OPTIC out, поддержка AHD/TVI камер, HDMI - опция, AV OUT - опция</v>
      </c>
      <c r="J549" s="27" t="e">
        <f ca="1">IF(VLOOKUP($D549,OLframe!$D$2:$J$213,10)=0," ",VLOOKUP($D549,OLframe!$D$2:$J$213,10))</f>
        <v>#REF!</v>
      </c>
    </row>
    <row r="550" spans="1:10" ht="37.5" customHeight="1">
      <c r="A550" s="19" t="s">
        <v>4034</v>
      </c>
      <c r="B550" s="18" t="s">
        <v>4232</v>
      </c>
      <c r="C550" s="36" t="s">
        <v>3500</v>
      </c>
      <c r="D550" s="38" t="s">
        <v>4233</v>
      </c>
      <c r="E550" s="38" t="s">
        <v>1133</v>
      </c>
      <c r="F550" s="75" t="str">
        <f ca="1">IF($E550="только рамка",VLOOKUP($D550,OLframe!$D$2:$J$213,2),VLOOKUP($E550,OLmain!$A$2:$J$57,2))</f>
        <v>10'', 1280*720</v>
      </c>
      <c r="G550" s="65" t="str">
        <f ca="1">VLOOKUP($D550,OLframe!$D$2:$J$213,3)</f>
        <v>https://yadi.sk/d/F7ZeX2L5-HO7zQ</v>
      </c>
      <c r="H550" s="45">
        <v>34900</v>
      </c>
      <c r="I550" s="79" t="str">
        <f ca="1">IF($E550="только рамка",VLOOKUP($D550,OLframe!$D$2:$J$213,9),VLOOKUP($E550,OLmain!$A$2:$J$57,9))</f>
        <v>Android 10, UIS7862 8x1,8 Ghz, 4Gb Ram, 64Gb ROM, TDA7708 FM, TDA7851L, DSP, Bluetooth 5.0, Glonass&amp;gps, 4G, OPTIC out, поддержка AHD/TVI камер, HDMI - опция, AV OUT - опция</v>
      </c>
      <c r="J550" s="27" t="e">
        <f ca="1">IF(VLOOKUP($D550,OLframe!$D$2:$J$213,10)=0," ",VLOOKUP($D550,OLframe!$D$2:$J$213,10))</f>
        <v>#REF!</v>
      </c>
    </row>
    <row r="551" spans="1:10" ht="37.5" customHeight="1">
      <c r="A551" s="19" t="s">
        <v>4034</v>
      </c>
      <c r="B551" s="18" t="s">
        <v>4232</v>
      </c>
      <c r="C551" s="36" t="s">
        <v>3500</v>
      </c>
      <c r="D551" s="38" t="s">
        <v>4233</v>
      </c>
      <c r="E551" s="38" t="s">
        <v>1105</v>
      </c>
      <c r="F551" s="75" t="str">
        <f ca="1">IF($E551="только рамка",VLOOKUP($D551,OLframe!$D$2:$J$213,2),VLOOKUP($E551,OLmain!$A$2:$J$57,2))</f>
        <v>10'', 1024*600</v>
      </c>
      <c r="G551" s="65" t="str">
        <f ca="1">VLOOKUP($D551,OLframe!$D$2:$J$213,3)</f>
        <v>https://yadi.sk/d/F7ZeX2L5-HO7zQ</v>
      </c>
      <c r="H551" s="45">
        <v>32900</v>
      </c>
      <c r="I551" s="79" t="str">
        <f ca="1">IF($E551="только рамка",VLOOKUP($D551,OLframe!$D$2:$J$213,9),VLOOKUP($E551,OLmain!$A$2:$J$57,9))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551" s="27" t="e">
        <f ca="1">IF(VLOOKUP($D551,OLframe!$D$2:$J$213,10)=0," ",VLOOKUP($D551,OLframe!$D$2:$J$213,10))</f>
        <v>#REF!</v>
      </c>
    </row>
    <row r="552" spans="1:10" ht="37.5" customHeight="1">
      <c r="A552" s="19" t="s">
        <v>4034</v>
      </c>
      <c r="B552" s="18" t="s">
        <v>4232</v>
      </c>
      <c r="C552" s="36" t="s">
        <v>3500</v>
      </c>
      <c r="D552" s="38" t="s">
        <v>4233</v>
      </c>
      <c r="E552" s="38" t="s">
        <v>1088</v>
      </c>
      <c r="F552" s="75" t="str">
        <f ca="1">IF($E552="только рамка",VLOOKUP($D552,OLframe!$D$2:$J$213,2),VLOOKUP($E552,OLmain!$A$2:$J$57,2))</f>
        <v>9,7'', 1024*768</v>
      </c>
      <c r="G552" s="65" t="str">
        <f ca="1">VLOOKUP($D552,OLframe!$D$2:$J$213,3)</f>
        <v>https://yadi.sk/d/F7ZeX2L5-HO7zQ</v>
      </c>
      <c r="H552" s="45">
        <v>33900</v>
      </c>
      <c r="I552" s="79" t="str">
        <f ca="1">IF($E552="только рамка",VLOOKUP($D552,OLframe!$D$2:$J$213,9),VLOOKUP($E552,OLmain!$A$2:$J$57,9))</f>
        <v>Android 10.0, RK PX6 6x2,0 Ghz, 4Gb Ram, 64 Gb ROM, IPS LCD, NXP 6686 FM, TDA 7850, DSP, BC6 Bluetooth,  external microphone+Glonass&amp;gps</v>
      </c>
      <c r="J552" s="27" t="e">
        <f ca="1">IF(VLOOKUP($D552,OLframe!$D$2:$J$213,10)=0," ",VLOOKUP($D552,OLframe!$D$2:$J$213,10))</f>
        <v>#REF!</v>
      </c>
    </row>
    <row r="553" spans="1:10" ht="37.5" customHeight="1">
      <c r="A553" s="19" t="s">
        <v>4034</v>
      </c>
      <c r="B553" s="18" t="s">
        <v>4232</v>
      </c>
      <c r="C553" s="36" t="s">
        <v>3500</v>
      </c>
      <c r="D553" s="38" t="s">
        <v>4233</v>
      </c>
      <c r="E553" s="38" t="s">
        <v>1101</v>
      </c>
      <c r="F553" s="75" t="str">
        <f ca="1">IF($E553="только рамка",VLOOKUP($D553,OLframe!$D$2:$J$213,2),VLOOKUP($E553,OLmain!$A$2:$J$57,2))</f>
        <v>13.3", 1920*1080</v>
      </c>
      <c r="G553" s="65" t="str">
        <f ca="1">VLOOKUP($D553,OLframe!$D$2:$J$213,3)</f>
        <v>https://yadi.sk/d/F7ZeX2L5-HO7zQ</v>
      </c>
      <c r="H553" s="45">
        <v>41400</v>
      </c>
      <c r="I553" s="79" t="str">
        <f ca="1">IF($E553="только рамка",VLOOKUP($D553,OLframe!$D$2:$J$213,9),VLOOKUP($E553,OLmain!$A$2:$J$57,9))</f>
        <v>Android 10.0, RK PX6 6x2,0 Ghz, 4Gb Ram, 64 Gb ROM, IPS LCD, NXP 6686 FM, TDA 7850, DSP, BC6 Bluetooth,  external microphone+Glonass&amp;gps</v>
      </c>
      <c r="J553" s="27" t="e">
        <f ca="1">IF(VLOOKUP($D553,OLframe!$D$2:$J$213,10)=0," ",VLOOKUP($D553,OLframe!$D$2:$J$213,10))</f>
        <v>#REF!</v>
      </c>
    </row>
    <row r="554" spans="1:10" ht="37.5" customHeight="1">
      <c r="A554" s="19" t="s">
        <v>4034</v>
      </c>
      <c r="B554" s="18" t="s">
        <v>4232</v>
      </c>
      <c r="C554" s="36" t="s">
        <v>3884</v>
      </c>
      <c r="D554" s="38" t="s">
        <v>4235</v>
      </c>
      <c r="E554" s="38"/>
      <c r="F554" s="2" t="s">
        <v>3577</v>
      </c>
      <c r="G554" s="51" t="s">
        <v>4236</v>
      </c>
      <c r="H554" s="45">
        <v>38900</v>
      </c>
      <c r="I554" s="21" t="s">
        <v>3931</v>
      </c>
      <c r="J554" s="27"/>
    </row>
    <row r="555" spans="1:10" ht="37.5" customHeight="1">
      <c r="A555" s="19" t="s">
        <v>4034</v>
      </c>
      <c r="B555" s="18" t="s">
        <v>4232</v>
      </c>
      <c r="C555" s="36" t="s">
        <v>3884</v>
      </c>
      <c r="D555" s="38" t="s">
        <v>4237</v>
      </c>
      <c r="E555" s="38"/>
      <c r="F555" s="2" t="s">
        <v>3577</v>
      </c>
      <c r="G555" s="51" t="s">
        <v>4236</v>
      </c>
      <c r="H555" s="45">
        <v>42400</v>
      </c>
      <c r="I555" s="21" t="s">
        <v>3888</v>
      </c>
      <c r="J555" s="27"/>
    </row>
    <row r="556" spans="1:10" ht="37.5" customHeight="1">
      <c r="A556" s="19" t="s">
        <v>4034</v>
      </c>
      <c r="B556" s="18" t="s">
        <v>4238</v>
      </c>
      <c r="C556" s="36" t="s">
        <v>3451</v>
      </c>
      <c r="D556" s="38" t="s">
        <v>4239</v>
      </c>
      <c r="E556" s="38"/>
      <c r="F556" s="2" t="s">
        <v>3855</v>
      </c>
      <c r="G556" s="51" t="s">
        <v>4240</v>
      </c>
      <c r="H556" s="69">
        <v>37400</v>
      </c>
      <c r="I556" s="46" t="s">
        <v>3503</v>
      </c>
      <c r="J556" s="27" t="s">
        <v>4241</v>
      </c>
    </row>
    <row r="557" spans="1:10" ht="37.5" customHeight="1">
      <c r="A557" s="19" t="s">
        <v>4034</v>
      </c>
      <c r="B557" s="18" t="s">
        <v>4238</v>
      </c>
      <c r="C557" s="36" t="s">
        <v>3884</v>
      </c>
      <c r="D557" s="38" t="s">
        <v>4242</v>
      </c>
      <c r="E557" s="38"/>
      <c r="F557" s="2" t="s">
        <v>4115</v>
      </c>
      <c r="G557" s="51" t="s">
        <v>4243</v>
      </c>
      <c r="H557" s="69">
        <v>51400</v>
      </c>
      <c r="I557" s="21" t="s">
        <v>3888</v>
      </c>
      <c r="J557" s="31" t="s">
        <v>4163</v>
      </c>
    </row>
    <row r="558" spans="1:10" ht="37.5" customHeight="1">
      <c r="A558" s="19" t="s">
        <v>4034</v>
      </c>
      <c r="B558" s="18" t="s">
        <v>4244</v>
      </c>
      <c r="C558" s="36" t="s">
        <v>3451</v>
      </c>
      <c r="D558" s="38" t="s">
        <v>4245</v>
      </c>
      <c r="E558" s="38"/>
      <c r="F558" s="2" t="s">
        <v>3549</v>
      </c>
      <c r="G558" s="52"/>
      <c r="H558" s="69"/>
      <c r="I558" s="21" t="s">
        <v>3551</v>
      </c>
      <c r="J558" s="27" t="s">
        <v>3847</v>
      </c>
    </row>
    <row r="559" spans="1:10" ht="37.5" customHeight="1">
      <c r="A559" s="19" t="s">
        <v>4034</v>
      </c>
      <c r="B559" s="18" t="s">
        <v>4244</v>
      </c>
      <c r="C559" s="36" t="s">
        <v>3444</v>
      </c>
      <c r="D559" s="38" t="s">
        <v>4246</v>
      </c>
      <c r="E559" s="38"/>
      <c r="F559" s="2" t="s">
        <v>3549</v>
      </c>
      <c r="G559" s="51" t="s">
        <v>4247</v>
      </c>
      <c r="H559" s="69"/>
      <c r="I559" s="20" t="s">
        <v>3507</v>
      </c>
      <c r="J559" s="27" t="s">
        <v>3847</v>
      </c>
    </row>
    <row r="560" spans="1:10" ht="37.5" customHeight="1">
      <c r="A560" s="19" t="s">
        <v>4034</v>
      </c>
      <c r="B560" s="18" t="s">
        <v>4248</v>
      </c>
      <c r="C560" s="36" t="s">
        <v>3489</v>
      </c>
      <c r="D560" s="38" t="s">
        <v>4249</v>
      </c>
      <c r="E560" s="38"/>
      <c r="F560" s="2" t="s">
        <v>3549</v>
      </c>
      <c r="G560" s="51" t="s">
        <v>4250</v>
      </c>
      <c r="H560" s="69">
        <v>27900</v>
      </c>
      <c r="I560" s="20" t="s">
        <v>3927</v>
      </c>
      <c r="J560" s="27"/>
    </row>
    <row r="561" spans="1:10" ht="37.5" customHeight="1">
      <c r="A561" s="19" t="s">
        <v>4034</v>
      </c>
      <c r="B561" s="18" t="s">
        <v>2</v>
      </c>
      <c r="C561" s="36" t="s">
        <v>3884</v>
      </c>
      <c r="D561" s="38" t="s">
        <v>4252</v>
      </c>
      <c r="E561" s="38"/>
      <c r="F561" s="2" t="s">
        <v>4115</v>
      </c>
      <c r="G561" s="51" t="s">
        <v>4253</v>
      </c>
      <c r="H561" s="45">
        <v>57900</v>
      </c>
      <c r="I561" s="21" t="s">
        <v>3888</v>
      </c>
      <c r="J561" s="57" t="s">
        <v>4254</v>
      </c>
    </row>
    <row r="562" spans="1:10" ht="37.5" customHeight="1">
      <c r="A562" s="19" t="s">
        <v>4034</v>
      </c>
      <c r="B562" s="18" t="s">
        <v>4251</v>
      </c>
      <c r="C562" s="36" t="s">
        <v>3884</v>
      </c>
      <c r="D562" s="38" t="s">
        <v>4255</v>
      </c>
      <c r="E562" s="38"/>
      <c r="F562" s="2" t="s">
        <v>4115</v>
      </c>
      <c r="G562" s="51" t="s">
        <v>4253</v>
      </c>
      <c r="H562" s="45">
        <v>52900</v>
      </c>
      <c r="I562" s="21" t="s">
        <v>3837</v>
      </c>
      <c r="J562" s="57" t="s">
        <v>4256</v>
      </c>
    </row>
    <row r="563" spans="1:10" ht="37.5" customHeight="1">
      <c r="A563" s="19" t="s">
        <v>4034</v>
      </c>
      <c r="B563" s="18" t="s">
        <v>4251</v>
      </c>
      <c r="C563" s="36" t="s">
        <v>3884</v>
      </c>
      <c r="D563" s="38" t="s">
        <v>4257</v>
      </c>
      <c r="E563" s="38"/>
      <c r="F563" s="2" t="s">
        <v>4115</v>
      </c>
      <c r="G563" s="51" t="s">
        <v>4253</v>
      </c>
      <c r="H563" s="45">
        <v>57900</v>
      </c>
      <c r="I563" s="21" t="s">
        <v>3888</v>
      </c>
      <c r="J563" s="57" t="s">
        <v>4256</v>
      </c>
    </row>
    <row r="564" spans="1:10" ht="37.5" customHeight="1">
      <c r="A564" s="19" t="s">
        <v>4034</v>
      </c>
      <c r="B564" s="18" t="s">
        <v>4258</v>
      </c>
      <c r="C564" s="36" t="s">
        <v>3884</v>
      </c>
      <c r="D564" s="38" t="s">
        <v>4259</v>
      </c>
      <c r="E564" s="38"/>
      <c r="F564" s="2" t="s">
        <v>4157</v>
      </c>
      <c r="G564" s="51" t="s">
        <v>4260</v>
      </c>
      <c r="H564" s="48">
        <v>56400</v>
      </c>
      <c r="I564" s="21" t="s">
        <v>3888</v>
      </c>
      <c r="J564" s="57" t="s">
        <v>4256</v>
      </c>
    </row>
    <row r="565" spans="1:10" ht="37.5" customHeight="1">
      <c r="A565" s="19" t="s">
        <v>4034</v>
      </c>
      <c r="B565" s="18" t="s">
        <v>4261</v>
      </c>
      <c r="C565" s="36" t="s">
        <v>3444</v>
      </c>
      <c r="D565" s="38" t="s">
        <v>4262</v>
      </c>
      <c r="E565" s="38"/>
      <c r="F565" s="2" t="s">
        <v>3712</v>
      </c>
      <c r="G565" s="51" t="s">
        <v>4263</v>
      </c>
      <c r="H565" s="69">
        <v>28900</v>
      </c>
      <c r="I565" s="46" t="s">
        <v>3492</v>
      </c>
      <c r="J565" s="57"/>
    </row>
    <row r="566" spans="1:10" ht="37.5" customHeight="1">
      <c r="A566" s="19" t="s">
        <v>4034</v>
      </c>
      <c r="B566" s="18" t="s">
        <v>4261</v>
      </c>
      <c r="C566" s="36" t="s">
        <v>3444</v>
      </c>
      <c r="D566" s="38" t="s">
        <v>4264</v>
      </c>
      <c r="E566" s="38"/>
      <c r="F566" s="2" t="s">
        <v>3712</v>
      </c>
      <c r="G566" s="51" t="s">
        <v>4263</v>
      </c>
      <c r="H566" s="69">
        <v>31900</v>
      </c>
      <c r="I566" s="59" t="s">
        <v>3478</v>
      </c>
      <c r="J566" s="57"/>
    </row>
    <row r="567" spans="1:10" ht="37.5" customHeight="1">
      <c r="A567" s="19" t="s">
        <v>4034</v>
      </c>
      <c r="B567" s="18" t="s">
        <v>4261</v>
      </c>
      <c r="C567" s="36" t="s">
        <v>3444</v>
      </c>
      <c r="D567" s="38" t="s">
        <v>4265</v>
      </c>
      <c r="E567" s="38"/>
      <c r="F567" s="2" t="s">
        <v>3712</v>
      </c>
      <c r="G567" s="51" t="s">
        <v>4263</v>
      </c>
      <c r="H567" s="69">
        <v>32900</v>
      </c>
      <c r="I567" s="46" t="s">
        <v>3496</v>
      </c>
      <c r="J567" s="57"/>
    </row>
    <row r="568" spans="1:10" ht="37.5" customHeight="1">
      <c r="A568" s="19" t="s">
        <v>4266</v>
      </c>
      <c r="B568" s="18" t="s">
        <v>4267</v>
      </c>
      <c r="C568" s="36" t="s">
        <v>3451</v>
      </c>
      <c r="D568" s="38" t="s">
        <v>4268</v>
      </c>
      <c r="E568" s="38"/>
      <c r="F568" s="2" t="s">
        <v>3590</v>
      </c>
      <c r="G568" s="50" t="s">
        <v>4269</v>
      </c>
      <c r="H568" s="69"/>
      <c r="I568" s="21" t="s">
        <v>3551</v>
      </c>
      <c r="J568" s="27"/>
    </row>
    <row r="569" spans="1:10" ht="37.5" customHeight="1">
      <c r="A569" s="19" t="s">
        <v>4266</v>
      </c>
      <c r="B569" s="18" t="s">
        <v>4267</v>
      </c>
      <c r="C569" s="36" t="s">
        <v>3500</v>
      </c>
      <c r="D569" s="38" t="s">
        <v>4270</v>
      </c>
      <c r="E569" s="38"/>
      <c r="F569" s="2" t="s">
        <v>3590</v>
      </c>
      <c r="G569" s="51" t="s">
        <v>4271</v>
      </c>
      <c r="H569" s="69">
        <v>26900</v>
      </c>
      <c r="I569" s="20" t="s">
        <v>3764</v>
      </c>
      <c r="J569" s="27"/>
    </row>
    <row r="570" spans="1:10" ht="37.5" customHeight="1">
      <c r="A570" s="19" t="s">
        <v>4266</v>
      </c>
      <c r="B570" s="18" t="s">
        <v>4272</v>
      </c>
      <c r="C570" s="36" t="s">
        <v>3444</v>
      </c>
      <c r="D570" s="38" t="s">
        <v>4273</v>
      </c>
      <c r="E570" s="38"/>
      <c r="F570" s="2" t="s">
        <v>3590</v>
      </c>
      <c r="G570" s="51" t="s">
        <v>4274</v>
      </c>
      <c r="H570" s="69">
        <v>26900</v>
      </c>
      <c r="I570" s="20" t="s">
        <v>3470</v>
      </c>
      <c r="J570" s="27"/>
    </row>
    <row r="571" spans="1:10" ht="37.5" customHeight="1">
      <c r="A571" s="19" t="s">
        <v>4275</v>
      </c>
      <c r="B571" s="18" t="s">
        <v>4276</v>
      </c>
      <c r="C571" s="36" t="s">
        <v>3451</v>
      </c>
      <c r="D571" s="38" t="s">
        <v>4277</v>
      </c>
      <c r="E571" s="38"/>
      <c r="F571" s="2" t="s">
        <v>3590</v>
      </c>
      <c r="G571" s="50" t="s">
        <v>4278</v>
      </c>
      <c r="H571" s="69">
        <v>24900</v>
      </c>
      <c r="I571" s="21" t="s">
        <v>3551</v>
      </c>
      <c r="J571" s="54" t="s">
        <v>3628</v>
      </c>
    </row>
    <row r="572" spans="1:10" ht="37.5" customHeight="1">
      <c r="A572" s="19" t="s">
        <v>4275</v>
      </c>
      <c r="B572" s="18" t="s">
        <v>4279</v>
      </c>
      <c r="C572" s="36" t="s">
        <v>3451</v>
      </c>
      <c r="D572" s="38" t="s">
        <v>4280</v>
      </c>
      <c r="E572" s="38"/>
      <c r="F572" s="2" t="s">
        <v>3712</v>
      </c>
      <c r="G572" s="50" t="s">
        <v>4281</v>
      </c>
      <c r="H572" s="69">
        <v>26400</v>
      </c>
      <c r="I572" s="21" t="s">
        <v>3551</v>
      </c>
      <c r="J572" s="54" t="s">
        <v>3628</v>
      </c>
    </row>
    <row r="573" spans="1:10" ht="37.5" customHeight="1">
      <c r="A573" s="19" t="s">
        <v>4275</v>
      </c>
      <c r="B573" s="18" t="s">
        <v>4279</v>
      </c>
      <c r="C573" s="36" t="s">
        <v>3451</v>
      </c>
      <c r="D573" s="38" t="s">
        <v>4282</v>
      </c>
      <c r="E573" s="38"/>
      <c r="F573" s="2" t="s">
        <v>3712</v>
      </c>
      <c r="G573" s="50" t="s">
        <v>4281</v>
      </c>
      <c r="H573" s="69">
        <v>27900</v>
      </c>
      <c r="I573" s="21" t="s">
        <v>4283</v>
      </c>
      <c r="J573" s="27"/>
    </row>
    <row r="574" spans="1:10" ht="37.5" customHeight="1">
      <c r="A574" s="19" t="s">
        <v>4275</v>
      </c>
      <c r="B574" s="18" t="s">
        <v>4279</v>
      </c>
      <c r="C574" s="36" t="s">
        <v>3500</v>
      </c>
      <c r="D574" s="38" t="s">
        <v>4284</v>
      </c>
      <c r="E574" s="38"/>
      <c r="F574" s="2" t="s">
        <v>3712</v>
      </c>
      <c r="G574" s="51" t="s">
        <v>4285</v>
      </c>
      <c r="H574" s="69">
        <v>28900</v>
      </c>
      <c r="I574" s="53" t="s">
        <v>3764</v>
      </c>
      <c r="J574" s="27"/>
    </row>
    <row r="575" spans="1:10" ht="37.5" customHeight="1">
      <c r="A575" s="19" t="s">
        <v>4275</v>
      </c>
      <c r="B575" s="18" t="s">
        <v>4279</v>
      </c>
      <c r="C575" s="36" t="s">
        <v>3500</v>
      </c>
      <c r="D575" s="38" t="s">
        <v>4286</v>
      </c>
      <c r="E575" s="37" t="s">
        <v>2857</v>
      </c>
      <c r="F575" s="75" t="str">
        <f ca="1">IF($E575="только рамка",VLOOKUP($D575,OLframe!$D$2:$J$213,2),VLOOKUP($E575,OLmain!$A$2:$J$57,2))</f>
        <v>9", 1024*600</v>
      </c>
      <c r="G575" s="65" t="str">
        <f ca="1">VLOOKUP($D575,OLframe!$D$2:$J$213,3)</f>
        <v>https://yadi.sk/d/EOop8AsSIo6EVw</v>
      </c>
      <c r="H575" s="45">
        <v>3500</v>
      </c>
      <c r="I575" s="79" t="e">
        <f ca="1">IF($E575="только рамка",VLOOKUP($D575,OLframe!$D$2:$J$213,9),VLOOKUP($E575,OLmain!$A$2:$J$57,9))</f>
        <v>#REF!</v>
      </c>
      <c r="J575" s="27" t="e">
        <f ca="1">IF(VLOOKUP($D575,OLframe!$D$2:$J$213,10)=0," ",VLOOKUP($D575,OLframe!$D$2:$J$213,10))</f>
        <v>#REF!</v>
      </c>
    </row>
    <row r="576" spans="1:10" ht="37.5" customHeight="1">
      <c r="A576" s="19" t="s">
        <v>4275</v>
      </c>
      <c r="B576" s="18" t="s">
        <v>4279</v>
      </c>
      <c r="C576" s="36" t="s">
        <v>3500</v>
      </c>
      <c r="D576" s="38" t="s">
        <v>4286</v>
      </c>
      <c r="E576" s="38" t="s">
        <v>1141</v>
      </c>
      <c r="F576" s="75" t="str">
        <f ca="1">IF($E576="только рамка",VLOOKUP($D576,OLframe!$D$2:$J$213,2),VLOOKUP($E576,OLmain!$A$2:$J$57,2))</f>
        <v>9'', 1280*720</v>
      </c>
      <c r="G576" s="65" t="str">
        <f ca="1">VLOOKUP($D576,OLframe!$D$2:$J$213,3)</f>
        <v>https://yadi.sk/d/EOop8AsSIo6EVw</v>
      </c>
      <c r="H576" s="45">
        <v>36400</v>
      </c>
      <c r="I576" s="79" t="str">
        <f ca="1">IF($E576="только рамка",VLOOKUP($D576,OLframe!$D$2:$J$213,9),VLOOKUP($E576,OLmain!$A$2:$J$57,9))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76" s="27" t="e">
        <f ca="1">IF(VLOOKUP($D576,OLframe!$D$2:$J$213,10)=0," ",VLOOKUP($D576,OLframe!$D$2:$J$213,10))</f>
        <v>#REF!</v>
      </c>
    </row>
    <row r="577" spans="1:10" ht="37.5" customHeight="1">
      <c r="A577" s="19" t="s">
        <v>4275</v>
      </c>
      <c r="B577" s="18" t="s">
        <v>4279</v>
      </c>
      <c r="C577" s="36" t="s">
        <v>3500</v>
      </c>
      <c r="D577" s="38" t="s">
        <v>4286</v>
      </c>
      <c r="E577" s="38" t="s">
        <v>1144</v>
      </c>
      <c r="F577" s="75" t="str">
        <f ca="1">IF($E577="только рамка",VLOOKUP($D577,OLframe!$D$2:$J$213,2),VLOOKUP($E577,OLmain!$A$2:$J$57,2))</f>
        <v>9'', 1280*720</v>
      </c>
      <c r="G577" s="65" t="str">
        <f ca="1">VLOOKUP($D577,OLframe!$D$2:$J$213,3)</f>
        <v>https://yadi.sk/d/EOop8AsSIo6EVw</v>
      </c>
      <c r="H577" s="45">
        <v>39400</v>
      </c>
      <c r="I577" s="79" t="str">
        <f ca="1">IF($E577="только рамка",VLOOKUP($D577,OLframe!$D$2:$J$213,9),VLOOKUP($E577,OLmain!$A$2:$J$57,9))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77" s="27" t="e">
        <f ca="1">IF(VLOOKUP($D577,OLframe!$D$2:$J$213,10)=0," ",VLOOKUP($D577,OLframe!$D$2:$J$213,10))</f>
        <v>#REF!</v>
      </c>
    </row>
    <row r="578" spans="1:10" ht="37.5" customHeight="1">
      <c r="A578" s="19" t="s">
        <v>4275</v>
      </c>
      <c r="B578" s="18" t="s">
        <v>4279</v>
      </c>
      <c r="C578" s="36" t="s">
        <v>3500</v>
      </c>
      <c r="D578" s="38" t="s">
        <v>4286</v>
      </c>
      <c r="E578" s="38" t="s">
        <v>1107</v>
      </c>
      <c r="F578" s="75" t="str">
        <f ca="1">IF($E578="только рамка",VLOOKUP($D578,OLframe!$D$2:$J$213,2),VLOOKUP($E578,OLmain!$A$2:$J$57,2))</f>
        <v>9'', 1024*600</v>
      </c>
      <c r="G578" s="65" t="str">
        <f ca="1">VLOOKUP($D578,OLframe!$D$2:$J$213,3)</f>
        <v>https://yadi.sk/d/EOop8AsSIo6EVw</v>
      </c>
      <c r="H578" s="45">
        <v>27400</v>
      </c>
      <c r="I578" s="79" t="str">
        <f ca="1">IF($E578="только рамка",VLOOKUP($D578,OLframe!$D$2:$J$213,9),VLOOKUP($E578,OLmain!$A$2:$J$57,9))</f>
        <v>Android 10.0, RK PX30 4x1,6 Ghz, 2Gb Ram, 16 Gb ROM, IPS LCD, NXP 6686 FM, TDA 7850, DSP, BC6 Bluetooth,  external microphone+Glonass&amp;gps</v>
      </c>
      <c r="J578" s="27" t="e">
        <f ca="1">IF(VLOOKUP($D578,OLframe!$D$2:$J$213,10)=0," ",VLOOKUP($D578,OLframe!$D$2:$J$213,10))</f>
        <v>#REF!</v>
      </c>
    </row>
    <row r="579" spans="1:10" ht="37.5" customHeight="1">
      <c r="A579" s="19" t="s">
        <v>4275</v>
      </c>
      <c r="B579" s="18" t="s">
        <v>4279</v>
      </c>
      <c r="C579" s="36" t="s">
        <v>3500</v>
      </c>
      <c r="D579" s="38" t="s">
        <v>4286</v>
      </c>
      <c r="E579" s="38" t="s">
        <v>1109</v>
      </c>
      <c r="F579" s="75" t="str">
        <f ca="1">IF($E579="только рамка",VLOOKUP($D579,OLframe!$D$2:$J$213,2),VLOOKUP($E579,OLmain!$A$2:$J$57,2))</f>
        <v>9'', 1024*600</v>
      </c>
      <c r="G579" s="65" t="str">
        <f ca="1">VLOOKUP($D579,OLframe!$D$2:$J$213,3)</f>
        <v>https://yadi.sk/d/EOop8AsSIo6EVw</v>
      </c>
      <c r="H579" s="45">
        <v>30900</v>
      </c>
      <c r="I579" s="79" t="str">
        <f ca="1">IF($E579="только рамка",VLOOKUP($D579,OLframe!$D$2:$J$213,9),VLOOKUP($E579,OLmain!$A$2:$J$57,9))</f>
        <v>Android 10.0, RK PX5 8x1,5 Ghz, 4Gb Ram, 32 Gb ROM, IPS LCD, NXP 6686 FM, TDA 7850, DSP, BC6 Bluetooth,  external microphone+Glonass&amp;gps</v>
      </c>
      <c r="J579" s="27" t="e">
        <f ca="1">IF(VLOOKUP($D579,OLframe!$D$2:$J$213,10)=0," ",VLOOKUP($D579,OLframe!$D$2:$J$213,10))</f>
        <v>#REF!</v>
      </c>
    </row>
    <row r="580" spans="1:10" ht="37.5" customHeight="1">
      <c r="A580" s="19" t="s">
        <v>4275</v>
      </c>
      <c r="B580" s="18" t="s">
        <v>4279</v>
      </c>
      <c r="C580" s="36" t="s">
        <v>3500</v>
      </c>
      <c r="D580" s="38" t="s">
        <v>4286</v>
      </c>
      <c r="E580" s="38" t="s">
        <v>1111</v>
      </c>
      <c r="F580" s="75" t="str">
        <f ca="1">IF($E580="только рамка",VLOOKUP($D580,OLframe!$D$2:$J$213,2),VLOOKUP($E580,OLmain!$A$2:$J$57,2))</f>
        <v>9'', 1024*600</v>
      </c>
      <c r="G580" s="65" t="str">
        <f ca="1">VLOOKUP($D580,OLframe!$D$2:$J$213,3)</f>
        <v>https://yadi.sk/d/EOop8AsSIo6EVw</v>
      </c>
      <c r="H580" s="45">
        <v>31900</v>
      </c>
      <c r="I580" s="79" t="str">
        <f ca="1">IF($E580="только рамка",VLOOKUP($D580,OLframe!$D$2:$J$213,9),VLOOKUP($E580,OLmain!$A$2:$J$57,9))</f>
        <v>Android 10.0, RK PX5 8x1,5 Ghz, 4Gb Ram, 64 Gb ROM, IPS LCD, NXP 6686 FM, TDA 7850, DSP, BC6 Bluetooth,  external microphone+Glonass&amp;gps</v>
      </c>
      <c r="J580" s="27" t="e">
        <f ca="1">IF(VLOOKUP($D580,OLframe!$D$2:$J$213,10)=0," ",VLOOKUP($D580,OLframe!$D$2:$J$213,10))</f>
        <v>#REF!</v>
      </c>
    </row>
    <row r="581" spans="1:10" ht="37.5" customHeight="1">
      <c r="A581" s="19" t="s">
        <v>4275</v>
      </c>
      <c r="B581" s="18" t="s">
        <v>4279</v>
      </c>
      <c r="C581" s="36" t="s">
        <v>3500</v>
      </c>
      <c r="D581" s="38" t="s">
        <v>4286</v>
      </c>
      <c r="E581" s="38" t="s">
        <v>1113</v>
      </c>
      <c r="F581" s="75" t="str">
        <f ca="1">IF($E581="только рамка",VLOOKUP($D581,OLframe!$D$2:$J$213,2),VLOOKUP($E581,OLmain!$A$2:$J$57,2))</f>
        <v>9'', 1024*600</v>
      </c>
      <c r="G581" s="65" t="str">
        <f ca="1">VLOOKUP($D581,OLframe!$D$2:$J$213,3)</f>
        <v>https://yadi.sk/d/EOop8AsSIo6EVw</v>
      </c>
      <c r="H581" s="45">
        <v>31900</v>
      </c>
      <c r="I581" s="79" t="str">
        <f ca="1">IF($E581="только рамка",VLOOKUP($D581,OLframe!$D$2:$J$213,9),VLOOKUP($E581,OLmain!$A$2:$J$57,9))</f>
        <v>Android 10.0, RK PX6 6x2,0 Ghz, 4Gb Ram, 64 Gb ROM, IPS LCD, NXP 6686 FM, TDA 7850, DSP, BC6 Bluetooth,  external microphone+Glonass&amp;gps</v>
      </c>
      <c r="J581" s="27" t="e">
        <f ca="1">IF(VLOOKUP($D581,OLframe!$D$2:$J$213,10)=0," ",VLOOKUP($D581,OLframe!$D$2:$J$213,10))</f>
        <v>#REF!</v>
      </c>
    </row>
    <row r="582" spans="1:10" ht="37.5" customHeight="1">
      <c r="A582" s="19" t="s">
        <v>4275</v>
      </c>
      <c r="B582" s="18" t="s">
        <v>4279</v>
      </c>
      <c r="C582" s="36" t="s">
        <v>3500</v>
      </c>
      <c r="D582" s="38" t="s">
        <v>4286</v>
      </c>
      <c r="E582" s="38" t="s">
        <v>1131</v>
      </c>
      <c r="F582" s="75" t="str">
        <f ca="1">IF($E582="только рамка",VLOOKUP($D582,OLframe!$D$2:$J$213,2),VLOOKUP($E582,OLmain!$A$2:$J$57,2))</f>
        <v>9'', 1024*600</v>
      </c>
      <c r="G582" s="65" t="str">
        <f ca="1">VLOOKUP($D582,OLframe!$D$2:$J$213,3)</f>
        <v>https://yadi.sk/d/EOop8AsSIo6EVw</v>
      </c>
      <c r="H582" s="45">
        <v>23900</v>
      </c>
      <c r="I582" s="79" t="str">
        <f ca="1">IF($E582="только рамка",VLOOKUP($D582,OLframe!$D$2:$J$213,9),VLOOKUP($E582,OLmain!$A$2:$J$57,9))</f>
        <v>Android 6.0, MTK 3562 8x1,5 Ghz, 2Gb Ram, 32 Gb ROM, IPS LCD, NXP 6686 FM, TDA 7851, Bluetooth,  external microphone, 4G встроен</v>
      </c>
      <c r="J582" s="27" t="e">
        <f ca="1">IF(VLOOKUP($D582,OLframe!$D$2:$J$213,10)=0," ",VLOOKUP($D582,OLframe!$D$2:$J$213,10))</f>
        <v>#REF!</v>
      </c>
    </row>
    <row r="583" spans="1:10" ht="37.5" customHeight="1">
      <c r="A583" s="19" t="s">
        <v>4275</v>
      </c>
      <c r="B583" s="18" t="s">
        <v>4279</v>
      </c>
      <c r="C583" s="36" t="s">
        <v>3500</v>
      </c>
      <c r="D583" s="38" t="s">
        <v>4286</v>
      </c>
      <c r="E583" s="38" t="s">
        <v>1115</v>
      </c>
      <c r="F583" s="75" t="str">
        <f ca="1">IF($E583="только рамка",VLOOKUP($D583,OLframe!$D$2:$J$213,2),VLOOKUP($E583,OLmain!$A$2:$J$57,2))</f>
        <v>9'', 1280*720</v>
      </c>
      <c r="G583" s="65" t="str">
        <f ca="1">VLOOKUP($D583,OLframe!$D$2:$J$213,3)</f>
        <v>https://yadi.sk/d/EOop8AsSIo6EVw</v>
      </c>
      <c r="H583" s="45">
        <v>26400</v>
      </c>
      <c r="I583" s="79" t="str">
        <f ca="1">IF($E583="только рамка",VLOOKUP($D583,OLframe!$D$2:$J$213,9),VLOOKUP($E583,OLmain!$A$2:$J$57,9))</f>
        <v>Android 10, UIS7862 8x1,8 Ghz, 3Gb Ram, 32Gb ROM, TDA7708 FM, TDA7388, DSP, Bluetooth 5.0, Glonass&amp;gps, 4G, OPTIC out, поддержка AHD/TVI камер, HDMI - опция, AV OUT - опция</v>
      </c>
      <c r="J583" s="27" t="e">
        <f ca="1">IF(VLOOKUP($D583,OLframe!$D$2:$J$213,10)=0," ",VLOOKUP($D583,OLframe!$D$2:$J$213,10))</f>
        <v>#REF!</v>
      </c>
    </row>
    <row r="584" spans="1:10" ht="37.5" customHeight="1">
      <c r="A584" s="19" t="s">
        <v>4275</v>
      </c>
      <c r="B584" s="18" t="s">
        <v>4279</v>
      </c>
      <c r="C584" s="36" t="s">
        <v>3500</v>
      </c>
      <c r="D584" s="38" t="s">
        <v>4286</v>
      </c>
      <c r="E584" s="38" t="s">
        <v>1117</v>
      </c>
      <c r="F584" s="75" t="str">
        <f ca="1">IF($E584="только рамка",VLOOKUP($D584,OLframe!$D$2:$J$213,2),VLOOKUP($E584,OLmain!$A$2:$J$57,2))</f>
        <v>9'', 1280*720</v>
      </c>
      <c r="G584" s="65" t="str">
        <f ca="1">VLOOKUP($D584,OLframe!$D$2:$J$213,3)</f>
        <v>https://yadi.sk/d/EOop8AsSIo6EVw</v>
      </c>
      <c r="H584" s="45">
        <v>30900</v>
      </c>
      <c r="I584" s="79" t="str">
        <f ca="1">IF($E584="только рамка",VLOOKUP($D584,OLframe!$D$2:$J$213,9),VLOOKUP($E584,OLmain!$A$2:$J$57,9))</f>
        <v>Android 10, UIS7862 8x1,8 Ghz, 4Gb Ram, 64Gb ROM, TDA7708 FM, TDA7851L, DSP, Bluetooth 5.0, Glonass&amp;gps, 4G, OPTIC out, поддержка AHD/TVI камер, HDMI - опция, AV OUT - опция</v>
      </c>
      <c r="J584" s="27" t="e">
        <f ca="1">IF(VLOOKUP($D584,OLframe!$D$2:$J$213,10)=0," ",VLOOKUP($D584,OLframe!$D$2:$J$213,10))</f>
        <v>#REF!</v>
      </c>
    </row>
    <row r="585" spans="1:10" ht="37.5" customHeight="1">
      <c r="A585" s="19" t="s">
        <v>4275</v>
      </c>
      <c r="B585" s="18" t="s">
        <v>4279</v>
      </c>
      <c r="C585" s="36" t="s">
        <v>3500</v>
      </c>
      <c r="D585" s="38" t="s">
        <v>4286</v>
      </c>
      <c r="E585" s="38" t="s">
        <v>1136</v>
      </c>
      <c r="F585" s="75" t="str">
        <f ca="1">IF($E585="только рамка",VLOOKUP($D585,OLframe!$D$2:$J$213,2),VLOOKUP($E585,OLmain!$A$2:$J$57,2))</f>
        <v>9'', 1280*720</v>
      </c>
      <c r="G585" s="65" t="str">
        <f ca="1">VLOOKUP($D585,OLframe!$D$2:$J$213,3)</f>
        <v>https://yadi.sk/d/EOop8AsSIo6EVw</v>
      </c>
      <c r="H585" s="45">
        <v>33900</v>
      </c>
      <c r="I585" s="79" t="str">
        <f ca="1">IF($E585="только рамка",VLOOKUP($D585,OLframe!$D$2:$J$213,9),VLOOKUP($E585,OLmain!$A$2:$J$57,9))</f>
        <v>Android 10, UIS7862 8x1,8 Ghz, 6Gb Ram, 128Gb ROM, TDA7708 FM, TDA7851L, DSP, Bluetooth 5.0, Glonass&amp;gps, 4G, OPTIC out, поддержка AHD/TVI камер, HDMI - опция, AV OUT - опция</v>
      </c>
      <c r="J585" s="27" t="e">
        <f ca="1">IF(VLOOKUP($D585,OLframe!$D$2:$J$213,10)=0," ",VLOOKUP($D585,OLframe!$D$2:$J$213,10))</f>
        <v>#REF!</v>
      </c>
    </row>
    <row r="586" spans="1:10" ht="37.5" customHeight="1">
      <c r="A586" s="19" t="s">
        <v>4275</v>
      </c>
      <c r="B586" s="18" t="s">
        <v>4279</v>
      </c>
      <c r="C586" s="36" t="s">
        <v>3500</v>
      </c>
      <c r="D586" s="38" t="s">
        <v>4286</v>
      </c>
      <c r="E586" s="38" t="s">
        <v>1119</v>
      </c>
      <c r="F586" s="75" t="str">
        <f ca="1">IF($E586="только рамка",VLOOKUP($D586,OLframe!$D$2:$J$213,2),VLOOKUP($E586,OLmain!$A$2:$J$57,2))</f>
        <v>9'', 1024*600</v>
      </c>
      <c r="G586" s="65" t="str">
        <f ca="1">VLOOKUP($D586,OLframe!$D$2:$J$213,3)</f>
        <v>https://yadi.sk/d/EOop8AsSIo6EVw</v>
      </c>
      <c r="H586" s="45">
        <v>31900</v>
      </c>
      <c r="I586" s="79" t="str">
        <f ca="1">IF($E586="только рамка",VLOOKUP($D586,OLframe!$D$2:$J$213,9),VLOOKUP($E586,OLmain!$A$2:$J$57,9))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586" s="27" t="e">
        <f ca="1">IF(VLOOKUP($D586,OLframe!$D$2:$J$213,10)=0," ",VLOOKUP($D586,OLframe!$D$2:$J$213,10))</f>
        <v>#REF!</v>
      </c>
    </row>
    <row r="587" spans="1:10" ht="37.5" customHeight="1">
      <c r="A587" s="19" t="s">
        <v>4275</v>
      </c>
      <c r="B587" s="18" t="s">
        <v>4279</v>
      </c>
      <c r="C587" s="36" t="s">
        <v>3500</v>
      </c>
      <c r="D587" s="38" t="s">
        <v>4286</v>
      </c>
      <c r="E587" s="38" t="s">
        <v>1089</v>
      </c>
      <c r="F587" s="75" t="str">
        <f ca="1">IF($E587="только рамка",VLOOKUP($D587,OLframe!$D$2:$J$213,2),VLOOKUP($E587,OLmain!$A$2:$J$57,2))</f>
        <v>9,7'', 1024*768</v>
      </c>
      <c r="G587" s="65" t="str">
        <f ca="1">VLOOKUP($D587,OLframe!$D$2:$J$213,3)</f>
        <v>https://yadi.sk/d/EOop8AsSIo6EVw</v>
      </c>
      <c r="H587" s="45">
        <v>32900</v>
      </c>
      <c r="I587" s="79" t="str">
        <f ca="1">IF($E587="только рамка",VLOOKUP($D587,OLframe!$D$2:$J$213,9),VLOOKUP($E587,OLmain!$A$2:$J$57,9))</f>
        <v>Android 10.0, RK PX6 6x2,0 Ghz, 4Gb Ram, 64 Gb ROM, IPS LCD, NXP 6686 FM, TDA 7850, DSP, BC6 Bluetooth,  external microphone+Glonass&amp;gps</v>
      </c>
      <c r="J587" s="27" t="e">
        <f ca="1">IF(VLOOKUP($D587,OLframe!$D$2:$J$213,10)=0," ",VLOOKUP($D587,OLframe!$D$2:$J$213,10))</f>
        <v>#REF!</v>
      </c>
    </row>
    <row r="588" spans="1:10" ht="37.5" customHeight="1">
      <c r="A588" s="19" t="s">
        <v>4275</v>
      </c>
      <c r="B588" s="18" t="s">
        <v>4279</v>
      </c>
      <c r="C588" s="36" t="s">
        <v>3500</v>
      </c>
      <c r="D588" s="38" t="s">
        <v>4286</v>
      </c>
      <c r="E588" s="38" t="s">
        <v>1122</v>
      </c>
      <c r="F588" s="75" t="str">
        <f ca="1">IF($E588="только рамка",VLOOKUP($D588,OLframe!$D$2:$J$213,2),VLOOKUP($E588,OLmain!$A$2:$J$57,2))</f>
        <v>10.1", 1280*720</v>
      </c>
      <c r="G588" s="65" t="str">
        <f ca="1">VLOOKUP($D588,OLframe!$D$2:$J$213,3)</f>
        <v>https://yadi.sk/d/EOop8AsSIo6EVw</v>
      </c>
      <c r="H588" s="45">
        <v>34400</v>
      </c>
      <c r="I588" s="79" t="str">
        <f ca="1">IF($E588="только рамка",VLOOKUP($D588,OLframe!$D$2:$J$213,9),VLOOKUP($E588,OLmain!$A$2:$J$57,9))</f>
        <v>Android 10.0, RK PX6 6x2,0 Ghz, 4Gb Ram, 64 Gb ROM, IPS LCD, NXP 6686 FM, TDA 7850, DSP, BC6 Bluetooth,  external microphone+Glonass&amp;gps</v>
      </c>
      <c r="J588" s="27" t="e">
        <f ca="1">IF(VLOOKUP($D588,OLframe!$D$2:$J$213,10)=0," ",VLOOKUP($D588,OLframe!$D$2:$J$213,10))</f>
        <v>#REF!</v>
      </c>
    </row>
    <row r="589" spans="1:10" ht="37.5" customHeight="1">
      <c r="A589" s="19" t="s">
        <v>4275</v>
      </c>
      <c r="B589" s="18" t="s">
        <v>4279</v>
      </c>
      <c r="C589" s="36" t="s">
        <v>3500</v>
      </c>
      <c r="D589" s="38" t="s">
        <v>4286</v>
      </c>
      <c r="E589" s="38" t="s">
        <v>1121</v>
      </c>
      <c r="F589" s="75" t="str">
        <f ca="1">IF($E589="только рамка",VLOOKUP($D589,OLframe!$D$2:$J$213,2),VLOOKUP($E589,OLmain!$A$2:$J$57,2))</f>
        <v>13.3", 1920*1080</v>
      </c>
      <c r="G589" s="65" t="str">
        <f ca="1">VLOOKUP($D589,OLframe!$D$2:$J$213,3)</f>
        <v>https://yadi.sk/d/EOop8AsSIo6EVw</v>
      </c>
      <c r="H589" s="45">
        <v>40400</v>
      </c>
      <c r="I589" s="79" t="str">
        <f ca="1">IF($E589="только рамка",VLOOKUP($D589,OLframe!$D$2:$J$213,9),VLOOKUP($E589,OLmain!$A$2:$J$57,9))</f>
        <v>Android 10.0, RK PX6 6x2,0 Ghz, 4Gb Ram, 64 Gb ROM, IPS LCD, NXP 6686 FM, TDA 7850, DSP, BC6 Bluetooth,  external microphone+Glonass&amp;gps</v>
      </c>
      <c r="J589" s="27" t="e">
        <f ca="1">IF(VLOOKUP($D589,OLframe!$D$2:$J$213,10)=0," ",VLOOKUP($D589,OLframe!$D$2:$J$213,10))</f>
        <v>#REF!</v>
      </c>
    </row>
    <row r="590" spans="1:10" ht="37.5" customHeight="1">
      <c r="A590" s="19" t="s">
        <v>4275</v>
      </c>
      <c r="B590" s="18" t="s">
        <v>4287</v>
      </c>
      <c r="C590" s="36" t="s">
        <v>3884</v>
      </c>
      <c r="D590" s="38" t="s">
        <v>4288</v>
      </c>
      <c r="E590" s="38"/>
      <c r="F590" s="2" t="s">
        <v>3577</v>
      </c>
      <c r="G590" s="51" t="s">
        <v>4289</v>
      </c>
      <c r="H590" s="48">
        <v>40900</v>
      </c>
      <c r="I590" s="21" t="s">
        <v>3888</v>
      </c>
      <c r="J590" s="27" t="s">
        <v>4290</v>
      </c>
    </row>
    <row r="591" spans="1:10" ht="37.5" customHeight="1">
      <c r="A591" s="19" t="s">
        <v>4291</v>
      </c>
      <c r="B591" s="18" t="s">
        <v>4292</v>
      </c>
      <c r="C591" s="36" t="s">
        <v>3444</v>
      </c>
      <c r="D591" s="38" t="s">
        <v>4293</v>
      </c>
      <c r="E591" s="38"/>
      <c r="F591" s="2" t="s">
        <v>3549</v>
      </c>
      <c r="G591" s="51" t="s">
        <v>4294</v>
      </c>
      <c r="H591" s="69">
        <v>29900</v>
      </c>
      <c r="I591" s="46" t="s">
        <v>3492</v>
      </c>
      <c r="J591" s="27"/>
    </row>
    <row r="592" spans="1:10" ht="37.5" customHeight="1">
      <c r="A592" s="19" t="s">
        <v>4291</v>
      </c>
      <c r="B592" s="18" t="s">
        <v>4292</v>
      </c>
      <c r="C592" s="36" t="s">
        <v>3444</v>
      </c>
      <c r="D592" s="38" t="s">
        <v>4295</v>
      </c>
      <c r="E592" s="38"/>
      <c r="F592" s="2" t="s">
        <v>3549</v>
      </c>
      <c r="G592" s="51" t="s">
        <v>4294</v>
      </c>
      <c r="H592" s="69">
        <v>32900</v>
      </c>
      <c r="I592" s="59" t="s">
        <v>3478</v>
      </c>
      <c r="J592" s="27"/>
    </row>
    <row r="593" spans="1:10" ht="37.5" customHeight="1">
      <c r="A593" s="19" t="s">
        <v>4291</v>
      </c>
      <c r="B593" s="18" t="s">
        <v>4292</v>
      </c>
      <c r="C593" s="36" t="s">
        <v>3444</v>
      </c>
      <c r="D593" s="38" t="s">
        <v>4296</v>
      </c>
      <c r="E593" s="38"/>
      <c r="F593" s="2" t="s">
        <v>3549</v>
      </c>
      <c r="G593" s="51" t="s">
        <v>4294</v>
      </c>
      <c r="H593" s="69">
        <v>33900</v>
      </c>
      <c r="I593" s="46" t="s">
        <v>3496</v>
      </c>
      <c r="J593" s="27"/>
    </row>
    <row r="594" spans="1:10" ht="37.5" customHeight="1">
      <c r="A594" s="19" t="s">
        <v>4291</v>
      </c>
      <c r="B594" s="18" t="s">
        <v>4292</v>
      </c>
      <c r="C594" s="36" t="s">
        <v>3884</v>
      </c>
      <c r="D594" s="38" t="s">
        <v>4297</v>
      </c>
      <c r="E594" s="38"/>
      <c r="F594" s="2" t="s">
        <v>4115</v>
      </c>
      <c r="G594" s="51" t="s">
        <v>4298</v>
      </c>
      <c r="H594" s="69">
        <v>33900</v>
      </c>
      <c r="I594" s="21" t="s">
        <v>4013</v>
      </c>
      <c r="J594" s="27"/>
    </row>
    <row r="595" spans="1:10" ht="37.5" customHeight="1">
      <c r="A595" s="19" t="s">
        <v>4291</v>
      </c>
      <c r="B595" s="18" t="s">
        <v>4292</v>
      </c>
      <c r="C595" s="36" t="s">
        <v>3884</v>
      </c>
      <c r="D595" s="38" t="s">
        <v>4299</v>
      </c>
      <c r="E595" s="38"/>
      <c r="F595" s="2" t="s">
        <v>4115</v>
      </c>
      <c r="G595" s="51" t="s">
        <v>4298</v>
      </c>
      <c r="H595" s="48">
        <v>43900</v>
      </c>
      <c r="I595" s="21" t="s">
        <v>3888</v>
      </c>
      <c r="J595" s="27"/>
    </row>
    <row r="596" spans="1:10" ht="37.5" customHeight="1">
      <c r="A596" s="19" t="s">
        <v>4291</v>
      </c>
      <c r="B596" s="18" t="s">
        <v>110</v>
      </c>
      <c r="C596" s="36" t="s">
        <v>3500</v>
      </c>
      <c r="D596" s="70" t="s">
        <v>111</v>
      </c>
      <c r="E596" s="37" t="s">
        <v>2857</v>
      </c>
      <c r="F596" s="75" t="str">
        <f ca="1">IF($E596="только рамка",VLOOKUP($D596,OLframe!$D$2:$J$213,2),VLOOKUP($E596,OLmain!$A$2:$J$57,2))</f>
        <v>9"</v>
      </c>
      <c r="G596" s="65" t="str">
        <f ca="1">VLOOKUP($D596,OLframe!$D$2:$J$213,3)</f>
        <v>https://yadi.sk/d/3TKoT_xVnJtD4w</v>
      </c>
      <c r="H596" s="45">
        <v>4500</v>
      </c>
      <c r="I596" s="79" t="e">
        <f ca="1">IF($E596="только рамка",VLOOKUP($D596,OLframe!$D$2:$J$213,9),VLOOKUP($E596,OLmain!$A$2:$J$57,9))</f>
        <v>#REF!</v>
      </c>
      <c r="J596" s="27" t="e">
        <f ca="1">IF(VLOOKUP($D596,OLframe!$D$2:$J$213,10)=0," ",VLOOKUP($D596,OLframe!$D$2:$J$213,10))</f>
        <v>#REF!</v>
      </c>
    </row>
    <row r="597" spans="1:10" ht="37.5" customHeight="1">
      <c r="A597" s="19" t="s">
        <v>4291</v>
      </c>
      <c r="B597" s="18" t="s">
        <v>113</v>
      </c>
      <c r="C597" s="36" t="s">
        <v>3500</v>
      </c>
      <c r="D597" s="70" t="s">
        <v>111</v>
      </c>
      <c r="E597" s="38" t="s">
        <v>1141</v>
      </c>
      <c r="F597" s="75" t="str">
        <f ca="1">IF($E597="только рамка",VLOOKUP($D597,OLframe!$D$2:$J$213,2),VLOOKUP($E597,OLmain!$A$2:$J$57,2))</f>
        <v>9'', 1280*720</v>
      </c>
      <c r="G597" s="65" t="str">
        <f ca="1">VLOOKUP($D597,OLframe!$D$2:$J$213,3)</f>
        <v>https://yadi.sk/d/3TKoT_xVnJtD4w</v>
      </c>
      <c r="H597" s="45">
        <v>37400</v>
      </c>
      <c r="I597" s="79" t="str">
        <f ca="1">IF($E597="только рамка",VLOOKUP($D597,OLframe!$D$2:$J$213,9),VLOOKUP($E597,OLmain!$A$2:$J$57,9))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97" s="27" t="e">
        <f ca="1">IF(VLOOKUP($D597,OLframe!$D$2:$J$213,10)=0," ",VLOOKUP($D597,OLframe!$D$2:$J$213,10))</f>
        <v>#REF!</v>
      </c>
    </row>
    <row r="598" spans="1:10" ht="37.5" customHeight="1">
      <c r="A598" s="19" t="s">
        <v>4291</v>
      </c>
      <c r="B598" s="18" t="s">
        <v>114</v>
      </c>
      <c r="C598" s="36" t="s">
        <v>3500</v>
      </c>
      <c r="D598" s="70" t="s">
        <v>111</v>
      </c>
      <c r="E598" s="38" t="s">
        <v>1144</v>
      </c>
      <c r="F598" s="75" t="str">
        <f ca="1">IF($E598="только рамка",VLOOKUP($D598,OLframe!$D$2:$J$213,2),VLOOKUP($E598,OLmain!$A$2:$J$57,2))</f>
        <v>9'', 1280*720</v>
      </c>
      <c r="G598" s="65" t="str">
        <f ca="1">VLOOKUP($D598,OLframe!$D$2:$J$213,3)</f>
        <v>https://yadi.sk/d/3TKoT_xVnJtD4w</v>
      </c>
      <c r="H598" s="45">
        <v>40400</v>
      </c>
      <c r="I598" s="79" t="str">
        <f ca="1">IF($E598="только рамка",VLOOKUP($D598,OLframe!$D$2:$J$213,9),VLOOKUP($E598,OLmain!$A$2:$J$57,9))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598" s="27" t="e">
        <f ca="1">IF(VLOOKUP($D598,OLframe!$D$2:$J$213,10)=0," ",VLOOKUP($D598,OLframe!$D$2:$J$213,10))</f>
        <v>#REF!</v>
      </c>
    </row>
    <row r="599" spans="1:10" ht="37.5" customHeight="1">
      <c r="A599" s="19" t="s">
        <v>4291</v>
      </c>
      <c r="B599" s="18" t="s">
        <v>115</v>
      </c>
      <c r="C599" s="36" t="s">
        <v>3500</v>
      </c>
      <c r="D599" s="70" t="s">
        <v>111</v>
      </c>
      <c r="E599" s="38" t="s">
        <v>1107</v>
      </c>
      <c r="F599" s="75" t="str">
        <f ca="1">IF($E599="только рамка",VLOOKUP($D599,OLframe!$D$2:$J$213,2),VLOOKUP($E599,OLmain!$A$2:$J$57,2))</f>
        <v>9'', 1024*600</v>
      </c>
      <c r="G599" s="65" t="str">
        <f ca="1">VLOOKUP($D599,OLframe!$D$2:$J$213,3)</f>
        <v>https://yadi.sk/d/3TKoT_xVnJtD4w</v>
      </c>
      <c r="H599" s="45">
        <v>28400</v>
      </c>
      <c r="I599" s="79" t="str">
        <f ca="1">IF($E599="только рамка",VLOOKUP($D599,OLframe!$D$2:$J$213,9),VLOOKUP($E599,OLmain!$A$2:$J$57,9))</f>
        <v>Android 10.0, RK PX30 4x1,6 Ghz, 2Gb Ram, 16 Gb ROM, IPS LCD, NXP 6686 FM, TDA 7850, DSP, BC6 Bluetooth,  external microphone+Glonass&amp;gps</v>
      </c>
      <c r="J599" s="27" t="e">
        <f ca="1">IF(VLOOKUP($D599,OLframe!$D$2:$J$213,10)=0," ",VLOOKUP($D599,OLframe!$D$2:$J$213,10))</f>
        <v>#REF!</v>
      </c>
    </row>
    <row r="600" spans="1:10" ht="37.5" customHeight="1">
      <c r="A600" s="19" t="s">
        <v>4291</v>
      </c>
      <c r="B600" s="18" t="s">
        <v>116</v>
      </c>
      <c r="C600" s="36" t="s">
        <v>3500</v>
      </c>
      <c r="D600" s="70" t="s">
        <v>111</v>
      </c>
      <c r="E600" s="38" t="s">
        <v>1109</v>
      </c>
      <c r="F600" s="75" t="str">
        <f ca="1">IF($E600="только рамка",VLOOKUP($D600,OLframe!$D$2:$J$213,2),VLOOKUP($E600,OLmain!$A$2:$J$57,2))</f>
        <v>9'', 1024*600</v>
      </c>
      <c r="G600" s="65" t="str">
        <f ca="1">VLOOKUP($D600,OLframe!$D$2:$J$213,3)</f>
        <v>https://yadi.sk/d/3TKoT_xVnJtD4w</v>
      </c>
      <c r="H600" s="45">
        <v>31900</v>
      </c>
      <c r="I600" s="79" t="str">
        <f ca="1">IF($E600="только рамка",VLOOKUP($D600,OLframe!$D$2:$J$213,9),VLOOKUP($E600,OLmain!$A$2:$J$57,9))</f>
        <v>Android 10.0, RK PX5 8x1,5 Ghz, 4Gb Ram, 32 Gb ROM, IPS LCD, NXP 6686 FM, TDA 7850, DSP, BC6 Bluetooth,  external microphone+Glonass&amp;gps</v>
      </c>
      <c r="J600" s="27" t="e">
        <f ca="1">IF(VLOOKUP($D600,OLframe!$D$2:$J$213,10)=0," ",VLOOKUP($D600,OLframe!$D$2:$J$213,10))</f>
        <v>#REF!</v>
      </c>
    </row>
    <row r="601" spans="1:10" ht="37.5" customHeight="1">
      <c r="A601" s="19" t="s">
        <v>4291</v>
      </c>
      <c r="B601" s="18" t="s">
        <v>117</v>
      </c>
      <c r="C601" s="36" t="s">
        <v>3500</v>
      </c>
      <c r="D601" s="70" t="s">
        <v>111</v>
      </c>
      <c r="E601" s="38" t="s">
        <v>1111</v>
      </c>
      <c r="F601" s="75" t="str">
        <f ca="1">IF($E601="только рамка",VLOOKUP($D601,OLframe!$D$2:$J$213,2),VLOOKUP($E601,OLmain!$A$2:$J$57,2))</f>
        <v>9'', 1024*600</v>
      </c>
      <c r="G601" s="65" t="str">
        <f ca="1">VLOOKUP($D601,OLframe!$D$2:$J$213,3)</f>
        <v>https://yadi.sk/d/3TKoT_xVnJtD4w</v>
      </c>
      <c r="H601" s="45">
        <v>32900</v>
      </c>
      <c r="I601" s="79" t="str">
        <f ca="1">IF($E601="только рамка",VLOOKUP($D601,OLframe!$D$2:$J$213,9),VLOOKUP($E601,OLmain!$A$2:$J$57,9))</f>
        <v>Android 10.0, RK PX5 8x1,5 Ghz, 4Gb Ram, 64 Gb ROM, IPS LCD, NXP 6686 FM, TDA 7850, DSP, BC6 Bluetooth,  external microphone+Glonass&amp;gps</v>
      </c>
      <c r="J601" s="27" t="e">
        <f ca="1">IF(VLOOKUP($D601,OLframe!$D$2:$J$213,10)=0," ",VLOOKUP($D601,OLframe!$D$2:$J$213,10))</f>
        <v>#REF!</v>
      </c>
    </row>
    <row r="602" spans="1:10" ht="37.5" customHeight="1">
      <c r="A602" s="19" t="s">
        <v>4291</v>
      </c>
      <c r="B602" s="18" t="s">
        <v>118</v>
      </c>
      <c r="C602" s="36" t="s">
        <v>3500</v>
      </c>
      <c r="D602" s="70" t="s">
        <v>111</v>
      </c>
      <c r="E602" s="38" t="s">
        <v>1113</v>
      </c>
      <c r="F602" s="75" t="str">
        <f ca="1">IF($E602="только рамка",VLOOKUP($D602,OLframe!$D$2:$J$213,2),VLOOKUP($E602,OLmain!$A$2:$J$57,2))</f>
        <v>9'', 1024*600</v>
      </c>
      <c r="G602" s="65" t="str">
        <f ca="1">VLOOKUP($D602,OLframe!$D$2:$J$213,3)</f>
        <v>https://yadi.sk/d/3TKoT_xVnJtD4w</v>
      </c>
      <c r="H602" s="45">
        <v>32900</v>
      </c>
      <c r="I602" s="79" t="str">
        <f ca="1">IF($E602="только рамка",VLOOKUP($D602,OLframe!$D$2:$J$213,9),VLOOKUP($E602,OLmain!$A$2:$J$57,9))</f>
        <v>Android 10.0, RK PX6 6x2,0 Ghz, 4Gb Ram, 64 Gb ROM, IPS LCD, NXP 6686 FM, TDA 7850, DSP, BC6 Bluetooth,  external microphone+Glonass&amp;gps</v>
      </c>
      <c r="J602" s="27" t="e">
        <f ca="1">IF(VLOOKUP($D602,OLframe!$D$2:$J$213,10)=0," ",VLOOKUP($D602,OLframe!$D$2:$J$213,10))</f>
        <v>#REF!</v>
      </c>
    </row>
    <row r="603" spans="1:10" ht="37.5" customHeight="1">
      <c r="A603" s="19" t="s">
        <v>4291</v>
      </c>
      <c r="B603" s="18" t="s">
        <v>119</v>
      </c>
      <c r="C603" s="36" t="s">
        <v>3500</v>
      </c>
      <c r="D603" s="70" t="s">
        <v>111</v>
      </c>
      <c r="E603" s="38" t="s">
        <v>1131</v>
      </c>
      <c r="F603" s="75" t="str">
        <f ca="1">IF($E603="только рамка",VLOOKUP($D603,OLframe!$D$2:$J$213,2),VLOOKUP($E603,OLmain!$A$2:$J$57,2))</f>
        <v>9'', 1024*600</v>
      </c>
      <c r="G603" s="65" t="str">
        <f ca="1">VLOOKUP($D603,OLframe!$D$2:$J$213,3)</f>
        <v>https://yadi.sk/d/3TKoT_xVnJtD4w</v>
      </c>
      <c r="H603" s="45">
        <v>23900</v>
      </c>
      <c r="I603" s="79" t="str">
        <f ca="1">IF($E603="только рамка",VLOOKUP($D603,OLframe!$D$2:$J$213,9),VLOOKUP($E603,OLmain!$A$2:$J$57,9))</f>
        <v>Android 6.0, MTK 3562 8x1,5 Ghz, 2Gb Ram, 32 Gb ROM, IPS LCD, NXP 6686 FM, TDA 7851, Bluetooth,  external microphone, 4G встроен</v>
      </c>
      <c r="J603" s="27" t="e">
        <f ca="1">IF(VLOOKUP($D603,OLframe!$D$2:$J$213,10)=0," ",VLOOKUP($D603,OLframe!$D$2:$J$213,10))</f>
        <v>#REF!</v>
      </c>
    </row>
    <row r="604" spans="1:10" ht="37.5" customHeight="1">
      <c r="A604" s="19" t="s">
        <v>4291</v>
      </c>
      <c r="B604" s="18" t="s">
        <v>120</v>
      </c>
      <c r="C604" s="36" t="s">
        <v>3500</v>
      </c>
      <c r="D604" s="70" t="s">
        <v>111</v>
      </c>
      <c r="E604" s="38" t="s">
        <v>1115</v>
      </c>
      <c r="F604" s="75" t="str">
        <f ca="1">IF($E604="только рамка",VLOOKUP($D604,OLframe!$D$2:$J$213,2),VLOOKUP($E604,OLmain!$A$2:$J$57,2))</f>
        <v>9'', 1280*720</v>
      </c>
      <c r="G604" s="65" t="str">
        <f ca="1">VLOOKUP($D604,OLframe!$D$2:$J$213,3)</f>
        <v>https://yadi.sk/d/3TKoT_xVnJtD4w</v>
      </c>
      <c r="H604" s="45">
        <v>27400</v>
      </c>
      <c r="I604" s="79" t="str">
        <f ca="1">IF($E604="только рамка",VLOOKUP($D604,OLframe!$D$2:$J$213,9),VLOOKUP($E604,OLmain!$A$2:$J$57,9))</f>
        <v>Android 10, UIS7862 8x1,8 Ghz, 3Gb Ram, 32Gb ROM, TDA7708 FM, TDA7388, DSP, Bluetooth 5.0, Glonass&amp;gps, 4G, OPTIC out, поддержка AHD/TVI камер, HDMI - опция, AV OUT - опция</v>
      </c>
      <c r="J604" s="27" t="e">
        <f ca="1">IF(VLOOKUP($D604,OLframe!$D$2:$J$213,10)=0," ",VLOOKUP($D604,OLframe!$D$2:$J$213,10))</f>
        <v>#REF!</v>
      </c>
    </row>
    <row r="605" spans="1:10" ht="37.5" customHeight="1">
      <c r="A605" s="19" t="s">
        <v>4291</v>
      </c>
      <c r="B605" s="18" t="s">
        <v>121</v>
      </c>
      <c r="C605" s="36" t="s">
        <v>3500</v>
      </c>
      <c r="D605" s="70" t="s">
        <v>111</v>
      </c>
      <c r="E605" s="38" t="s">
        <v>1117</v>
      </c>
      <c r="F605" s="75" t="str">
        <f ca="1">IF($E605="только рамка",VLOOKUP($D605,OLframe!$D$2:$J$213,2),VLOOKUP($E605,OLmain!$A$2:$J$57,2))</f>
        <v>9'', 1280*720</v>
      </c>
      <c r="G605" s="65" t="str">
        <f ca="1">VLOOKUP($D605,OLframe!$D$2:$J$213,3)</f>
        <v>https://yadi.sk/d/3TKoT_xVnJtD4w</v>
      </c>
      <c r="H605" s="45">
        <v>31900</v>
      </c>
      <c r="I605" s="79" t="str">
        <f ca="1">IF($E605="только рамка",VLOOKUP($D605,OLframe!$D$2:$J$213,9),VLOOKUP($E605,OLmain!$A$2:$J$57,9))</f>
        <v>Android 10, UIS7862 8x1,8 Ghz, 4Gb Ram, 64Gb ROM, TDA7708 FM, TDA7851L, DSP, Bluetooth 5.0, Glonass&amp;gps, 4G, OPTIC out, поддержка AHD/TVI камер, HDMI - опция, AV OUT - опция</v>
      </c>
      <c r="J605" s="27" t="e">
        <f ca="1">IF(VLOOKUP($D605,OLframe!$D$2:$J$213,10)=0," ",VLOOKUP($D605,OLframe!$D$2:$J$213,10))</f>
        <v>#REF!</v>
      </c>
    </row>
    <row r="606" spans="1:10" ht="37.5" customHeight="1">
      <c r="A606" s="19" t="s">
        <v>4291</v>
      </c>
      <c r="B606" s="18" t="s">
        <v>122</v>
      </c>
      <c r="C606" s="36" t="s">
        <v>3500</v>
      </c>
      <c r="D606" s="70" t="s">
        <v>111</v>
      </c>
      <c r="E606" s="38" t="s">
        <v>1136</v>
      </c>
      <c r="F606" s="75" t="str">
        <f ca="1">IF($E606="только рамка",VLOOKUP($D606,OLframe!$D$2:$J$213,2),VLOOKUP($E606,OLmain!$A$2:$J$57,2))</f>
        <v>9'', 1280*720</v>
      </c>
      <c r="G606" s="65" t="str">
        <f ca="1">VLOOKUP($D606,OLframe!$D$2:$J$213,3)</f>
        <v>https://yadi.sk/d/3TKoT_xVnJtD4w</v>
      </c>
      <c r="H606" s="45">
        <v>34900</v>
      </c>
      <c r="I606" s="79" t="str">
        <f ca="1">IF($E606="только рамка",VLOOKUP($D606,OLframe!$D$2:$J$213,9),VLOOKUP($E606,OLmain!$A$2:$J$57,9))</f>
        <v>Android 10, UIS7862 8x1,8 Ghz, 6Gb Ram, 128Gb ROM, TDA7708 FM, TDA7851L, DSP, Bluetooth 5.0, Glonass&amp;gps, 4G, OPTIC out, поддержка AHD/TVI камер, HDMI - опция, AV OUT - опция</v>
      </c>
      <c r="J606" s="27" t="e">
        <f ca="1">IF(VLOOKUP($D606,OLframe!$D$2:$J$213,10)=0," ",VLOOKUP($D606,OLframe!$D$2:$J$213,10))</f>
        <v>#REF!</v>
      </c>
    </row>
    <row r="607" spans="1:10" ht="37.5" customHeight="1">
      <c r="A607" s="19" t="s">
        <v>4291</v>
      </c>
      <c r="B607" s="18" t="s">
        <v>123</v>
      </c>
      <c r="C607" s="36" t="s">
        <v>3500</v>
      </c>
      <c r="D607" s="70" t="s">
        <v>111</v>
      </c>
      <c r="E607" s="38" t="s">
        <v>1119</v>
      </c>
      <c r="F607" s="75" t="str">
        <f ca="1">IF($E607="только рамка",VLOOKUP($D607,OLframe!$D$2:$J$213,2),VLOOKUP($E607,OLmain!$A$2:$J$57,2))</f>
        <v>9'', 1024*600</v>
      </c>
      <c r="G607" s="65" t="str">
        <f ca="1">VLOOKUP($D607,OLframe!$D$2:$J$213,3)</f>
        <v>https://yadi.sk/d/3TKoT_xVnJtD4w</v>
      </c>
      <c r="H607" s="45">
        <v>32900</v>
      </c>
      <c r="I607" s="79" t="str">
        <f ca="1">IF($E607="только рамка",VLOOKUP($D607,OLframe!$D$2:$J$213,9),VLOOKUP($E607,OLmain!$A$2:$J$57,9))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607" s="27" t="e">
        <f ca="1">IF(VLOOKUP($D607,OLframe!$D$2:$J$213,10)=0," ",VLOOKUP($D607,OLframe!$D$2:$J$213,10))</f>
        <v>#REF!</v>
      </c>
    </row>
    <row r="608" spans="1:10" ht="37.5" customHeight="1">
      <c r="A608" s="19" t="s">
        <v>4291</v>
      </c>
      <c r="B608" s="18" t="s">
        <v>124</v>
      </c>
      <c r="C608" s="36" t="s">
        <v>3500</v>
      </c>
      <c r="D608" s="70" t="s">
        <v>111</v>
      </c>
      <c r="E608" s="38" t="s">
        <v>1089</v>
      </c>
      <c r="F608" s="75" t="str">
        <f ca="1">IF($E608="только рамка",VLOOKUP($D608,OLframe!$D$2:$J$213,2),VLOOKUP($E608,OLmain!$A$2:$J$57,2))</f>
        <v>9,7'', 1024*768</v>
      </c>
      <c r="G608" s="65" t="str">
        <f ca="1">VLOOKUP($D608,OLframe!$D$2:$J$213,3)</f>
        <v>https://yadi.sk/d/3TKoT_xVnJtD4w</v>
      </c>
      <c r="H608" s="45">
        <v>33900</v>
      </c>
      <c r="I608" s="79" t="str">
        <f ca="1">IF($E608="только рамка",VLOOKUP($D608,OLframe!$D$2:$J$213,9),VLOOKUP($E608,OLmain!$A$2:$J$57,9))</f>
        <v>Android 10.0, RK PX6 6x2,0 Ghz, 4Gb Ram, 64 Gb ROM, IPS LCD, NXP 6686 FM, TDA 7850, DSP, BC6 Bluetooth,  external microphone+Glonass&amp;gps</v>
      </c>
      <c r="J608" s="27" t="e">
        <f ca="1">IF(VLOOKUP($D608,OLframe!$D$2:$J$213,10)=0," ",VLOOKUP($D608,OLframe!$D$2:$J$213,10))</f>
        <v>#REF!</v>
      </c>
    </row>
    <row r="609" spans="1:10" ht="37.5" customHeight="1">
      <c r="A609" s="19" t="s">
        <v>4291</v>
      </c>
      <c r="B609" s="18" t="s">
        <v>125</v>
      </c>
      <c r="C609" s="36" t="s">
        <v>3500</v>
      </c>
      <c r="D609" s="70" t="s">
        <v>111</v>
      </c>
      <c r="E609" s="38" t="s">
        <v>1122</v>
      </c>
      <c r="F609" s="75" t="str">
        <f ca="1">IF($E609="только рамка",VLOOKUP($D609,OLframe!$D$2:$J$213,2),VLOOKUP($E609,OLmain!$A$2:$J$57,2))</f>
        <v>10.1", 1280*720</v>
      </c>
      <c r="G609" s="65" t="str">
        <f ca="1">VLOOKUP($D609,OLframe!$D$2:$J$213,3)</f>
        <v>https://yadi.sk/d/3TKoT_xVnJtD4w</v>
      </c>
      <c r="H609" s="45">
        <v>35400</v>
      </c>
      <c r="I609" s="79" t="str">
        <f ca="1">IF($E609="только рамка",VLOOKUP($D609,OLframe!$D$2:$J$213,9),VLOOKUP($E609,OLmain!$A$2:$J$57,9))</f>
        <v>Android 10.0, RK PX6 6x2,0 Ghz, 4Gb Ram, 64 Gb ROM, IPS LCD, NXP 6686 FM, TDA 7850, DSP, BC6 Bluetooth,  external microphone+Glonass&amp;gps</v>
      </c>
      <c r="J609" s="27" t="e">
        <f ca="1">IF(VLOOKUP($D609,OLframe!$D$2:$J$213,10)=0," ",VLOOKUP($D609,OLframe!$D$2:$J$213,10))</f>
        <v>#REF!</v>
      </c>
    </row>
    <row r="610" spans="1:10" ht="37.5" customHeight="1">
      <c r="A610" s="19" t="s">
        <v>4291</v>
      </c>
      <c r="B610" s="18" t="s">
        <v>126</v>
      </c>
      <c r="C610" s="36" t="s">
        <v>3500</v>
      </c>
      <c r="D610" s="70" t="s">
        <v>111</v>
      </c>
      <c r="E610" s="38" t="s">
        <v>1121</v>
      </c>
      <c r="F610" s="75" t="str">
        <f ca="1">IF($E610="только рамка",VLOOKUP($D610,OLframe!$D$2:$J$213,2),VLOOKUP($E610,OLmain!$A$2:$J$57,2))</f>
        <v>13.3", 1920*1080</v>
      </c>
      <c r="G610" s="65" t="str">
        <f ca="1">VLOOKUP($D610,OLframe!$D$2:$J$213,3)</f>
        <v>https://yadi.sk/d/3TKoT_xVnJtD4w</v>
      </c>
      <c r="H610" s="45">
        <v>41400</v>
      </c>
      <c r="I610" s="79" t="str">
        <f ca="1">IF($E610="только рамка",VLOOKUP($D610,OLframe!$D$2:$J$213,9),VLOOKUP($E610,OLmain!$A$2:$J$57,9))</f>
        <v>Android 10.0, RK PX6 6x2,0 Ghz, 4Gb Ram, 64 Gb ROM, IPS LCD, NXP 6686 FM, TDA 7850, DSP, BC6 Bluetooth,  external microphone+Glonass&amp;gps</v>
      </c>
      <c r="J610" s="27" t="e">
        <f ca="1">IF(VLOOKUP($D610,OLframe!$D$2:$J$213,10)=0," ",VLOOKUP($D610,OLframe!$D$2:$J$213,10))</f>
        <v>#REF!</v>
      </c>
    </row>
    <row r="611" spans="1:10" ht="37.5" customHeight="1">
      <c r="A611" s="19" t="s">
        <v>4291</v>
      </c>
      <c r="B611" s="18" t="s">
        <v>4300</v>
      </c>
      <c r="C611" s="36" t="s">
        <v>3500</v>
      </c>
      <c r="D611" s="38" t="s">
        <v>4301</v>
      </c>
      <c r="E611" s="38" t="s">
        <v>2857</v>
      </c>
      <c r="F611" s="75" t="str">
        <f ca="1">IF($E611="только рамка",VLOOKUP($D611,OLframe!$D$2:$J$213,2),VLOOKUP($E611,OLmain!$A$2:$J$57,2))</f>
        <v>10", 1024*600</v>
      </c>
      <c r="G611" s="65" t="str">
        <f ca="1">VLOOKUP($D611,OLframe!$D$2:$J$213,3)</f>
        <v>https://yadi.sk/d/8XuXbFTW3NNHfS</v>
      </c>
      <c r="H611" s="45">
        <v>4000</v>
      </c>
      <c r="I611" s="79" t="e">
        <f ca="1">IF($E611="только рамка",VLOOKUP($D611,OLframe!$D$2:$J$213,9),VLOOKUP($E611,OLmain!$A$2:$J$57,9))</f>
        <v>#REF!</v>
      </c>
      <c r="J611" s="27" t="e">
        <f ca="1">IF(VLOOKUP($D611,OLframe!$D$2:$J$213,10)=0," ",VLOOKUP($D611,OLframe!$D$2:$J$213,10))</f>
        <v>#REF!</v>
      </c>
    </row>
    <row r="612" spans="1:10" ht="37.5" customHeight="1">
      <c r="A612" s="19" t="s">
        <v>4291</v>
      </c>
      <c r="B612" s="18" t="s">
        <v>4300</v>
      </c>
      <c r="C612" s="36" t="s">
        <v>3500</v>
      </c>
      <c r="D612" s="38" t="s">
        <v>4301</v>
      </c>
      <c r="E612" s="38" t="s">
        <v>1124</v>
      </c>
      <c r="F612" s="75" t="str">
        <f ca="1">IF($E612="только рамка",VLOOKUP($D612,OLframe!$D$2:$J$213,2),VLOOKUP($E612,OLmain!$A$2:$J$57,2))</f>
        <v>10.1", 1280*720</v>
      </c>
      <c r="G612" s="65" t="str">
        <f ca="1">VLOOKUP($D612,OLframe!$D$2:$J$213,3)</f>
        <v>https://yadi.sk/d/8XuXbFTW3NNHfS</v>
      </c>
      <c r="H612" s="45">
        <v>34900</v>
      </c>
      <c r="I612" s="79" t="str">
        <f ca="1">IF($E612="только рамка",VLOOKUP($D612,OLframe!$D$2:$J$213,9),VLOOKUP($E612,OLmain!$A$2:$J$57,9))</f>
        <v>Android 10.0, RK PX6 6x2,0 Ghz, 4Gb Ram, 64 Gb ROM, IPS LCD, NXP 6686 FM, TDA 7850, DSP, BC6 Bluetooth,  external microphone+Glonass&amp;gps</v>
      </c>
      <c r="J612" s="27" t="e">
        <f ca="1">IF(VLOOKUP($D612,OLframe!$D$2:$J$213,10)=0," ",VLOOKUP($D612,OLframe!$D$2:$J$213,10))</f>
        <v>#REF!</v>
      </c>
    </row>
    <row r="613" spans="1:10" ht="37.5" customHeight="1">
      <c r="A613" s="19" t="s">
        <v>4291</v>
      </c>
      <c r="B613" s="18" t="s">
        <v>4300</v>
      </c>
      <c r="C613" s="36" t="s">
        <v>3500</v>
      </c>
      <c r="D613" s="38" t="s">
        <v>4301</v>
      </c>
      <c r="E613" s="38" t="s">
        <v>1139</v>
      </c>
      <c r="F613" s="75" t="str">
        <f ca="1">IF($E613="только рамка",VLOOKUP($D613,OLframe!$D$2:$J$213,2),VLOOKUP($E613,OLmain!$A$2:$J$57,2))</f>
        <v>10'', 1280*720</v>
      </c>
      <c r="G613" s="65" t="str">
        <f ca="1">VLOOKUP($D613,OLframe!$D$2:$J$213,3)</f>
        <v>https://yadi.sk/d/8XuXbFTW3NNHfS</v>
      </c>
      <c r="H613" s="45">
        <v>36900</v>
      </c>
      <c r="I613" s="79" t="str">
        <f ca="1">IF($E613="только рамка",VLOOKUP($D613,OLframe!$D$2:$J$213,9),VLOOKUP($E613,OLmain!$A$2:$J$57,9))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13" s="27" t="e">
        <f ca="1">IF(VLOOKUP($D613,OLframe!$D$2:$J$213,10)=0," ",VLOOKUP($D613,OLframe!$D$2:$J$213,10))</f>
        <v>#REF!</v>
      </c>
    </row>
    <row r="614" spans="1:10" ht="37.5" customHeight="1">
      <c r="A614" s="19" t="s">
        <v>4291</v>
      </c>
      <c r="B614" s="18" t="s">
        <v>4300</v>
      </c>
      <c r="C614" s="36" t="s">
        <v>3500</v>
      </c>
      <c r="D614" s="38" t="s">
        <v>4301</v>
      </c>
      <c r="E614" s="38" t="s">
        <v>1106</v>
      </c>
      <c r="F614" s="75" t="str">
        <f ca="1">IF($E614="только рамка",VLOOKUP($D614,OLframe!$D$2:$J$213,2),VLOOKUP($E614,OLmain!$A$2:$J$57,2))</f>
        <v>10'', 1280*720</v>
      </c>
      <c r="G614" s="65" t="str">
        <f ca="1">VLOOKUP($D614,OLframe!$D$2:$J$213,3)</f>
        <v>https://yadi.sk/d/8XuXbFTW3NNHfS</v>
      </c>
      <c r="H614" s="45">
        <v>39900</v>
      </c>
      <c r="I614" s="79" t="str">
        <f ca="1">IF($E614="только рамка",VLOOKUP($D614,OLframe!$D$2:$J$213,9),VLOOKUP($E614,OLmain!$A$2:$J$57,9))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14" s="27" t="e">
        <f ca="1">IF(VLOOKUP($D614,OLframe!$D$2:$J$213,10)=0," ",VLOOKUP($D614,OLframe!$D$2:$J$213,10))</f>
        <v>#REF!</v>
      </c>
    </row>
    <row r="615" spans="1:10" ht="37.5" customHeight="1">
      <c r="A615" s="19" t="s">
        <v>4291</v>
      </c>
      <c r="B615" s="18" t="s">
        <v>4300</v>
      </c>
      <c r="C615" s="36" t="s">
        <v>3500</v>
      </c>
      <c r="D615" s="38" t="s">
        <v>4301</v>
      </c>
      <c r="E615" s="38" t="s">
        <v>1108</v>
      </c>
      <c r="F615" s="75" t="str">
        <f ca="1">IF($E615="только рамка",VLOOKUP($D615,OLframe!$D$2:$J$213,2),VLOOKUP($E615,OLmain!$A$2:$J$57,2))</f>
        <v>10'', 1024*600</v>
      </c>
      <c r="G615" s="65" t="str">
        <f ca="1">VLOOKUP($D615,OLframe!$D$2:$J$213,3)</f>
        <v>https://yadi.sk/d/8XuXbFTW3NNHfS</v>
      </c>
      <c r="H615" s="45">
        <v>27900</v>
      </c>
      <c r="I615" s="79" t="str">
        <f ca="1">IF($E615="только рамка",VLOOKUP($D615,OLframe!$D$2:$J$213,9),VLOOKUP($E615,OLmain!$A$2:$J$57,9))</f>
        <v>Android 10.0, RK PX30 4x1,6 Ghz, 2Gb Ram, 16 Gb ROM, IPS LCD, NXP 6686 FM, TDA 7850, DSP, BC6 Bluetooth,  external microphone+Glonass&amp;gps</v>
      </c>
      <c r="J615" s="27" t="e">
        <f ca="1">IF(VLOOKUP($D615,OLframe!$D$2:$J$213,10)=0," ",VLOOKUP($D615,OLframe!$D$2:$J$213,10))</f>
        <v>#REF!</v>
      </c>
    </row>
    <row r="616" spans="1:10" ht="37.5" customHeight="1">
      <c r="A616" s="19" t="s">
        <v>4291</v>
      </c>
      <c r="B616" s="18" t="s">
        <v>4300</v>
      </c>
      <c r="C616" s="36" t="s">
        <v>3500</v>
      </c>
      <c r="D616" s="38" t="s">
        <v>4301</v>
      </c>
      <c r="E616" s="38" t="s">
        <v>1110</v>
      </c>
      <c r="F616" s="75" t="str">
        <f ca="1">IF($E616="только рамка",VLOOKUP($D616,OLframe!$D$2:$J$213,2),VLOOKUP($E616,OLmain!$A$2:$J$57,2))</f>
        <v>10'', 1024*600</v>
      </c>
      <c r="G616" s="65" t="str">
        <f ca="1">VLOOKUP($D616,OLframe!$D$2:$J$213,3)</f>
        <v>https://yadi.sk/d/8XuXbFTW3NNHfS</v>
      </c>
      <c r="H616" s="45">
        <v>31400</v>
      </c>
      <c r="I616" s="79" t="str">
        <f ca="1">IF($E616="только рамка",VLOOKUP($D616,OLframe!$D$2:$J$213,9),VLOOKUP($E616,OLmain!$A$2:$J$57,9))</f>
        <v>Android 10.0, RK PX5 8x1,5 Ghz, 4Gb Ram, 32 Gb ROM, IPS LCD, NXP 6686 FM, TDA 7850, DSP, BC6 Bluetooth,  external microphone+Glonass&amp;gps</v>
      </c>
      <c r="J616" s="27" t="e">
        <f ca="1">IF(VLOOKUP($D616,OLframe!$D$2:$J$213,10)=0," ",VLOOKUP($D616,OLframe!$D$2:$J$213,10))</f>
        <v>#REF!</v>
      </c>
    </row>
    <row r="617" spans="1:10" ht="37.5" customHeight="1">
      <c r="A617" s="19" t="s">
        <v>4291</v>
      </c>
      <c r="B617" s="18" t="s">
        <v>4300</v>
      </c>
      <c r="C617" s="36" t="s">
        <v>3500</v>
      </c>
      <c r="D617" s="38" t="s">
        <v>4301</v>
      </c>
      <c r="E617" s="38" t="s">
        <v>1112</v>
      </c>
      <c r="F617" s="75" t="str">
        <f ca="1">IF($E617="только рамка",VLOOKUP($D617,OLframe!$D$2:$J$213,2),VLOOKUP($E617,OLmain!$A$2:$J$57,2))</f>
        <v>10'', 1024*600</v>
      </c>
      <c r="G617" s="65" t="str">
        <f ca="1">VLOOKUP($D617,OLframe!$D$2:$J$213,3)</f>
        <v>https://yadi.sk/d/8XuXbFTW3NNHfS</v>
      </c>
      <c r="H617" s="45">
        <v>32400</v>
      </c>
      <c r="I617" s="79" t="str">
        <f ca="1">IF($E617="только рамка",VLOOKUP($D617,OLframe!$D$2:$J$213,9),VLOOKUP($E617,OLmain!$A$2:$J$57,9))</f>
        <v>Android 10.0, RK PX5 8x1,5 Ghz, 4Gb Ram, 64 Gb ROM, IPS LCD, NXP 6686 FM, TDA 7850, DSP, BC6 Bluetooth,  external microphone+Glonass&amp;gps</v>
      </c>
      <c r="J617" s="27" t="e">
        <f ca="1">IF(VLOOKUP($D617,OLframe!$D$2:$J$213,10)=0," ",VLOOKUP($D617,OLframe!$D$2:$J$213,10))</f>
        <v>#REF!</v>
      </c>
    </row>
    <row r="618" spans="1:10" ht="37.5" customHeight="1">
      <c r="A618" s="19" t="s">
        <v>4291</v>
      </c>
      <c r="B618" s="18" t="s">
        <v>4300</v>
      </c>
      <c r="C618" s="36" t="s">
        <v>3500</v>
      </c>
      <c r="D618" s="38" t="s">
        <v>4301</v>
      </c>
      <c r="E618" s="38" t="s">
        <v>1114</v>
      </c>
      <c r="F618" s="75" t="str">
        <f ca="1">IF($E618="только рамка",VLOOKUP($D618,OLframe!$D$2:$J$213,2),VLOOKUP($E618,OLmain!$A$2:$J$57,2))</f>
        <v>10'', 1024*600</v>
      </c>
      <c r="G618" s="65" t="str">
        <f ca="1">VLOOKUP($D618,OLframe!$D$2:$J$213,3)</f>
        <v>https://yadi.sk/d/8XuXbFTW3NNHfS</v>
      </c>
      <c r="H618" s="45">
        <v>32400</v>
      </c>
      <c r="I618" s="79" t="str">
        <f ca="1">IF($E618="только рамка",VLOOKUP($D618,OLframe!$D$2:$J$213,9),VLOOKUP($E618,OLmain!$A$2:$J$57,9))</f>
        <v>Android 10.0, RK PX6 6x2,0 Ghz, 4Gb Ram, 64 Gb ROM, IPS LCD, NXP 6686 FM, TDA 7850, DSP, BC6 Bluetooth,  external microphone+Glonass&amp;gps</v>
      </c>
      <c r="J618" s="27" t="e">
        <f ca="1">IF(VLOOKUP($D618,OLframe!$D$2:$J$213,10)=0," ",VLOOKUP($D618,OLframe!$D$2:$J$213,10))</f>
        <v>#REF!</v>
      </c>
    </row>
    <row r="619" spans="1:10" ht="37.5" customHeight="1">
      <c r="A619" s="19" t="s">
        <v>4291</v>
      </c>
      <c r="B619" s="18" t="s">
        <v>4300</v>
      </c>
      <c r="C619" s="36" t="s">
        <v>3500</v>
      </c>
      <c r="D619" s="38" t="s">
        <v>4301</v>
      </c>
      <c r="E619" s="38" t="s">
        <v>1129</v>
      </c>
      <c r="F619" s="75" t="str">
        <f ca="1">IF($E619="только рамка",VLOOKUP($D619,OLframe!$D$2:$J$213,2),VLOOKUP($E619,OLmain!$A$2:$J$57,2))</f>
        <v>10'', 1024*600</v>
      </c>
      <c r="G619" s="65" t="str">
        <f ca="1">VLOOKUP($D619,OLframe!$D$2:$J$213,3)</f>
        <v>https://yadi.sk/d/8XuXbFTW3NNHfS</v>
      </c>
      <c r="H619" s="45">
        <v>23900</v>
      </c>
      <c r="I619" s="79" t="str">
        <f ca="1">IF($E619="только рамка",VLOOKUP($D619,OLframe!$D$2:$J$213,9),VLOOKUP($E619,OLmain!$A$2:$J$57,9))</f>
        <v>Android 6.0, MTK 3562 8x1,5 Ghz, 2Gb Ram, 32 Gb ROM, IPS LCD, NXP 6686 FM, TDA 7851, Bluetooth,  external microphone, 4G встроен</v>
      </c>
      <c r="J619" s="27" t="e">
        <f ca="1">IF(VLOOKUP($D619,OLframe!$D$2:$J$213,10)=0," ",VLOOKUP($D619,OLframe!$D$2:$J$213,10))</f>
        <v>#REF!</v>
      </c>
    </row>
    <row r="620" spans="1:10" ht="37.5" customHeight="1">
      <c r="A620" s="19" t="s">
        <v>4291</v>
      </c>
      <c r="B620" s="18" t="s">
        <v>4300</v>
      </c>
      <c r="C620" s="36" t="s">
        <v>3500</v>
      </c>
      <c r="D620" s="38" t="s">
        <v>4301</v>
      </c>
      <c r="E620" s="38" t="s">
        <v>1116</v>
      </c>
      <c r="F620" s="75" t="str">
        <f ca="1">IF($E620="только рамка",VLOOKUP($D620,OLframe!$D$2:$J$213,2),VLOOKUP($E620,OLmain!$A$2:$J$57,2))</f>
        <v>10'', 1280*720</v>
      </c>
      <c r="G620" s="65" t="str">
        <f ca="1">VLOOKUP($D620,OLframe!$D$2:$J$213,3)</f>
        <v>https://yadi.sk/d/8XuXbFTW3NNHfS</v>
      </c>
      <c r="H620" s="45">
        <v>26900</v>
      </c>
      <c r="I620" s="79" t="str">
        <f ca="1">IF($E620="только рамка",VLOOKUP($D620,OLframe!$D$2:$J$213,9),VLOOKUP($E620,OLmain!$A$2:$J$57,9))</f>
        <v>Android 10, UIS7862 8x1,8 Ghz, 3Gb Ram, 32Gb ROM, TDA7708 FM, TDA7388, DSP, Bluetooth 5.0, Glonass&amp;gps, 4G, OPTIC out, поддержка AHD/TVI камер, HDMI - опция, AV OUT - опция</v>
      </c>
      <c r="J620" s="27" t="e">
        <f ca="1">IF(VLOOKUP($D620,OLframe!$D$2:$J$213,10)=0," ",VLOOKUP($D620,OLframe!$D$2:$J$213,10))</f>
        <v>#REF!</v>
      </c>
    </row>
    <row r="621" spans="1:10" ht="37.5" customHeight="1">
      <c r="A621" s="19" t="s">
        <v>4291</v>
      </c>
      <c r="B621" s="18" t="s">
        <v>4300</v>
      </c>
      <c r="C621" s="36" t="s">
        <v>3500</v>
      </c>
      <c r="D621" s="38" t="s">
        <v>4301</v>
      </c>
      <c r="E621" s="38" t="s">
        <v>1118</v>
      </c>
      <c r="F621" s="75" t="str">
        <f ca="1">IF($E621="только рамка",VLOOKUP($D621,OLframe!$D$2:$J$213,2),VLOOKUP($E621,OLmain!$A$2:$J$57,2))</f>
        <v>10'', 1280*720</v>
      </c>
      <c r="G621" s="65" t="str">
        <f ca="1">VLOOKUP($D621,OLframe!$D$2:$J$213,3)</f>
        <v>https://yadi.sk/d/8XuXbFTW3NNHfS</v>
      </c>
      <c r="H621" s="45">
        <v>31400</v>
      </c>
      <c r="I621" s="79" t="str">
        <f ca="1">IF($E621="только рамка",VLOOKUP($D621,OLframe!$D$2:$J$213,9),VLOOKUP($E621,OLmain!$A$2:$J$57,9))</f>
        <v>Android 10, UIS7862 8x1,8 Ghz, 4Gb Ram, 64Gb ROM, TDA7708 FM, TDA7851L, DSP, Bluetooth 5.0, Glonass&amp;gps, 4G, OPTIC out, поддержка AHD/TVI камер, HDMI - опция, AV OUT - опция</v>
      </c>
      <c r="J621" s="27" t="e">
        <f ca="1">IF(VLOOKUP($D621,OLframe!$D$2:$J$213,10)=0," ",VLOOKUP($D621,OLframe!$D$2:$J$213,10))</f>
        <v>#REF!</v>
      </c>
    </row>
    <row r="622" spans="1:10" ht="37.5" customHeight="1">
      <c r="A622" s="19" t="s">
        <v>4291</v>
      </c>
      <c r="B622" s="18" t="s">
        <v>4300</v>
      </c>
      <c r="C622" s="36" t="s">
        <v>3500</v>
      </c>
      <c r="D622" s="38" t="s">
        <v>4301</v>
      </c>
      <c r="E622" s="38" t="s">
        <v>1134</v>
      </c>
      <c r="F622" s="75" t="str">
        <f ca="1">IF($E622="только рамка",VLOOKUP($D622,OLframe!$D$2:$J$213,2),VLOOKUP($E622,OLmain!$A$2:$J$57,2))</f>
        <v>10'', 1280*720</v>
      </c>
      <c r="G622" s="65" t="str">
        <f ca="1">VLOOKUP($D622,OLframe!$D$2:$J$213,3)</f>
        <v>https://yadi.sk/d/8XuXbFTW3NNHfS</v>
      </c>
      <c r="H622" s="45">
        <v>34400</v>
      </c>
      <c r="I622" s="79" t="str">
        <f ca="1">IF($E622="только рамка",VLOOKUP($D622,OLframe!$D$2:$J$213,9),VLOOKUP($E622,OLmain!$A$2:$J$57,9))</f>
        <v>Android 10, UIS7862 8x1,8 Ghz, 6Gb Ram, 128Gb ROM, TDA7708 FM, TDA7851L, DSP, Bluetooth 5.0, Glonass&amp;gps, 4G, OPTIC out, поддержка AHD/TVI камер, HDMI - опция, AV OUT - опция</v>
      </c>
      <c r="J622" s="27" t="e">
        <f ca="1">IF(VLOOKUP($D622,OLframe!$D$2:$J$213,10)=0," ",VLOOKUP($D622,OLframe!$D$2:$J$213,10))</f>
        <v>#REF!</v>
      </c>
    </row>
    <row r="623" spans="1:10" ht="37.5" customHeight="1">
      <c r="A623" s="19" t="s">
        <v>4291</v>
      </c>
      <c r="B623" s="18" t="s">
        <v>4300</v>
      </c>
      <c r="C623" s="36" t="s">
        <v>3500</v>
      </c>
      <c r="D623" s="38" t="s">
        <v>4301</v>
      </c>
      <c r="E623" s="38" t="s">
        <v>1120</v>
      </c>
      <c r="F623" s="75" t="str">
        <f ca="1">IF($E623="только рамка",VLOOKUP($D623,OLframe!$D$2:$J$213,2),VLOOKUP($E623,OLmain!$A$2:$J$57,2))</f>
        <v>10'', 1024*600</v>
      </c>
      <c r="G623" s="65" t="str">
        <f ca="1">VLOOKUP($D623,OLframe!$D$2:$J$213,3)</f>
        <v>https://yadi.sk/d/8XuXbFTW3NNHfS</v>
      </c>
      <c r="H623" s="45">
        <v>32400</v>
      </c>
      <c r="I623" s="79" t="str">
        <f ca="1">IF($E623="только рамка",VLOOKUP($D623,OLframe!$D$2:$J$213,9),VLOOKUP($E623,OLmain!$A$2:$J$57,9))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623" s="27" t="e">
        <f ca="1">IF(VLOOKUP($D623,OLframe!$D$2:$J$213,10)=0," ",VLOOKUP($D623,OLframe!$D$2:$J$213,10))</f>
        <v>#REF!</v>
      </c>
    </row>
    <row r="624" spans="1:10" ht="37.5" customHeight="1">
      <c r="A624" s="19" t="s">
        <v>4291</v>
      </c>
      <c r="B624" s="18" t="s">
        <v>4300</v>
      </c>
      <c r="C624" s="36" t="s">
        <v>3500</v>
      </c>
      <c r="D624" s="38" t="s">
        <v>4301</v>
      </c>
      <c r="E624" s="38" t="s">
        <v>1090</v>
      </c>
      <c r="F624" s="75" t="str">
        <f ca="1">IF($E624="только рамка",VLOOKUP($D624,OLframe!$D$2:$J$213,2),VLOOKUP($E624,OLmain!$A$2:$J$57,2))</f>
        <v>9,7'', 1024*768</v>
      </c>
      <c r="G624" s="65" t="str">
        <f ca="1">VLOOKUP($D624,OLframe!$D$2:$J$213,3)</f>
        <v>https://yadi.sk/d/8XuXbFTW3NNHfS</v>
      </c>
      <c r="H624" s="45">
        <v>33400</v>
      </c>
      <c r="I624" s="79" t="str">
        <f ca="1">IF($E624="только рамка",VLOOKUP($D624,OLframe!$D$2:$J$213,9),VLOOKUP($E624,OLmain!$A$2:$J$57,9))</f>
        <v>Android 10.0, RK PX6 6x2,0 Ghz, 4Gb Ram, 64 Gb ROM, IPS LCD, NXP 6686 FM, TDA 7850, DSP, BC6 Bluetooth,  external microphone+Glonass&amp;gps</v>
      </c>
      <c r="J624" s="27" t="e">
        <f ca="1">IF(VLOOKUP($D624,OLframe!$D$2:$J$213,10)=0," ",VLOOKUP($D624,OLframe!$D$2:$J$213,10))</f>
        <v>#REF!</v>
      </c>
    </row>
    <row r="625" spans="1:10" ht="37.5" customHeight="1">
      <c r="A625" s="19" t="s">
        <v>4291</v>
      </c>
      <c r="B625" s="18" t="s">
        <v>4300</v>
      </c>
      <c r="C625" s="36" t="s">
        <v>3500</v>
      </c>
      <c r="D625" s="38" t="s">
        <v>4301</v>
      </c>
      <c r="E625" s="38" t="s">
        <v>1123</v>
      </c>
      <c r="F625" s="75" t="str">
        <f ca="1">IF($E625="только рамка",VLOOKUP($D625,OLframe!$D$2:$J$213,2),VLOOKUP($E625,OLmain!$A$2:$J$57,2))</f>
        <v>13.3", 1920*1080</v>
      </c>
      <c r="G625" s="65" t="str">
        <f ca="1">VLOOKUP($D625,OLframe!$D$2:$J$213,3)</f>
        <v>https://yadi.sk/d/8XuXbFTW3NNHfS</v>
      </c>
      <c r="H625" s="45">
        <v>40900</v>
      </c>
      <c r="I625" s="79" t="str">
        <f ca="1">IF($E625="только рамка",VLOOKUP($D625,OLframe!$D$2:$J$213,9),VLOOKUP($E625,OLmain!$A$2:$J$57,9))</f>
        <v>Android 10.0, RK PX6 6x2,0 Ghz, 4Gb Ram, 64 Gb ROM, IPS LCD, NXP 6686 FM, TDA 7850, DSP, BC6 Bluetooth,  external microphone+Glonass&amp;gps</v>
      </c>
      <c r="J625" s="27" t="e">
        <f ca="1">IF(VLOOKUP($D625,OLframe!$D$2:$J$213,10)=0," ",VLOOKUP($D625,OLframe!$D$2:$J$213,10))</f>
        <v>#REF!</v>
      </c>
    </row>
    <row r="626" spans="1:10" ht="37.5" customHeight="1">
      <c r="A626" s="19" t="s">
        <v>4291</v>
      </c>
      <c r="B626" s="18" t="s">
        <v>4300</v>
      </c>
      <c r="C626" s="36" t="s">
        <v>3451</v>
      </c>
      <c r="D626" s="38" t="s">
        <v>4302</v>
      </c>
      <c r="E626" s="38"/>
      <c r="F626" s="2" t="s">
        <v>3549</v>
      </c>
      <c r="G626" s="51" t="s">
        <v>4303</v>
      </c>
      <c r="H626" s="69">
        <v>27900</v>
      </c>
      <c r="I626" s="21" t="s">
        <v>3483</v>
      </c>
      <c r="J626" s="27" t="s">
        <v>4304</v>
      </c>
    </row>
    <row r="627" spans="1:10" ht="37.5" customHeight="1">
      <c r="A627" s="19" t="s">
        <v>4291</v>
      </c>
      <c r="B627" s="18" t="s">
        <v>4300</v>
      </c>
      <c r="C627" s="36" t="s">
        <v>3884</v>
      </c>
      <c r="D627" s="38" t="s">
        <v>4305</v>
      </c>
      <c r="E627" s="38"/>
      <c r="F627" s="2" t="s">
        <v>4115</v>
      </c>
      <c r="G627" s="51" t="s">
        <v>4306</v>
      </c>
      <c r="H627" s="48">
        <v>53900</v>
      </c>
      <c r="I627" s="21" t="s">
        <v>3888</v>
      </c>
      <c r="J627" s="31" t="s">
        <v>4307</v>
      </c>
    </row>
    <row r="628" spans="1:10" ht="37.5" customHeight="1">
      <c r="A628" s="19" t="s">
        <v>4291</v>
      </c>
      <c r="B628" s="18" t="s">
        <v>4308</v>
      </c>
      <c r="C628" s="36" t="s">
        <v>3451</v>
      </c>
      <c r="D628" s="38" t="s">
        <v>4309</v>
      </c>
      <c r="E628" s="38"/>
      <c r="F628" s="2" t="s">
        <v>3590</v>
      </c>
      <c r="G628" s="52" t="s">
        <v>2202</v>
      </c>
      <c r="H628" s="69">
        <v>28400</v>
      </c>
      <c r="I628" s="21" t="s">
        <v>3455</v>
      </c>
      <c r="J628" s="27" t="s">
        <v>2203</v>
      </c>
    </row>
    <row r="629" spans="1:10" ht="37.5" customHeight="1">
      <c r="A629" s="19" t="s">
        <v>4291</v>
      </c>
      <c r="B629" s="18" t="s">
        <v>4308</v>
      </c>
      <c r="C629" s="36" t="s">
        <v>3444</v>
      </c>
      <c r="D629" s="38" t="s">
        <v>2204</v>
      </c>
      <c r="E629" s="38"/>
      <c r="F629" s="2" t="s">
        <v>3590</v>
      </c>
      <c r="G629" s="50" t="s">
        <v>2205</v>
      </c>
      <c r="H629" s="69"/>
      <c r="I629" s="20" t="s">
        <v>3507</v>
      </c>
      <c r="J629" s="27"/>
    </row>
    <row r="630" spans="1:10" ht="37.5" customHeight="1">
      <c r="A630" s="19" t="s">
        <v>4291</v>
      </c>
      <c r="B630" s="18" t="s">
        <v>4308</v>
      </c>
      <c r="C630" s="36" t="s">
        <v>3444</v>
      </c>
      <c r="D630" s="38" t="s">
        <v>2206</v>
      </c>
      <c r="E630" s="38"/>
      <c r="F630" s="2" t="s">
        <v>3712</v>
      </c>
      <c r="G630" s="50" t="s">
        <v>2207</v>
      </c>
      <c r="H630" s="69">
        <v>28400</v>
      </c>
      <c r="I630" s="46" t="s">
        <v>3475</v>
      </c>
      <c r="J630" s="27"/>
    </row>
    <row r="631" spans="1:10" ht="37.5" customHeight="1">
      <c r="A631" s="19" t="s">
        <v>4291</v>
      </c>
      <c r="B631" s="18" t="s">
        <v>4308</v>
      </c>
      <c r="C631" s="36" t="s">
        <v>3444</v>
      </c>
      <c r="D631" s="38" t="s">
        <v>2208</v>
      </c>
      <c r="E631" s="38"/>
      <c r="F631" s="2" t="s">
        <v>3712</v>
      </c>
      <c r="G631" s="50" t="s">
        <v>2207</v>
      </c>
      <c r="H631" s="69">
        <v>31400</v>
      </c>
      <c r="I631" s="59" t="s">
        <v>3478</v>
      </c>
      <c r="J631" s="27"/>
    </row>
    <row r="632" spans="1:10" ht="37.5" customHeight="1">
      <c r="A632" s="19" t="s">
        <v>4291</v>
      </c>
      <c r="B632" s="18" t="s">
        <v>4308</v>
      </c>
      <c r="C632" s="36" t="s">
        <v>3444</v>
      </c>
      <c r="D632" s="38" t="s">
        <v>2209</v>
      </c>
      <c r="E632" s="38"/>
      <c r="F632" s="2" t="s">
        <v>3712</v>
      </c>
      <c r="G632" s="50" t="s">
        <v>2207</v>
      </c>
      <c r="H632" s="69">
        <v>32400</v>
      </c>
      <c r="I632" s="46" t="s">
        <v>3480</v>
      </c>
      <c r="J632" s="27"/>
    </row>
    <row r="633" spans="1:10" ht="37.5" customHeight="1">
      <c r="A633" s="19" t="s">
        <v>4291</v>
      </c>
      <c r="B633" s="18" t="s">
        <v>4308</v>
      </c>
      <c r="C633" s="36" t="s">
        <v>3451</v>
      </c>
      <c r="D633" s="38" t="s">
        <v>2210</v>
      </c>
      <c r="E633" s="38"/>
      <c r="F633" s="2" t="s">
        <v>3549</v>
      </c>
      <c r="G633" s="52" t="s">
        <v>2211</v>
      </c>
      <c r="H633" s="69">
        <v>27900</v>
      </c>
      <c r="I633" s="21" t="s">
        <v>3483</v>
      </c>
      <c r="J633" s="27" t="s">
        <v>2203</v>
      </c>
    </row>
    <row r="634" spans="1:10" ht="37.5" customHeight="1">
      <c r="A634" s="8" t="s">
        <v>4291</v>
      </c>
      <c r="B634" s="18" t="s">
        <v>4308</v>
      </c>
      <c r="C634" s="2" t="s">
        <v>3444</v>
      </c>
      <c r="D634" s="37" t="s">
        <v>2212</v>
      </c>
      <c r="E634" s="37"/>
      <c r="F634" s="2" t="s">
        <v>3549</v>
      </c>
      <c r="G634" s="14" t="s">
        <v>2213</v>
      </c>
      <c r="H634" s="68">
        <v>22900</v>
      </c>
      <c r="I634" s="20" t="s">
        <v>3507</v>
      </c>
      <c r="J634" s="54" t="s">
        <v>3628</v>
      </c>
    </row>
    <row r="635" spans="1:10" ht="37.5" customHeight="1">
      <c r="A635" s="8" t="s">
        <v>4291</v>
      </c>
      <c r="B635" s="18" t="s">
        <v>4308</v>
      </c>
      <c r="C635" s="2" t="s">
        <v>3444</v>
      </c>
      <c r="D635" s="37" t="s">
        <v>2214</v>
      </c>
      <c r="E635" s="37"/>
      <c r="F635" s="2" t="s">
        <v>3549</v>
      </c>
      <c r="G635" s="14" t="s">
        <v>2213</v>
      </c>
      <c r="H635" s="68">
        <v>28400</v>
      </c>
      <c r="I635" s="46" t="s">
        <v>3492</v>
      </c>
      <c r="J635" s="27"/>
    </row>
    <row r="636" spans="1:10" ht="37.5" customHeight="1">
      <c r="A636" s="8" t="s">
        <v>4291</v>
      </c>
      <c r="B636" s="18" t="s">
        <v>4308</v>
      </c>
      <c r="C636" s="2" t="s">
        <v>3444</v>
      </c>
      <c r="D636" s="37" t="s">
        <v>2215</v>
      </c>
      <c r="E636" s="37"/>
      <c r="F636" s="2" t="s">
        <v>3549</v>
      </c>
      <c r="G636" s="14" t="s">
        <v>2213</v>
      </c>
      <c r="H636" s="68">
        <v>31400</v>
      </c>
      <c r="I636" s="59" t="s">
        <v>3478</v>
      </c>
      <c r="J636" s="27"/>
    </row>
    <row r="637" spans="1:10" ht="37.5" customHeight="1">
      <c r="A637" s="8" t="s">
        <v>4291</v>
      </c>
      <c r="B637" s="18" t="s">
        <v>4308</v>
      </c>
      <c r="C637" s="2" t="s">
        <v>3444</v>
      </c>
      <c r="D637" s="37" t="s">
        <v>2216</v>
      </c>
      <c r="E637" s="37"/>
      <c r="F637" s="2" t="s">
        <v>3549</v>
      </c>
      <c r="G637" s="14" t="s">
        <v>2213</v>
      </c>
      <c r="H637" s="68">
        <v>32400</v>
      </c>
      <c r="I637" s="46" t="s">
        <v>3496</v>
      </c>
      <c r="J637" s="27"/>
    </row>
    <row r="638" spans="1:10" ht="37.5" customHeight="1">
      <c r="A638" s="19" t="s">
        <v>4291</v>
      </c>
      <c r="B638" s="18" t="s">
        <v>4308</v>
      </c>
      <c r="C638" s="2" t="s">
        <v>3500</v>
      </c>
      <c r="D638" s="37" t="s">
        <v>2217</v>
      </c>
      <c r="E638" s="37" t="s">
        <v>2857</v>
      </c>
      <c r="F638" s="75" t="str">
        <f ca="1">IF($E638="только рамка",VLOOKUP($D638,OLframe!$D$2:$J$213,2),VLOOKUP($E638,OLmain!$A$2:$J$57,2))</f>
        <v>10", 1024*600</v>
      </c>
      <c r="G638" s="65" t="str">
        <f ca="1">VLOOKUP($D638,OLframe!$D$2:$J$213,3)</f>
        <v>https://yadi.sk/d/L0YBTc7PTUIrTQ</v>
      </c>
      <c r="H638" s="45">
        <v>6500</v>
      </c>
      <c r="I638" s="79" t="e">
        <f ca="1">IF($E638="только рамка",VLOOKUP($D638,OLframe!$D$2:$J$213,9),VLOOKUP($E638,OLmain!$A$2:$J$57,9))</f>
        <v>#REF!</v>
      </c>
      <c r="J638" s="27" t="e">
        <f ca="1">IF(VLOOKUP($D638,OLframe!$D$2:$J$213,10)=0," ",VLOOKUP($D638,OLframe!$D$2:$J$213,10))</f>
        <v>#REF!</v>
      </c>
    </row>
    <row r="639" spans="1:10" ht="37.5" customHeight="1">
      <c r="A639" s="19" t="s">
        <v>4291</v>
      </c>
      <c r="B639" s="18" t="s">
        <v>4308</v>
      </c>
      <c r="C639" s="2" t="s">
        <v>3500</v>
      </c>
      <c r="D639" s="37" t="s">
        <v>2217</v>
      </c>
      <c r="E639" s="37" t="s">
        <v>1124</v>
      </c>
      <c r="F639" s="75" t="str">
        <f ca="1">IF($E639="только рамка",VLOOKUP($D639,OLframe!$D$2:$J$213,2),VLOOKUP($E639,OLmain!$A$2:$J$57,2))</f>
        <v>10.1", 1280*720</v>
      </c>
      <c r="G639" s="65" t="str">
        <f ca="1">VLOOKUP($D639,OLframe!$D$2:$J$213,3)</f>
        <v>https://yadi.sk/d/L0YBTc7PTUIrTQ</v>
      </c>
      <c r="H639" s="45">
        <v>37400</v>
      </c>
      <c r="I639" s="79" t="str">
        <f ca="1">IF($E639="только рамка",VLOOKUP($D639,OLframe!$D$2:$J$213,9),VLOOKUP($E639,OLmain!$A$2:$J$57,9))</f>
        <v>Android 10.0, RK PX6 6x2,0 Ghz, 4Gb Ram, 64 Gb ROM, IPS LCD, NXP 6686 FM, TDA 7850, DSP, BC6 Bluetooth,  external microphone+Glonass&amp;gps</v>
      </c>
      <c r="J639" s="27" t="e">
        <f ca="1">IF(VLOOKUP($D639,OLframe!$D$2:$J$213,10)=0," ",VLOOKUP($D639,OLframe!$D$2:$J$213,10))</f>
        <v>#REF!</v>
      </c>
    </row>
    <row r="640" spans="1:10" ht="37.5" customHeight="1">
      <c r="A640" s="19" t="s">
        <v>4291</v>
      </c>
      <c r="B640" s="18" t="s">
        <v>4308</v>
      </c>
      <c r="C640" s="2" t="s">
        <v>3500</v>
      </c>
      <c r="D640" s="37" t="s">
        <v>2217</v>
      </c>
      <c r="E640" s="37" t="s">
        <v>1139</v>
      </c>
      <c r="F640" s="75" t="str">
        <f ca="1">IF($E640="только рамка",VLOOKUP($D640,OLframe!$D$2:$J$213,2),VLOOKUP($E640,OLmain!$A$2:$J$57,2))</f>
        <v>10'', 1280*720</v>
      </c>
      <c r="G640" s="65" t="str">
        <f ca="1">VLOOKUP($D640,OLframe!$D$2:$J$213,3)</f>
        <v>https://yadi.sk/d/L0YBTc7PTUIrTQ</v>
      </c>
      <c r="H640" s="45">
        <v>39400</v>
      </c>
      <c r="I640" s="79" t="str">
        <f ca="1">IF($E640="только рамка",VLOOKUP($D640,OLframe!$D$2:$J$213,9),VLOOKUP($E640,OLmain!$A$2:$J$57,9))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40" s="27" t="e">
        <f ca="1">IF(VLOOKUP($D640,OLframe!$D$2:$J$213,10)=0," ",VLOOKUP($D640,OLframe!$D$2:$J$213,10))</f>
        <v>#REF!</v>
      </c>
    </row>
    <row r="641" spans="1:10" ht="37.5" customHeight="1">
      <c r="A641" s="19" t="s">
        <v>4291</v>
      </c>
      <c r="B641" s="18" t="s">
        <v>4308</v>
      </c>
      <c r="C641" s="2" t="s">
        <v>3500</v>
      </c>
      <c r="D641" s="37" t="s">
        <v>2217</v>
      </c>
      <c r="E641" s="37" t="s">
        <v>1106</v>
      </c>
      <c r="F641" s="75" t="str">
        <f ca="1">IF($E641="только рамка",VLOOKUP($D641,OLframe!$D$2:$J$213,2),VLOOKUP($E641,OLmain!$A$2:$J$57,2))</f>
        <v>10'', 1280*720</v>
      </c>
      <c r="G641" s="65" t="str">
        <f ca="1">VLOOKUP($D641,OLframe!$D$2:$J$213,3)</f>
        <v>https://yadi.sk/d/L0YBTc7PTUIrTQ</v>
      </c>
      <c r="H641" s="45">
        <v>42400</v>
      </c>
      <c r="I641" s="79" t="str">
        <f ca="1">IF($E641="только рамка",VLOOKUP($D641,OLframe!$D$2:$J$213,9),VLOOKUP($E641,OLmain!$A$2:$J$57,9))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41" s="27" t="e">
        <f ca="1">IF(VLOOKUP($D641,OLframe!$D$2:$J$213,10)=0," ",VLOOKUP($D641,OLframe!$D$2:$J$213,10))</f>
        <v>#REF!</v>
      </c>
    </row>
    <row r="642" spans="1:10" ht="37.5" customHeight="1">
      <c r="A642" s="19" t="s">
        <v>4291</v>
      </c>
      <c r="B642" s="18" t="s">
        <v>4308</v>
      </c>
      <c r="C642" s="2" t="s">
        <v>3500</v>
      </c>
      <c r="D642" s="37" t="s">
        <v>2217</v>
      </c>
      <c r="E642" s="37" t="s">
        <v>1108</v>
      </c>
      <c r="F642" s="75" t="str">
        <f ca="1">IF($E642="только рамка",VLOOKUP($D642,OLframe!$D$2:$J$213,2),VLOOKUP($E642,OLmain!$A$2:$J$57,2))</f>
        <v>10'', 1024*600</v>
      </c>
      <c r="G642" s="65" t="str">
        <f ca="1">VLOOKUP($D642,OLframe!$D$2:$J$213,3)</f>
        <v>https://yadi.sk/d/L0YBTc7PTUIrTQ</v>
      </c>
      <c r="H642" s="45">
        <v>30400</v>
      </c>
      <c r="I642" s="79" t="str">
        <f ca="1">IF($E642="только рамка",VLOOKUP($D642,OLframe!$D$2:$J$213,9),VLOOKUP($E642,OLmain!$A$2:$J$57,9))</f>
        <v>Android 10.0, RK PX30 4x1,6 Ghz, 2Gb Ram, 16 Gb ROM, IPS LCD, NXP 6686 FM, TDA 7850, DSP, BC6 Bluetooth,  external microphone+Glonass&amp;gps</v>
      </c>
      <c r="J642" s="27" t="e">
        <f ca="1">IF(VLOOKUP($D642,OLframe!$D$2:$J$213,10)=0," ",VLOOKUP($D642,OLframe!$D$2:$J$213,10))</f>
        <v>#REF!</v>
      </c>
    </row>
    <row r="643" spans="1:10" ht="37.5" customHeight="1">
      <c r="A643" s="19" t="s">
        <v>4291</v>
      </c>
      <c r="B643" s="18" t="s">
        <v>4308</v>
      </c>
      <c r="C643" s="2" t="s">
        <v>3500</v>
      </c>
      <c r="D643" s="37" t="s">
        <v>2217</v>
      </c>
      <c r="E643" s="37" t="s">
        <v>1110</v>
      </c>
      <c r="F643" s="75" t="str">
        <f ca="1">IF($E643="только рамка",VLOOKUP($D643,OLframe!$D$2:$J$213,2),VLOOKUP($E643,OLmain!$A$2:$J$57,2))</f>
        <v>10'', 1024*600</v>
      </c>
      <c r="G643" s="65" t="str">
        <f ca="1">VLOOKUP($D643,OLframe!$D$2:$J$213,3)</f>
        <v>https://yadi.sk/d/L0YBTc7PTUIrTQ</v>
      </c>
      <c r="H643" s="45">
        <v>33900</v>
      </c>
      <c r="I643" s="79" t="str">
        <f ca="1">IF($E643="только рамка",VLOOKUP($D643,OLframe!$D$2:$J$213,9),VLOOKUP($E643,OLmain!$A$2:$J$57,9))</f>
        <v>Android 10.0, RK PX5 8x1,5 Ghz, 4Gb Ram, 32 Gb ROM, IPS LCD, NXP 6686 FM, TDA 7850, DSP, BC6 Bluetooth,  external microphone+Glonass&amp;gps</v>
      </c>
      <c r="J643" s="27" t="e">
        <f ca="1">IF(VLOOKUP($D643,OLframe!$D$2:$J$213,10)=0," ",VLOOKUP($D643,OLframe!$D$2:$J$213,10))</f>
        <v>#REF!</v>
      </c>
    </row>
    <row r="644" spans="1:10" ht="37.5" customHeight="1">
      <c r="A644" s="19" t="s">
        <v>4291</v>
      </c>
      <c r="B644" s="18" t="s">
        <v>4308</v>
      </c>
      <c r="C644" s="2" t="s">
        <v>3500</v>
      </c>
      <c r="D644" s="37" t="s">
        <v>2217</v>
      </c>
      <c r="E644" s="37" t="s">
        <v>1112</v>
      </c>
      <c r="F644" s="75" t="str">
        <f ca="1">IF($E644="только рамка",VLOOKUP($D644,OLframe!$D$2:$J$213,2),VLOOKUP($E644,OLmain!$A$2:$J$57,2))</f>
        <v>10'', 1024*600</v>
      </c>
      <c r="G644" s="65" t="str">
        <f ca="1">VLOOKUP($D644,OLframe!$D$2:$J$213,3)</f>
        <v>https://yadi.sk/d/L0YBTc7PTUIrTQ</v>
      </c>
      <c r="H644" s="45">
        <v>34900</v>
      </c>
      <c r="I644" s="79" t="str">
        <f ca="1">IF($E644="только рамка",VLOOKUP($D644,OLframe!$D$2:$J$213,9),VLOOKUP($E644,OLmain!$A$2:$J$57,9))</f>
        <v>Android 10.0, RK PX5 8x1,5 Ghz, 4Gb Ram, 64 Gb ROM, IPS LCD, NXP 6686 FM, TDA 7850, DSP, BC6 Bluetooth,  external microphone+Glonass&amp;gps</v>
      </c>
      <c r="J644" s="27" t="e">
        <f ca="1">IF(VLOOKUP($D644,OLframe!$D$2:$J$213,10)=0," ",VLOOKUP($D644,OLframe!$D$2:$J$213,10))</f>
        <v>#REF!</v>
      </c>
    </row>
    <row r="645" spans="1:10" ht="37.5" customHeight="1">
      <c r="A645" s="19" t="s">
        <v>4291</v>
      </c>
      <c r="B645" s="18" t="s">
        <v>4308</v>
      </c>
      <c r="C645" s="2" t="s">
        <v>3500</v>
      </c>
      <c r="D645" s="37" t="s">
        <v>2217</v>
      </c>
      <c r="E645" s="37" t="s">
        <v>1114</v>
      </c>
      <c r="F645" s="75" t="str">
        <f ca="1">IF($E645="только рамка",VLOOKUP($D645,OLframe!$D$2:$J$213,2),VLOOKUP($E645,OLmain!$A$2:$J$57,2))</f>
        <v>10'', 1024*600</v>
      </c>
      <c r="G645" s="65" t="str">
        <f ca="1">VLOOKUP($D645,OLframe!$D$2:$J$213,3)</f>
        <v>https://yadi.sk/d/L0YBTc7PTUIrTQ</v>
      </c>
      <c r="H645" s="45">
        <v>34900</v>
      </c>
      <c r="I645" s="79" t="str">
        <f ca="1">IF($E645="только рамка",VLOOKUP($D645,OLframe!$D$2:$J$213,9),VLOOKUP($E645,OLmain!$A$2:$J$57,9))</f>
        <v>Android 10.0, RK PX6 6x2,0 Ghz, 4Gb Ram, 64 Gb ROM, IPS LCD, NXP 6686 FM, TDA 7850, DSP, BC6 Bluetooth,  external microphone+Glonass&amp;gps</v>
      </c>
      <c r="J645" s="27" t="e">
        <f ca="1">IF(VLOOKUP($D645,OLframe!$D$2:$J$213,10)=0," ",VLOOKUP($D645,OLframe!$D$2:$J$213,10))</f>
        <v>#REF!</v>
      </c>
    </row>
    <row r="646" spans="1:10" ht="37.5" customHeight="1">
      <c r="A646" s="19" t="s">
        <v>4291</v>
      </c>
      <c r="B646" s="18" t="s">
        <v>4308</v>
      </c>
      <c r="C646" s="2" t="s">
        <v>3500</v>
      </c>
      <c r="D646" s="37" t="s">
        <v>2217</v>
      </c>
      <c r="E646" s="37" t="s">
        <v>1129</v>
      </c>
      <c r="F646" s="75" t="str">
        <f ca="1">IF($E646="только рамка",VLOOKUP($D646,OLframe!$D$2:$J$213,2),VLOOKUP($E646,OLmain!$A$2:$J$57,2))</f>
        <v>10'', 1024*600</v>
      </c>
      <c r="G646" s="65" t="str">
        <f ca="1">VLOOKUP($D646,OLframe!$D$2:$J$213,3)</f>
        <v>https://yadi.sk/d/L0YBTc7PTUIrTQ</v>
      </c>
      <c r="H646" s="45">
        <v>23900</v>
      </c>
      <c r="I646" s="79" t="str">
        <f ca="1">IF($E646="только рамка",VLOOKUP($D646,OLframe!$D$2:$J$213,9),VLOOKUP($E646,OLmain!$A$2:$J$57,9))</f>
        <v>Android 6.0, MTK 3562 8x1,5 Ghz, 2Gb Ram, 32 Gb ROM, IPS LCD, NXP 6686 FM, TDA 7851, Bluetooth,  external microphone, 4G встроен</v>
      </c>
      <c r="J646" s="27" t="e">
        <f ca="1">IF(VLOOKUP($D646,OLframe!$D$2:$J$213,10)=0," ",VLOOKUP($D646,OLframe!$D$2:$J$213,10))</f>
        <v>#REF!</v>
      </c>
    </row>
    <row r="647" spans="1:10" ht="37.5" customHeight="1">
      <c r="A647" s="19" t="s">
        <v>4291</v>
      </c>
      <c r="B647" s="18" t="s">
        <v>4308</v>
      </c>
      <c r="C647" s="2" t="s">
        <v>3500</v>
      </c>
      <c r="D647" s="37" t="s">
        <v>2217</v>
      </c>
      <c r="E647" s="37" t="s">
        <v>1116</v>
      </c>
      <c r="F647" s="75" t="str">
        <f ca="1">IF($E647="только рамка",VLOOKUP($D647,OLframe!$D$2:$J$213,2),VLOOKUP($E647,OLmain!$A$2:$J$57,2))</f>
        <v>10'', 1280*720</v>
      </c>
      <c r="G647" s="65" t="str">
        <f ca="1">VLOOKUP($D647,OLframe!$D$2:$J$213,3)</f>
        <v>https://yadi.sk/d/L0YBTc7PTUIrTQ</v>
      </c>
      <c r="H647" s="45">
        <v>29400</v>
      </c>
      <c r="I647" s="79" t="str">
        <f ca="1">IF($E647="только рамка",VLOOKUP($D647,OLframe!$D$2:$J$213,9),VLOOKUP($E647,OLmain!$A$2:$J$57,9))</f>
        <v>Android 10, UIS7862 8x1,8 Ghz, 3Gb Ram, 32Gb ROM, TDA7708 FM, TDA7388, DSP, Bluetooth 5.0, Glonass&amp;gps, 4G, OPTIC out, поддержка AHD/TVI камер, HDMI - опция, AV OUT - опция</v>
      </c>
      <c r="J647" s="27" t="e">
        <f ca="1">IF(VLOOKUP($D647,OLframe!$D$2:$J$213,10)=0," ",VLOOKUP($D647,OLframe!$D$2:$J$213,10))</f>
        <v>#REF!</v>
      </c>
    </row>
    <row r="648" spans="1:10" ht="37.5" customHeight="1">
      <c r="A648" s="19" t="s">
        <v>4291</v>
      </c>
      <c r="B648" s="18" t="s">
        <v>4308</v>
      </c>
      <c r="C648" s="2" t="s">
        <v>3500</v>
      </c>
      <c r="D648" s="37" t="s">
        <v>2217</v>
      </c>
      <c r="E648" s="37" t="s">
        <v>1118</v>
      </c>
      <c r="F648" s="75" t="str">
        <f ca="1">IF($E648="только рамка",VLOOKUP($D648,OLframe!$D$2:$J$213,2),VLOOKUP($E648,OLmain!$A$2:$J$57,2))</f>
        <v>10'', 1280*720</v>
      </c>
      <c r="G648" s="65" t="str">
        <f ca="1">VLOOKUP($D648,OLframe!$D$2:$J$213,3)</f>
        <v>https://yadi.sk/d/L0YBTc7PTUIrTQ</v>
      </c>
      <c r="H648" s="45">
        <v>33900</v>
      </c>
      <c r="I648" s="79" t="str">
        <f ca="1">IF($E648="только рамка",VLOOKUP($D648,OLframe!$D$2:$J$213,9),VLOOKUP($E648,OLmain!$A$2:$J$57,9))</f>
        <v>Android 10, UIS7862 8x1,8 Ghz, 4Gb Ram, 64Gb ROM, TDA7708 FM, TDA7851L, DSP, Bluetooth 5.0, Glonass&amp;gps, 4G, OPTIC out, поддержка AHD/TVI камер, HDMI - опция, AV OUT - опция</v>
      </c>
      <c r="J648" s="27" t="e">
        <f ca="1">IF(VLOOKUP($D648,OLframe!$D$2:$J$213,10)=0," ",VLOOKUP($D648,OLframe!$D$2:$J$213,10))</f>
        <v>#REF!</v>
      </c>
    </row>
    <row r="649" spans="1:10" ht="37.5" customHeight="1">
      <c r="A649" s="19" t="s">
        <v>4291</v>
      </c>
      <c r="B649" s="18" t="s">
        <v>4308</v>
      </c>
      <c r="C649" s="2" t="s">
        <v>3500</v>
      </c>
      <c r="D649" s="37" t="s">
        <v>2217</v>
      </c>
      <c r="E649" s="37" t="s">
        <v>1134</v>
      </c>
      <c r="F649" s="75" t="str">
        <f ca="1">IF($E649="только рамка",VLOOKUP($D649,OLframe!$D$2:$J$213,2),VLOOKUP($E649,OLmain!$A$2:$J$57,2))</f>
        <v>10'', 1280*720</v>
      </c>
      <c r="G649" s="65" t="str">
        <f ca="1">VLOOKUP($D649,OLframe!$D$2:$J$213,3)</f>
        <v>https://yadi.sk/d/L0YBTc7PTUIrTQ</v>
      </c>
      <c r="H649" s="45">
        <v>36900</v>
      </c>
      <c r="I649" s="79" t="str">
        <f ca="1">IF($E649="только рамка",VLOOKUP($D649,OLframe!$D$2:$J$213,9),VLOOKUP($E649,OLmain!$A$2:$J$57,9))</f>
        <v>Android 10, UIS7862 8x1,8 Ghz, 6Gb Ram, 128Gb ROM, TDA7708 FM, TDA7851L, DSP, Bluetooth 5.0, Glonass&amp;gps, 4G, OPTIC out, поддержка AHD/TVI камер, HDMI - опция, AV OUT - опция</v>
      </c>
      <c r="J649" s="27" t="e">
        <f ca="1">IF(VLOOKUP($D649,OLframe!$D$2:$J$213,10)=0," ",VLOOKUP($D649,OLframe!$D$2:$J$213,10))</f>
        <v>#REF!</v>
      </c>
    </row>
    <row r="650" spans="1:10" ht="37.5" customHeight="1">
      <c r="A650" s="19" t="s">
        <v>4291</v>
      </c>
      <c r="B650" s="18" t="s">
        <v>4308</v>
      </c>
      <c r="C650" s="2" t="s">
        <v>3500</v>
      </c>
      <c r="D650" s="37" t="s">
        <v>2217</v>
      </c>
      <c r="E650" s="37" t="s">
        <v>1120</v>
      </c>
      <c r="F650" s="75" t="str">
        <f ca="1">IF($E650="только рамка",VLOOKUP($D650,OLframe!$D$2:$J$213,2),VLOOKUP($E650,OLmain!$A$2:$J$57,2))</f>
        <v>10'', 1024*600</v>
      </c>
      <c r="G650" s="65" t="str">
        <f ca="1">VLOOKUP($D650,OLframe!$D$2:$J$213,3)</f>
        <v>https://yadi.sk/d/L0YBTc7PTUIrTQ</v>
      </c>
      <c r="H650" s="45">
        <v>34900</v>
      </c>
      <c r="I650" s="79" t="str">
        <f ca="1">IF($E650="только рамка",VLOOKUP($D650,OLframe!$D$2:$J$213,9),VLOOKUP($E650,OLmain!$A$2:$J$57,9))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650" s="27" t="e">
        <f ca="1">IF(VLOOKUP($D650,OLframe!$D$2:$J$213,10)=0," ",VLOOKUP($D650,OLframe!$D$2:$J$213,10))</f>
        <v>#REF!</v>
      </c>
    </row>
    <row r="651" spans="1:10" ht="37.5" customHeight="1">
      <c r="A651" s="19" t="s">
        <v>4291</v>
      </c>
      <c r="B651" s="18" t="s">
        <v>4308</v>
      </c>
      <c r="C651" s="2" t="s">
        <v>3500</v>
      </c>
      <c r="D651" s="37" t="s">
        <v>2217</v>
      </c>
      <c r="E651" s="37" t="s">
        <v>1090</v>
      </c>
      <c r="F651" s="75" t="str">
        <f ca="1">IF($E651="только рамка",VLOOKUP($D651,OLframe!$D$2:$J$213,2),VLOOKUP($E651,OLmain!$A$2:$J$57,2))</f>
        <v>9,7'', 1024*768</v>
      </c>
      <c r="G651" s="65" t="str">
        <f ca="1">VLOOKUP($D651,OLframe!$D$2:$J$213,3)</f>
        <v>https://yadi.sk/d/L0YBTc7PTUIrTQ</v>
      </c>
      <c r="H651" s="45">
        <v>35900</v>
      </c>
      <c r="I651" s="79" t="str">
        <f ca="1">IF($E651="только рамка",VLOOKUP($D651,OLframe!$D$2:$J$213,9),VLOOKUP($E651,OLmain!$A$2:$J$57,9))</f>
        <v>Android 10.0, RK PX6 6x2,0 Ghz, 4Gb Ram, 64 Gb ROM, IPS LCD, NXP 6686 FM, TDA 7850, DSP, BC6 Bluetooth,  external microphone+Glonass&amp;gps</v>
      </c>
      <c r="J651" s="27" t="e">
        <f ca="1">IF(VLOOKUP($D651,OLframe!$D$2:$J$213,10)=0," ",VLOOKUP($D651,OLframe!$D$2:$J$213,10))</f>
        <v>#REF!</v>
      </c>
    </row>
    <row r="652" spans="1:10" ht="37.5" customHeight="1">
      <c r="A652" s="19" t="s">
        <v>4291</v>
      </c>
      <c r="B652" s="18" t="s">
        <v>4308</v>
      </c>
      <c r="C652" s="2" t="s">
        <v>3500</v>
      </c>
      <c r="D652" s="37" t="s">
        <v>2217</v>
      </c>
      <c r="E652" s="37" t="s">
        <v>1123</v>
      </c>
      <c r="F652" s="75" t="str">
        <f ca="1">IF($E652="только рамка",VLOOKUP($D652,OLframe!$D$2:$J$213,2),VLOOKUP($E652,OLmain!$A$2:$J$57,2))</f>
        <v>13.3", 1920*1080</v>
      </c>
      <c r="G652" s="65" t="str">
        <f ca="1">VLOOKUP($D652,OLframe!$D$2:$J$213,3)</f>
        <v>https://yadi.sk/d/L0YBTc7PTUIrTQ</v>
      </c>
      <c r="H652" s="45">
        <v>43400</v>
      </c>
      <c r="I652" s="79" t="str">
        <f ca="1">IF($E652="только рамка",VLOOKUP($D652,OLframe!$D$2:$J$213,9),VLOOKUP($E652,OLmain!$A$2:$J$57,9))</f>
        <v>Android 10.0, RK PX6 6x2,0 Ghz, 4Gb Ram, 64 Gb ROM, IPS LCD, NXP 6686 FM, TDA 7850, DSP, BC6 Bluetooth,  external microphone+Glonass&amp;gps</v>
      </c>
      <c r="J652" s="27" t="e">
        <f ca="1">IF(VLOOKUP($D652,OLframe!$D$2:$J$213,10)=0," ",VLOOKUP($D652,OLframe!$D$2:$J$213,10))</f>
        <v>#REF!</v>
      </c>
    </row>
    <row r="653" spans="1:10" ht="37.5" customHeight="1">
      <c r="A653" s="8" t="s">
        <v>4291</v>
      </c>
      <c r="B653" s="18" t="s">
        <v>4308</v>
      </c>
      <c r="C653" s="2" t="s">
        <v>3884</v>
      </c>
      <c r="D653" s="37" t="s">
        <v>2218</v>
      </c>
      <c r="E653" s="37"/>
      <c r="F653" s="10" t="s">
        <v>3916</v>
      </c>
      <c r="G653" s="9" t="s">
        <v>2219</v>
      </c>
      <c r="H653" s="69">
        <v>31900</v>
      </c>
      <c r="I653" s="21" t="s">
        <v>4013</v>
      </c>
      <c r="J653" s="31" t="s">
        <v>2220</v>
      </c>
    </row>
    <row r="654" spans="1:10" ht="37.5" customHeight="1">
      <c r="A654" s="8" t="s">
        <v>4291</v>
      </c>
      <c r="B654" s="18" t="s">
        <v>4308</v>
      </c>
      <c r="C654" s="2" t="s">
        <v>3884</v>
      </c>
      <c r="D654" s="37" t="s">
        <v>2221</v>
      </c>
      <c r="E654" s="37"/>
      <c r="F654" s="10" t="s">
        <v>3916</v>
      </c>
      <c r="G654" s="9" t="s">
        <v>2219</v>
      </c>
      <c r="H654" s="69">
        <v>39400</v>
      </c>
      <c r="I654" s="21" t="s">
        <v>3888</v>
      </c>
      <c r="J654" s="31" t="s">
        <v>2220</v>
      </c>
    </row>
    <row r="655" spans="1:10" ht="37.5" customHeight="1">
      <c r="A655" s="8" t="s">
        <v>4291</v>
      </c>
      <c r="B655" s="18" t="s">
        <v>2222</v>
      </c>
      <c r="C655" s="2" t="s">
        <v>3451</v>
      </c>
      <c r="D655" s="37" t="s">
        <v>2223</v>
      </c>
      <c r="E655" s="37"/>
      <c r="F655" s="2" t="s">
        <v>3518</v>
      </c>
      <c r="G655" s="9" t="s">
        <v>2224</v>
      </c>
      <c r="H655" s="68">
        <v>26900</v>
      </c>
      <c r="I655" s="21" t="s">
        <v>3455</v>
      </c>
      <c r="J655" s="27"/>
    </row>
    <row r="656" spans="1:10" ht="37.5" customHeight="1">
      <c r="A656" s="8" t="s">
        <v>4291</v>
      </c>
      <c r="B656" s="18" t="s">
        <v>2222</v>
      </c>
      <c r="C656" s="2" t="s">
        <v>3485</v>
      </c>
      <c r="D656" s="37" t="s">
        <v>2225</v>
      </c>
      <c r="E656" s="37"/>
      <c r="F656" s="2" t="s">
        <v>3549</v>
      </c>
      <c r="G656" s="9" t="s">
        <v>2226</v>
      </c>
      <c r="H656" s="69">
        <v>23900</v>
      </c>
      <c r="I656" s="21" t="s">
        <v>3455</v>
      </c>
      <c r="J656" s="27" t="s">
        <v>3596</v>
      </c>
    </row>
    <row r="657" spans="1:10" ht="37.5" customHeight="1">
      <c r="A657" s="19" t="s">
        <v>4291</v>
      </c>
      <c r="B657" s="18" t="s">
        <v>2227</v>
      </c>
      <c r="C657" s="36" t="s">
        <v>3451</v>
      </c>
      <c r="D657" s="38" t="s">
        <v>2228</v>
      </c>
      <c r="E657" s="38"/>
      <c r="F657" s="2" t="s">
        <v>3712</v>
      </c>
      <c r="G657" s="52" t="s">
        <v>2229</v>
      </c>
      <c r="H657" s="69">
        <v>27900</v>
      </c>
      <c r="I657" s="21" t="s">
        <v>3551</v>
      </c>
      <c r="J657" s="27"/>
    </row>
    <row r="658" spans="1:10" ht="37.5" customHeight="1">
      <c r="A658" s="19" t="s">
        <v>4291</v>
      </c>
      <c r="B658" s="18" t="s">
        <v>2227</v>
      </c>
      <c r="C658" s="36" t="s">
        <v>3444</v>
      </c>
      <c r="D658" s="38" t="s">
        <v>2230</v>
      </c>
      <c r="E658" s="38"/>
      <c r="F658" s="2" t="s">
        <v>3712</v>
      </c>
      <c r="G658" s="50" t="s">
        <v>2231</v>
      </c>
      <c r="H658" s="69">
        <v>27400</v>
      </c>
      <c r="I658" s="46" t="s">
        <v>3492</v>
      </c>
      <c r="J658" s="27"/>
    </row>
    <row r="659" spans="1:10" ht="37.5" customHeight="1">
      <c r="A659" s="19" t="s">
        <v>4291</v>
      </c>
      <c r="B659" s="18" t="s">
        <v>2227</v>
      </c>
      <c r="C659" s="36" t="s">
        <v>3444</v>
      </c>
      <c r="D659" s="38" t="s">
        <v>2232</v>
      </c>
      <c r="E659" s="38"/>
      <c r="F659" s="2" t="s">
        <v>3712</v>
      </c>
      <c r="G659" s="50" t="s">
        <v>2231</v>
      </c>
      <c r="H659" s="69">
        <v>30400</v>
      </c>
      <c r="I659" s="59" t="s">
        <v>3478</v>
      </c>
      <c r="J659" s="27"/>
    </row>
    <row r="660" spans="1:10" ht="37.5" customHeight="1">
      <c r="A660" s="19" t="s">
        <v>4291</v>
      </c>
      <c r="B660" s="18" t="s">
        <v>2227</v>
      </c>
      <c r="C660" s="36" t="s">
        <v>3444</v>
      </c>
      <c r="D660" s="38" t="s">
        <v>2233</v>
      </c>
      <c r="E660" s="38"/>
      <c r="F660" s="2" t="s">
        <v>3712</v>
      </c>
      <c r="G660" s="50" t="s">
        <v>2231</v>
      </c>
      <c r="H660" s="69">
        <v>31400</v>
      </c>
      <c r="I660" s="46" t="s">
        <v>3496</v>
      </c>
      <c r="J660" s="27"/>
    </row>
    <row r="661" spans="1:10" ht="37.5" customHeight="1">
      <c r="A661" s="19" t="s">
        <v>4291</v>
      </c>
      <c r="B661" s="18" t="s">
        <v>2227</v>
      </c>
      <c r="C661" s="36" t="s">
        <v>3500</v>
      </c>
      <c r="D661" s="38" t="s">
        <v>2234</v>
      </c>
      <c r="E661" s="38" t="s">
        <v>2857</v>
      </c>
      <c r="F661" s="75" t="str">
        <f ca="1">IF($E661="только рамка",VLOOKUP($D661,OLframe!$D$2:$J$213,2),VLOOKUP($E661,OLmain!$A$2:$J$57,2))</f>
        <v>9", 1024*600</v>
      </c>
      <c r="G661" s="65" t="str">
        <f ca="1">VLOOKUP($D661,OLframe!$D$2:$J$213,3)</f>
        <v>https://yadi.sk/d/yuVZhA013NNHNK</v>
      </c>
      <c r="H661" s="45">
        <v>4000</v>
      </c>
      <c r="I661" s="79" t="e">
        <f ca="1">IF($E661="только рамка",VLOOKUP($D661,OLframe!$D$2:$J$213,9),VLOOKUP($E661,OLmain!$A$2:$J$57,9))</f>
        <v>#REF!</v>
      </c>
      <c r="J661" s="27" t="e">
        <f ca="1">IF(VLOOKUP($D661,OLframe!$D$2:$J$213,10)=0," ",VLOOKUP($D661,OLframe!$D$2:$J$213,10))</f>
        <v>#REF!</v>
      </c>
    </row>
    <row r="662" spans="1:10" ht="37.5" customHeight="1">
      <c r="A662" s="19" t="s">
        <v>4291</v>
      </c>
      <c r="B662" s="18" t="s">
        <v>2227</v>
      </c>
      <c r="C662" s="36" t="s">
        <v>3500</v>
      </c>
      <c r="D662" s="38" t="s">
        <v>2234</v>
      </c>
      <c r="E662" s="38" t="s">
        <v>1141</v>
      </c>
      <c r="F662" s="75" t="str">
        <f ca="1">IF($E662="только рамка",VLOOKUP($D662,OLframe!$D$2:$J$213,2),VLOOKUP($E662,OLmain!$A$2:$J$57,2))</f>
        <v>9'', 1280*720</v>
      </c>
      <c r="G662" s="65" t="str">
        <f ca="1">VLOOKUP($D662,OLframe!$D$2:$J$213,3)</f>
        <v>https://yadi.sk/d/yuVZhA013NNHNK</v>
      </c>
      <c r="H662" s="45">
        <v>36900</v>
      </c>
      <c r="I662" s="79" t="str">
        <f ca="1">IF($E662="только рамка",VLOOKUP($D662,OLframe!$D$2:$J$213,9),VLOOKUP($E662,OLmain!$A$2:$J$57,9))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62" s="27" t="e">
        <f ca="1">IF(VLOOKUP($D662,OLframe!$D$2:$J$213,10)=0," ",VLOOKUP($D662,OLframe!$D$2:$J$213,10))</f>
        <v>#REF!</v>
      </c>
    </row>
    <row r="663" spans="1:10" ht="37.5" customHeight="1">
      <c r="A663" s="19" t="s">
        <v>4291</v>
      </c>
      <c r="B663" s="18" t="s">
        <v>2227</v>
      </c>
      <c r="C663" s="36" t="s">
        <v>3500</v>
      </c>
      <c r="D663" s="38" t="s">
        <v>2234</v>
      </c>
      <c r="E663" s="38" t="s">
        <v>1144</v>
      </c>
      <c r="F663" s="75" t="str">
        <f ca="1">IF($E663="только рамка",VLOOKUP($D663,OLframe!$D$2:$J$213,2),VLOOKUP($E663,OLmain!$A$2:$J$57,2))</f>
        <v>9'', 1280*720</v>
      </c>
      <c r="G663" s="65" t="str">
        <f ca="1">VLOOKUP($D663,OLframe!$D$2:$J$213,3)</f>
        <v>https://yadi.sk/d/yuVZhA013NNHNK</v>
      </c>
      <c r="H663" s="45">
        <v>39900</v>
      </c>
      <c r="I663" s="79" t="str">
        <f ca="1">IF($E663="только рамка",VLOOKUP($D663,OLframe!$D$2:$J$213,9),VLOOKUP($E663,OLmain!$A$2:$J$57,9))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663" s="27" t="e">
        <f ca="1">IF(VLOOKUP($D663,OLframe!$D$2:$J$213,10)=0," ",VLOOKUP($D663,OLframe!$D$2:$J$213,10))</f>
        <v>#REF!</v>
      </c>
    </row>
    <row r="664" spans="1:10" ht="37.5" customHeight="1">
      <c r="A664" s="19" t="s">
        <v>4291</v>
      </c>
      <c r="B664" s="18" t="s">
        <v>2227</v>
      </c>
      <c r="C664" s="36" t="s">
        <v>3500</v>
      </c>
      <c r="D664" s="38" t="s">
        <v>2234</v>
      </c>
      <c r="E664" s="38" t="s">
        <v>1107</v>
      </c>
      <c r="F664" s="75" t="str">
        <f ca="1">IF($E664="только рамка",VLOOKUP($D664,OLframe!$D$2:$J$213,2),VLOOKUP($E664,OLmain!$A$2:$J$57,2))</f>
        <v>9'', 1024*600</v>
      </c>
      <c r="G664" s="65" t="str">
        <f ca="1">VLOOKUP($D664,OLframe!$D$2:$J$213,3)</f>
        <v>https://yadi.sk/d/yuVZhA013NNHNK</v>
      </c>
      <c r="H664" s="45">
        <v>27900</v>
      </c>
      <c r="I664" s="79" t="str">
        <f ca="1">IF($E664="только рамка",VLOOKUP($D664,OLframe!$D$2:$J$213,9),VLOOKUP($E664,OLmain!$A$2:$J$57,9))</f>
        <v>Android 10.0, RK PX30 4x1,6 Ghz, 2Gb Ram, 16 Gb ROM, IPS LCD, NXP 6686 FM, TDA 7850, DSP, BC6 Bluetooth,  external microphone+Glonass&amp;gps</v>
      </c>
      <c r="J664" s="27" t="e">
        <f ca="1">IF(VLOOKUP($D664,OLframe!$D$2:$J$213,10)=0," ",VLOOKUP($D664,OLframe!$D$2:$J$213,10))</f>
        <v>#REF!</v>
      </c>
    </row>
    <row r="665" spans="1:10" ht="37.5" customHeight="1">
      <c r="A665" s="19" t="s">
        <v>4291</v>
      </c>
      <c r="B665" s="18" t="s">
        <v>2227</v>
      </c>
      <c r="C665" s="36" t="s">
        <v>3500</v>
      </c>
      <c r="D665" s="38" t="s">
        <v>2234</v>
      </c>
      <c r="E665" s="38" t="s">
        <v>1109</v>
      </c>
      <c r="F665" s="75" t="str">
        <f ca="1">IF($E665="только рамка",VLOOKUP($D665,OLframe!$D$2:$J$213,2),VLOOKUP($E665,OLmain!$A$2:$J$57,2))</f>
        <v>9'', 1024*600</v>
      </c>
      <c r="G665" s="65" t="str">
        <f ca="1">VLOOKUP($D665,OLframe!$D$2:$J$213,3)</f>
        <v>https://yadi.sk/d/yuVZhA013NNHNK</v>
      </c>
      <c r="H665" s="45">
        <v>31400</v>
      </c>
      <c r="I665" s="79" t="str">
        <f ca="1">IF($E665="только рамка",VLOOKUP($D665,OLframe!$D$2:$J$213,9),VLOOKUP($E665,OLmain!$A$2:$J$57,9))</f>
        <v>Android 10.0, RK PX5 8x1,5 Ghz, 4Gb Ram, 32 Gb ROM, IPS LCD, NXP 6686 FM, TDA 7850, DSP, BC6 Bluetooth,  external microphone+Glonass&amp;gps</v>
      </c>
      <c r="J665" s="27" t="e">
        <f ca="1">IF(VLOOKUP($D665,OLframe!$D$2:$J$213,10)=0," ",VLOOKUP($D665,OLframe!$D$2:$J$213,10))</f>
        <v>#REF!</v>
      </c>
    </row>
    <row r="666" spans="1:10" ht="37.5" customHeight="1">
      <c r="A666" s="19" t="s">
        <v>4291</v>
      </c>
      <c r="B666" s="18" t="s">
        <v>2227</v>
      </c>
      <c r="C666" s="36" t="s">
        <v>3500</v>
      </c>
      <c r="D666" s="38" t="s">
        <v>2234</v>
      </c>
      <c r="E666" s="38" t="s">
        <v>1111</v>
      </c>
      <c r="F666" s="75" t="str">
        <f ca="1">IF($E666="только рамка",VLOOKUP($D666,OLframe!$D$2:$J$213,2),VLOOKUP($E666,OLmain!$A$2:$J$57,2))</f>
        <v>9'', 1024*600</v>
      </c>
      <c r="G666" s="65" t="str">
        <f ca="1">VLOOKUP($D666,OLframe!$D$2:$J$213,3)</f>
        <v>https://yadi.sk/d/yuVZhA013NNHNK</v>
      </c>
      <c r="H666" s="45">
        <v>32400</v>
      </c>
      <c r="I666" s="79" t="str">
        <f ca="1">IF($E666="только рамка",VLOOKUP($D666,OLframe!$D$2:$J$213,9),VLOOKUP($E666,OLmain!$A$2:$J$57,9))</f>
        <v>Android 10.0, RK PX5 8x1,5 Ghz, 4Gb Ram, 64 Gb ROM, IPS LCD, NXP 6686 FM, TDA 7850, DSP, BC6 Bluetooth,  external microphone+Glonass&amp;gps</v>
      </c>
      <c r="J666" s="27" t="e">
        <f ca="1">IF(VLOOKUP($D666,OLframe!$D$2:$J$213,10)=0," ",VLOOKUP($D666,OLframe!$D$2:$J$213,10))</f>
        <v>#REF!</v>
      </c>
    </row>
    <row r="667" spans="1:10" ht="37.5" customHeight="1">
      <c r="A667" s="19" t="s">
        <v>4291</v>
      </c>
      <c r="B667" s="18" t="s">
        <v>2227</v>
      </c>
      <c r="C667" s="36" t="s">
        <v>3500</v>
      </c>
      <c r="D667" s="38" t="s">
        <v>2234</v>
      </c>
      <c r="E667" s="38" t="s">
        <v>1113</v>
      </c>
      <c r="F667" s="75" t="str">
        <f ca="1">IF($E667="только рамка",VLOOKUP($D667,OLframe!$D$2:$J$213,2),VLOOKUP($E667,OLmain!$A$2:$J$57,2))</f>
        <v>9'', 1024*600</v>
      </c>
      <c r="G667" s="65" t="str">
        <f ca="1">VLOOKUP($D667,OLframe!$D$2:$J$213,3)</f>
        <v>https://yadi.sk/d/yuVZhA013NNHNK</v>
      </c>
      <c r="H667" s="45">
        <v>32400</v>
      </c>
      <c r="I667" s="79" t="str">
        <f ca="1">IF($E667="только рамка",VLOOKUP($D667,OLframe!$D$2:$J$213,9),VLOOKUP($E667,OLmain!$A$2:$J$57,9))</f>
        <v>Android 10.0, RK PX6 6x2,0 Ghz, 4Gb Ram, 64 Gb ROM, IPS LCD, NXP 6686 FM, TDA 7850, DSP, BC6 Bluetooth,  external microphone+Glonass&amp;gps</v>
      </c>
      <c r="J667" s="27" t="e">
        <f ca="1">IF(VLOOKUP($D667,OLframe!$D$2:$J$213,10)=0," ",VLOOKUP($D667,OLframe!$D$2:$J$213,10))</f>
        <v>#REF!</v>
      </c>
    </row>
    <row r="668" spans="1:10" ht="37.5" customHeight="1">
      <c r="A668" s="19" t="s">
        <v>4291</v>
      </c>
      <c r="B668" s="18" t="s">
        <v>2227</v>
      </c>
      <c r="C668" s="36" t="s">
        <v>3500</v>
      </c>
      <c r="D668" s="38" t="s">
        <v>2234</v>
      </c>
      <c r="E668" s="38" t="s">
        <v>1131</v>
      </c>
      <c r="F668" s="75" t="str">
        <f ca="1">IF($E668="только рамка",VLOOKUP($D668,OLframe!$D$2:$J$213,2),VLOOKUP($E668,OLmain!$A$2:$J$57,2))</f>
        <v>9'', 1024*600</v>
      </c>
      <c r="G668" s="65" t="str">
        <f ca="1">VLOOKUP($D668,OLframe!$D$2:$J$213,3)</f>
        <v>https://yadi.sk/d/yuVZhA013NNHNK</v>
      </c>
      <c r="H668" s="45">
        <v>23900</v>
      </c>
      <c r="I668" s="79" t="str">
        <f ca="1">IF($E668="только рамка",VLOOKUP($D668,OLframe!$D$2:$J$213,9),VLOOKUP($E668,OLmain!$A$2:$J$57,9))</f>
        <v>Android 6.0, MTK 3562 8x1,5 Ghz, 2Gb Ram, 32 Gb ROM, IPS LCD, NXP 6686 FM, TDA 7851, Bluetooth,  external microphone, 4G встроен</v>
      </c>
      <c r="J668" s="27" t="e">
        <f ca="1">IF(VLOOKUP($D668,OLframe!$D$2:$J$213,10)=0," ",VLOOKUP($D668,OLframe!$D$2:$J$213,10))</f>
        <v>#REF!</v>
      </c>
    </row>
    <row r="669" spans="1:10" ht="37.5" customHeight="1">
      <c r="A669" s="19" t="s">
        <v>4291</v>
      </c>
      <c r="B669" s="18" t="s">
        <v>2227</v>
      </c>
      <c r="C669" s="36" t="s">
        <v>3500</v>
      </c>
      <c r="D669" s="38" t="s">
        <v>2234</v>
      </c>
      <c r="E669" s="38" t="s">
        <v>1115</v>
      </c>
      <c r="F669" s="75" t="str">
        <f ca="1">IF($E669="только рамка",VLOOKUP($D669,OLframe!$D$2:$J$213,2),VLOOKUP($E669,OLmain!$A$2:$J$57,2))</f>
        <v>9'', 1280*720</v>
      </c>
      <c r="G669" s="65" t="str">
        <f ca="1">VLOOKUP($D669,OLframe!$D$2:$J$213,3)</f>
        <v>https://yadi.sk/d/yuVZhA013NNHNK</v>
      </c>
      <c r="H669" s="45">
        <v>26900</v>
      </c>
      <c r="I669" s="79" t="str">
        <f ca="1">IF($E669="только рамка",VLOOKUP($D669,OLframe!$D$2:$J$213,9),VLOOKUP($E669,OLmain!$A$2:$J$57,9))</f>
        <v>Android 10, UIS7862 8x1,8 Ghz, 3Gb Ram, 32Gb ROM, TDA7708 FM, TDA7388, DSP, Bluetooth 5.0, Glonass&amp;gps, 4G, OPTIC out, поддержка AHD/TVI камер, HDMI - опция, AV OUT - опция</v>
      </c>
      <c r="J669" s="27" t="e">
        <f ca="1">IF(VLOOKUP($D669,OLframe!$D$2:$J$213,10)=0," ",VLOOKUP($D669,OLframe!$D$2:$J$213,10))</f>
        <v>#REF!</v>
      </c>
    </row>
    <row r="670" spans="1:10" ht="37.5" customHeight="1">
      <c r="A670" s="19" t="s">
        <v>4291</v>
      </c>
      <c r="B670" s="18" t="s">
        <v>2227</v>
      </c>
      <c r="C670" s="36" t="s">
        <v>3500</v>
      </c>
      <c r="D670" s="38" t="s">
        <v>2234</v>
      </c>
      <c r="E670" s="38" t="s">
        <v>1117</v>
      </c>
      <c r="F670" s="75" t="str">
        <f ca="1">IF($E670="только рамка",VLOOKUP($D670,OLframe!$D$2:$J$213,2),VLOOKUP($E670,OLmain!$A$2:$J$57,2))</f>
        <v>9'', 1280*720</v>
      </c>
      <c r="G670" s="65" t="str">
        <f ca="1">VLOOKUP($D670,OLframe!$D$2:$J$213,3)</f>
        <v>https://yadi.sk/d/yuVZhA013NNHNK</v>
      </c>
      <c r="H670" s="45">
        <v>31400</v>
      </c>
      <c r="I670" s="79" t="str">
        <f ca="1">IF($E670="только рамка",VLOOKUP($D670,OLframe!$D$2:$J$213,9),VLOOKUP($E670,OLmain!$A$2:$J$57,9))</f>
        <v>Android 10, UIS7862 8x1,8 Ghz, 4Gb Ram, 64Gb ROM, TDA7708 FM, TDA7851L, DSP, Bluetooth 5.0, Glonass&amp;gps, 4G, OPTIC out, поддержка AHD/TVI камер, HDMI - опция, AV OUT - опция</v>
      </c>
      <c r="J670" s="27" t="e">
        <f ca="1">IF(VLOOKUP($D670,OLframe!$D$2:$J$213,10)=0," ",VLOOKUP($D670,OLframe!$D$2:$J$213,10))</f>
        <v>#REF!</v>
      </c>
    </row>
    <row r="671" spans="1:10" ht="37.5" customHeight="1">
      <c r="A671" s="19" t="s">
        <v>4291</v>
      </c>
      <c r="B671" s="18" t="s">
        <v>2227</v>
      </c>
      <c r="C671" s="36" t="s">
        <v>3500</v>
      </c>
      <c r="D671" s="38" t="s">
        <v>2234</v>
      </c>
      <c r="E671" s="38" t="s">
        <v>1136</v>
      </c>
      <c r="F671" s="75" t="str">
        <f ca="1">IF($E671="только рамка",VLOOKUP($D671,OLframe!$D$2:$J$213,2),VLOOKUP($E671,OLmain!$A$2:$J$57,2))</f>
        <v>9'', 1280*720</v>
      </c>
      <c r="G671" s="65" t="str">
        <f ca="1">VLOOKUP($D671,OLframe!$D$2:$J$213,3)</f>
        <v>https://yadi.sk/d/yuVZhA013NNHNK</v>
      </c>
      <c r="H671" s="45">
        <v>34400</v>
      </c>
      <c r="I671" s="79" t="str">
        <f ca="1">IF($E671="только рамка",VLOOKUP($D671,OLframe!$D$2:$J$213,9),VLOOKUP($E671,OLmain!$A$2:$J$57,9))</f>
        <v>Android 10, UIS7862 8x1,8 Ghz, 6Gb Ram, 128Gb ROM, TDA7708 FM, TDA7851L, DSP, Bluetooth 5.0, Glonass&amp;gps, 4G, OPTIC out, поддержка AHD/TVI камер, HDMI - опция, AV OUT - опция</v>
      </c>
      <c r="J671" s="27" t="e">
        <f ca="1">IF(VLOOKUP($D671,OLframe!$D$2:$J$213,10)=0," ",VLOOKUP($D671,OLframe!$D$2:$J$213,10))</f>
        <v>#REF!</v>
      </c>
    </row>
    <row r="672" spans="1:10" ht="37.5" customHeight="1">
      <c r="A672" s="19" t="s">
        <v>4291</v>
      </c>
      <c r="B672" s="18" t="s">
        <v>2227</v>
      </c>
      <c r="C672" s="36" t="s">
        <v>3500</v>
      </c>
      <c r="D672" s="38" t="s">
        <v>2234</v>
      </c>
      <c r="E672" s="38" t="s">
        <v>1119</v>
      </c>
      <c r="F672" s="75" t="str">
        <f ca="1">IF($E672="только рамка",VLOOKUP($D672,OLframe!$D$2:$J$213,2),VLOOKUP($E672,OLmain!$A$2:$J$57,2))</f>
        <v>9'', 1024*600</v>
      </c>
      <c r="G672" s="65" t="str">
        <f ca="1">VLOOKUP($D672,OLframe!$D$2:$J$213,3)</f>
        <v>https://yadi.sk/d/yuVZhA013NNHNK</v>
      </c>
      <c r="H672" s="45">
        <v>32400</v>
      </c>
      <c r="I672" s="79" t="str">
        <f ca="1">IF($E672="только рамка",VLOOKUP($D672,OLframe!$D$2:$J$213,9),VLOOKUP($E672,OLmain!$A$2:$J$57,9))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672" s="27" t="e">
        <f ca="1">IF(VLOOKUP($D672,OLframe!$D$2:$J$213,10)=0," ",VLOOKUP($D672,OLframe!$D$2:$J$213,10))</f>
        <v>#REF!</v>
      </c>
    </row>
    <row r="673" spans="1:10" ht="37.5" customHeight="1">
      <c r="A673" s="19" t="s">
        <v>4291</v>
      </c>
      <c r="B673" s="18" t="s">
        <v>2227</v>
      </c>
      <c r="C673" s="36" t="s">
        <v>3500</v>
      </c>
      <c r="D673" s="38" t="s">
        <v>2234</v>
      </c>
      <c r="E673" s="38" t="s">
        <v>1089</v>
      </c>
      <c r="F673" s="75" t="str">
        <f ca="1">IF($E673="только рамка",VLOOKUP($D673,OLframe!$D$2:$J$213,2),VLOOKUP($E673,OLmain!$A$2:$J$57,2))</f>
        <v>9,7'', 1024*768</v>
      </c>
      <c r="G673" s="65" t="str">
        <f ca="1">VLOOKUP($D673,OLframe!$D$2:$J$213,3)</f>
        <v>https://yadi.sk/d/yuVZhA013NNHNK</v>
      </c>
      <c r="H673" s="45">
        <v>33400</v>
      </c>
      <c r="I673" s="79" t="str">
        <f ca="1">IF($E673="только рамка",VLOOKUP($D673,OLframe!$D$2:$J$213,9),VLOOKUP($E673,OLmain!$A$2:$J$57,9))</f>
        <v>Android 10.0, RK PX6 6x2,0 Ghz, 4Gb Ram, 64 Gb ROM, IPS LCD, NXP 6686 FM, TDA 7850, DSP, BC6 Bluetooth,  external microphone+Glonass&amp;gps</v>
      </c>
      <c r="J673" s="27" t="e">
        <f ca="1">IF(VLOOKUP($D673,OLframe!$D$2:$J$213,10)=0," ",VLOOKUP($D673,OLframe!$D$2:$J$213,10))</f>
        <v>#REF!</v>
      </c>
    </row>
    <row r="674" spans="1:10" ht="37.5" customHeight="1">
      <c r="A674" s="19" t="s">
        <v>4291</v>
      </c>
      <c r="B674" s="18" t="s">
        <v>2227</v>
      </c>
      <c r="C674" s="36" t="s">
        <v>3500</v>
      </c>
      <c r="D674" s="38" t="s">
        <v>2234</v>
      </c>
      <c r="E674" s="38" t="s">
        <v>1122</v>
      </c>
      <c r="F674" s="75" t="str">
        <f ca="1">IF($E674="только рамка",VLOOKUP($D674,OLframe!$D$2:$J$213,2),VLOOKUP($E674,OLmain!$A$2:$J$57,2))</f>
        <v>10.1", 1280*720</v>
      </c>
      <c r="G674" s="65" t="str">
        <f ca="1">VLOOKUP($D674,OLframe!$D$2:$J$213,3)</f>
        <v>https://yadi.sk/d/yuVZhA013NNHNK</v>
      </c>
      <c r="H674" s="45">
        <v>34900</v>
      </c>
      <c r="I674" s="79" t="str">
        <f ca="1">IF($E674="только рамка",VLOOKUP($D674,OLframe!$D$2:$J$213,9),VLOOKUP($E674,OLmain!$A$2:$J$57,9))</f>
        <v>Android 10.0, RK PX6 6x2,0 Ghz, 4Gb Ram, 64 Gb ROM, IPS LCD, NXP 6686 FM, TDA 7850, DSP, BC6 Bluetooth,  external microphone+Glonass&amp;gps</v>
      </c>
      <c r="J674" s="27" t="e">
        <f ca="1">IF(VLOOKUP($D674,OLframe!$D$2:$J$213,10)=0," ",VLOOKUP($D674,OLframe!$D$2:$J$213,10))</f>
        <v>#REF!</v>
      </c>
    </row>
    <row r="675" spans="1:10" ht="37.5" customHeight="1">
      <c r="A675" s="19" t="s">
        <v>4291</v>
      </c>
      <c r="B675" s="18" t="s">
        <v>2227</v>
      </c>
      <c r="C675" s="36" t="s">
        <v>3500</v>
      </c>
      <c r="D675" s="38" t="s">
        <v>2234</v>
      </c>
      <c r="E675" s="38" t="s">
        <v>1121</v>
      </c>
      <c r="F675" s="75" t="str">
        <f ca="1">IF($E675="только рамка",VLOOKUP($D675,OLframe!$D$2:$J$213,2),VLOOKUP($E675,OLmain!$A$2:$J$57,2))</f>
        <v>13.3", 1920*1080</v>
      </c>
      <c r="G675" s="65" t="str">
        <f ca="1">VLOOKUP($D675,OLframe!$D$2:$J$213,3)</f>
        <v>https://yadi.sk/d/yuVZhA013NNHNK</v>
      </c>
      <c r="H675" s="45">
        <v>40900</v>
      </c>
      <c r="I675" s="79" t="str">
        <f ca="1">IF($E675="только рамка",VLOOKUP($D675,OLframe!$D$2:$J$213,9),VLOOKUP($E675,OLmain!$A$2:$J$57,9))</f>
        <v>Android 10.0, RK PX6 6x2,0 Ghz, 4Gb Ram, 64 Gb ROM, IPS LCD, NXP 6686 FM, TDA 7850, DSP, BC6 Bluetooth,  external microphone+Glonass&amp;gps</v>
      </c>
      <c r="J675" s="27" t="e">
        <f ca="1">IF(VLOOKUP($D675,OLframe!$D$2:$J$213,10)=0," ",VLOOKUP($D675,OLframe!$D$2:$J$213,10))</f>
        <v>#REF!</v>
      </c>
    </row>
    <row r="676" spans="1:10" ht="37.5" customHeight="1">
      <c r="A676" s="19" t="s">
        <v>4291</v>
      </c>
      <c r="B676" s="18" t="s">
        <v>2227</v>
      </c>
      <c r="C676" s="36" t="s">
        <v>3451</v>
      </c>
      <c r="D676" s="38" t="s">
        <v>2235</v>
      </c>
      <c r="E676" s="38"/>
      <c r="F676" s="2" t="s">
        <v>3549</v>
      </c>
      <c r="G676" s="50" t="s">
        <v>2236</v>
      </c>
      <c r="H676" s="69">
        <v>24900</v>
      </c>
      <c r="I676" s="21" t="s">
        <v>3551</v>
      </c>
      <c r="J676" s="27"/>
    </row>
    <row r="677" spans="1:10" ht="37.5" customHeight="1">
      <c r="A677" s="19" t="s">
        <v>4291</v>
      </c>
      <c r="B677" s="18" t="s">
        <v>2227</v>
      </c>
      <c r="C677" s="36" t="s">
        <v>3451</v>
      </c>
      <c r="D677" s="38" t="s">
        <v>2237</v>
      </c>
      <c r="E677" s="38"/>
      <c r="F677" s="2" t="s">
        <v>3549</v>
      </c>
      <c r="G677" s="50" t="s">
        <v>2236</v>
      </c>
      <c r="H677" s="69">
        <v>28900</v>
      </c>
      <c r="I677" s="21" t="s">
        <v>3455</v>
      </c>
      <c r="J677" s="54" t="s">
        <v>3628</v>
      </c>
    </row>
    <row r="678" spans="1:10" ht="37.5" customHeight="1">
      <c r="A678" s="19" t="s">
        <v>4291</v>
      </c>
      <c r="B678" s="18" t="s">
        <v>2227</v>
      </c>
      <c r="C678" s="36" t="s">
        <v>3485</v>
      </c>
      <c r="D678" s="38" t="s">
        <v>2238</v>
      </c>
      <c r="E678" s="38"/>
      <c r="F678" s="2" t="s">
        <v>3549</v>
      </c>
      <c r="G678" s="51" t="s">
        <v>2239</v>
      </c>
      <c r="H678" s="69">
        <v>23900</v>
      </c>
      <c r="I678" s="21" t="s">
        <v>3455</v>
      </c>
      <c r="J678" s="27" t="s">
        <v>3596</v>
      </c>
    </row>
    <row r="679" spans="1:10" ht="37.5" customHeight="1">
      <c r="A679" s="19" t="s">
        <v>4291</v>
      </c>
      <c r="B679" s="18" t="s">
        <v>2227</v>
      </c>
      <c r="C679" s="36" t="s">
        <v>3444</v>
      </c>
      <c r="D679" s="38" t="s">
        <v>2240</v>
      </c>
      <c r="E679" s="38"/>
      <c r="F679" s="2" t="s">
        <v>3549</v>
      </c>
      <c r="G679" s="50"/>
      <c r="H679" s="69">
        <v>28900</v>
      </c>
      <c r="I679" s="20" t="s">
        <v>3507</v>
      </c>
      <c r="J679" s="27"/>
    </row>
    <row r="680" spans="1:10" ht="37.5" customHeight="1">
      <c r="A680" s="19" t="s">
        <v>4291</v>
      </c>
      <c r="B680" s="18" t="s">
        <v>2227</v>
      </c>
      <c r="C680" s="36" t="s">
        <v>3489</v>
      </c>
      <c r="D680" s="38" t="s">
        <v>2241</v>
      </c>
      <c r="E680" s="38"/>
      <c r="F680" s="2" t="s">
        <v>3549</v>
      </c>
      <c r="G680" s="51" t="s">
        <v>2242</v>
      </c>
      <c r="H680" s="69">
        <v>27900</v>
      </c>
      <c r="I680" s="20" t="s">
        <v>3927</v>
      </c>
      <c r="J680" s="27"/>
    </row>
    <row r="681" spans="1:10" ht="37.5" customHeight="1">
      <c r="A681" s="19" t="s">
        <v>4291</v>
      </c>
      <c r="B681" s="18" t="s">
        <v>2227</v>
      </c>
      <c r="C681" s="36" t="s">
        <v>3458</v>
      </c>
      <c r="D681" s="38" t="s">
        <v>2243</v>
      </c>
      <c r="E681" s="38"/>
      <c r="F681" s="2" t="s">
        <v>3549</v>
      </c>
      <c r="G681" s="51" t="s">
        <v>2244</v>
      </c>
      <c r="H681" s="69">
        <v>25500</v>
      </c>
      <c r="I681" s="20" t="s">
        <v>4179</v>
      </c>
      <c r="J681" s="27" t="s">
        <v>3596</v>
      </c>
    </row>
    <row r="682" spans="1:10" ht="37.5" customHeight="1">
      <c r="A682" s="19" t="s">
        <v>4291</v>
      </c>
      <c r="B682" s="18" t="s">
        <v>2245</v>
      </c>
      <c r="C682" s="36" t="s">
        <v>3444</v>
      </c>
      <c r="D682" s="38" t="s">
        <v>2246</v>
      </c>
      <c r="E682" s="38"/>
      <c r="F682" s="2" t="s">
        <v>3549</v>
      </c>
      <c r="G682" s="51" t="s">
        <v>2247</v>
      </c>
      <c r="H682" s="69">
        <v>27900</v>
      </c>
      <c r="I682" s="46" t="s">
        <v>3475</v>
      </c>
      <c r="J682" s="27"/>
    </row>
    <row r="683" spans="1:10" ht="37.5" customHeight="1">
      <c r="A683" s="19" t="s">
        <v>4291</v>
      </c>
      <c r="B683" s="18" t="s">
        <v>2245</v>
      </c>
      <c r="C683" s="36" t="s">
        <v>3444</v>
      </c>
      <c r="D683" s="38" t="s">
        <v>2248</v>
      </c>
      <c r="E683" s="38"/>
      <c r="F683" s="2" t="s">
        <v>3549</v>
      </c>
      <c r="G683" s="51" t="s">
        <v>2247</v>
      </c>
      <c r="H683" s="69">
        <v>30900</v>
      </c>
      <c r="I683" s="59" t="s">
        <v>3478</v>
      </c>
      <c r="J683" s="27"/>
    </row>
    <row r="684" spans="1:10" ht="37.5" customHeight="1">
      <c r="A684" s="19" t="s">
        <v>4291</v>
      </c>
      <c r="B684" s="18" t="s">
        <v>2245</v>
      </c>
      <c r="C684" s="36" t="s">
        <v>3444</v>
      </c>
      <c r="D684" s="38" t="s">
        <v>2249</v>
      </c>
      <c r="E684" s="38"/>
      <c r="F684" s="2" t="s">
        <v>3549</v>
      </c>
      <c r="G684" s="51" t="s">
        <v>2247</v>
      </c>
      <c r="H684" s="69">
        <v>31900</v>
      </c>
      <c r="I684" s="46" t="s">
        <v>3480</v>
      </c>
      <c r="J684" s="27"/>
    </row>
    <row r="685" spans="1:10" ht="37.5" customHeight="1">
      <c r="A685" s="8" t="s">
        <v>4291</v>
      </c>
      <c r="B685" s="22" t="s">
        <v>2250</v>
      </c>
      <c r="C685" s="2" t="s">
        <v>3458</v>
      </c>
      <c r="D685" s="37" t="s">
        <v>2251</v>
      </c>
      <c r="E685" s="37"/>
      <c r="F685" s="2" t="s">
        <v>2252</v>
      </c>
      <c r="G685" s="15" t="s">
        <v>2253</v>
      </c>
      <c r="H685" s="68">
        <v>19900</v>
      </c>
      <c r="I685" s="20" t="s">
        <v>2254</v>
      </c>
      <c r="J685" s="27"/>
    </row>
    <row r="686" spans="1:10" ht="37.5" customHeight="1">
      <c r="A686" s="8" t="s">
        <v>4291</v>
      </c>
      <c r="B686" s="22" t="s">
        <v>2250</v>
      </c>
      <c r="C686" s="2" t="s">
        <v>3444</v>
      </c>
      <c r="D686" s="37" t="s">
        <v>2255</v>
      </c>
      <c r="E686" s="37"/>
      <c r="F686" s="2" t="s">
        <v>3549</v>
      </c>
      <c r="G686" s="9" t="s">
        <v>2256</v>
      </c>
      <c r="H686" s="68">
        <v>27900</v>
      </c>
      <c r="I686" s="46" t="s">
        <v>3492</v>
      </c>
      <c r="J686" s="27"/>
    </row>
    <row r="687" spans="1:10" ht="37.5" customHeight="1">
      <c r="A687" s="8" t="s">
        <v>4291</v>
      </c>
      <c r="B687" s="22" t="s">
        <v>2250</v>
      </c>
      <c r="C687" s="2" t="s">
        <v>3444</v>
      </c>
      <c r="D687" s="37" t="s">
        <v>2257</v>
      </c>
      <c r="E687" s="37"/>
      <c r="F687" s="2" t="s">
        <v>3549</v>
      </c>
      <c r="G687" s="9" t="s">
        <v>2256</v>
      </c>
      <c r="H687" s="68">
        <v>30900</v>
      </c>
      <c r="I687" s="59" t="s">
        <v>3478</v>
      </c>
      <c r="J687" s="27"/>
    </row>
    <row r="688" spans="1:10" ht="37.5" customHeight="1">
      <c r="A688" s="8" t="s">
        <v>4291</v>
      </c>
      <c r="B688" s="22" t="s">
        <v>2250</v>
      </c>
      <c r="C688" s="2" t="s">
        <v>3444</v>
      </c>
      <c r="D688" s="37" t="s">
        <v>2258</v>
      </c>
      <c r="E688" s="37"/>
      <c r="F688" s="2" t="s">
        <v>3549</v>
      </c>
      <c r="G688" s="9" t="s">
        <v>2256</v>
      </c>
      <c r="H688" s="68">
        <v>31900</v>
      </c>
      <c r="I688" s="46" t="s">
        <v>3496</v>
      </c>
      <c r="J688" s="27"/>
    </row>
    <row r="689" spans="1:10" ht="37.5" customHeight="1">
      <c r="A689" s="19" t="s">
        <v>4291</v>
      </c>
      <c r="B689" s="22" t="s">
        <v>2250</v>
      </c>
      <c r="C689" s="36" t="s">
        <v>3451</v>
      </c>
      <c r="D689" s="38" t="s">
        <v>2259</v>
      </c>
      <c r="E689" s="38"/>
      <c r="F689" s="2" t="s">
        <v>3712</v>
      </c>
      <c r="G689" s="6" t="s">
        <v>2260</v>
      </c>
      <c r="H689" s="69"/>
      <c r="I689" s="21" t="s">
        <v>3551</v>
      </c>
      <c r="J689" s="27"/>
    </row>
    <row r="690" spans="1:10" ht="37.5" customHeight="1">
      <c r="A690" s="19" t="s">
        <v>4291</v>
      </c>
      <c r="B690" s="22" t="s">
        <v>2250</v>
      </c>
      <c r="C690" s="36" t="s">
        <v>3884</v>
      </c>
      <c r="D690" s="38" t="s">
        <v>2261</v>
      </c>
      <c r="E690" s="38"/>
      <c r="F690" s="2" t="s">
        <v>3916</v>
      </c>
      <c r="G690" s="9" t="s">
        <v>2262</v>
      </c>
      <c r="H690" s="45">
        <v>37400</v>
      </c>
      <c r="I690" s="21" t="s">
        <v>3931</v>
      </c>
      <c r="J690" s="27" t="s">
        <v>2263</v>
      </c>
    </row>
    <row r="691" spans="1:10" ht="37.5" customHeight="1">
      <c r="A691" s="8" t="s">
        <v>4291</v>
      </c>
      <c r="B691" s="18" t="s">
        <v>2264</v>
      </c>
      <c r="C691" s="36" t="s">
        <v>3451</v>
      </c>
      <c r="D691" s="38" t="s">
        <v>2265</v>
      </c>
      <c r="E691" s="38"/>
      <c r="F691" s="2" t="s">
        <v>3712</v>
      </c>
      <c r="G691" s="9" t="s">
        <v>2266</v>
      </c>
      <c r="H691" s="69">
        <v>22900</v>
      </c>
      <c r="I691" s="21" t="s">
        <v>3551</v>
      </c>
      <c r="J691" s="54" t="s">
        <v>3628</v>
      </c>
    </row>
    <row r="692" spans="1:10" ht="37.5" customHeight="1">
      <c r="A692" s="8" t="s">
        <v>4291</v>
      </c>
      <c r="B692" s="18" t="s">
        <v>2267</v>
      </c>
      <c r="C692" s="36" t="s">
        <v>3451</v>
      </c>
      <c r="D692" s="38" t="s">
        <v>2268</v>
      </c>
      <c r="E692" s="38"/>
      <c r="F692" s="2" t="s">
        <v>3712</v>
      </c>
      <c r="G692" s="14" t="s">
        <v>2269</v>
      </c>
      <c r="H692" s="69">
        <v>25900</v>
      </c>
      <c r="I692" s="21" t="s">
        <v>3551</v>
      </c>
      <c r="J692" s="27"/>
    </row>
    <row r="693" spans="1:10" ht="37.5" customHeight="1">
      <c r="A693" s="8" t="s">
        <v>4291</v>
      </c>
      <c r="B693" s="18" t="s">
        <v>2270</v>
      </c>
      <c r="C693" s="36" t="s">
        <v>3451</v>
      </c>
      <c r="D693" s="38" t="s">
        <v>2271</v>
      </c>
      <c r="E693" s="38"/>
      <c r="F693" s="2" t="s">
        <v>3985</v>
      </c>
      <c r="G693" s="14" t="s">
        <v>2272</v>
      </c>
      <c r="H693" s="69">
        <v>30900</v>
      </c>
      <c r="I693" s="21" t="s">
        <v>2273</v>
      </c>
      <c r="J693" s="27" t="s">
        <v>2274</v>
      </c>
    </row>
    <row r="694" spans="1:10" ht="37.5" customHeight="1">
      <c r="A694" s="8" t="s">
        <v>4291</v>
      </c>
      <c r="B694" s="18" t="s">
        <v>2270</v>
      </c>
      <c r="C694" s="36" t="s">
        <v>3451</v>
      </c>
      <c r="D694" s="38" t="s">
        <v>2275</v>
      </c>
      <c r="E694" s="38"/>
      <c r="F694" s="2" t="s">
        <v>3985</v>
      </c>
      <c r="G694" s="14" t="s">
        <v>2272</v>
      </c>
      <c r="H694" s="69">
        <v>32900</v>
      </c>
      <c r="I694" s="46" t="s">
        <v>3503</v>
      </c>
      <c r="J694" s="27" t="s">
        <v>2274</v>
      </c>
    </row>
    <row r="695" spans="1:10" ht="37.5" customHeight="1">
      <c r="A695" s="8" t="s">
        <v>4291</v>
      </c>
      <c r="B695" s="18" t="s">
        <v>2270</v>
      </c>
      <c r="C695" s="36" t="s">
        <v>4083</v>
      </c>
      <c r="D695" s="38" t="s">
        <v>2276</v>
      </c>
      <c r="E695" s="38"/>
      <c r="F695" s="2" t="s">
        <v>3590</v>
      </c>
      <c r="G695" s="9" t="s">
        <v>2277</v>
      </c>
      <c r="H695" s="69">
        <v>29900</v>
      </c>
      <c r="I695" s="21" t="s">
        <v>3551</v>
      </c>
      <c r="J695" s="27"/>
    </row>
    <row r="696" spans="1:10" ht="37.5" customHeight="1">
      <c r="A696" s="19" t="s">
        <v>4291</v>
      </c>
      <c r="B696" s="18" t="s">
        <v>2278</v>
      </c>
      <c r="C696" s="36" t="s">
        <v>3451</v>
      </c>
      <c r="D696" s="38" t="s">
        <v>2279</v>
      </c>
      <c r="E696" s="38"/>
      <c r="F696" s="2" t="s">
        <v>3712</v>
      </c>
      <c r="G696" s="52" t="s">
        <v>2280</v>
      </c>
      <c r="H696" s="69"/>
      <c r="I696" s="21" t="s">
        <v>3551</v>
      </c>
      <c r="J696" s="27"/>
    </row>
    <row r="697" spans="1:10" ht="37.5" customHeight="1">
      <c r="A697" s="8" t="s">
        <v>2281</v>
      </c>
      <c r="B697" s="22" t="s">
        <v>2282</v>
      </c>
      <c r="C697" s="2" t="s">
        <v>3444</v>
      </c>
      <c r="D697" s="37" t="s">
        <v>2283</v>
      </c>
      <c r="E697" s="37"/>
      <c r="F697" s="10" t="s">
        <v>3518</v>
      </c>
      <c r="G697" s="14" t="s">
        <v>2284</v>
      </c>
      <c r="H697" s="68">
        <v>28900</v>
      </c>
      <c r="I697" s="46" t="s">
        <v>3492</v>
      </c>
      <c r="J697" s="27"/>
    </row>
    <row r="698" spans="1:10" ht="37.5" customHeight="1">
      <c r="A698" s="8" t="s">
        <v>2281</v>
      </c>
      <c r="B698" s="22" t="s">
        <v>2282</v>
      </c>
      <c r="C698" s="2" t="s">
        <v>3444</v>
      </c>
      <c r="D698" s="37" t="s">
        <v>2285</v>
      </c>
      <c r="E698" s="37"/>
      <c r="F698" s="10" t="s">
        <v>3518</v>
      </c>
      <c r="G698" s="14" t="s">
        <v>2284</v>
      </c>
      <c r="H698" s="68">
        <v>31900</v>
      </c>
      <c r="I698" s="59" t="s">
        <v>3478</v>
      </c>
      <c r="J698" s="27"/>
    </row>
    <row r="699" spans="1:10" ht="37.5" customHeight="1">
      <c r="A699" s="8" t="s">
        <v>2281</v>
      </c>
      <c r="B699" s="22" t="s">
        <v>2282</v>
      </c>
      <c r="C699" s="2" t="s">
        <v>3444</v>
      </c>
      <c r="D699" s="37" t="s">
        <v>2286</v>
      </c>
      <c r="E699" s="37"/>
      <c r="F699" s="10" t="s">
        <v>3518</v>
      </c>
      <c r="G699" s="14" t="s">
        <v>2284</v>
      </c>
      <c r="H699" s="68">
        <v>32900</v>
      </c>
      <c r="I699" s="46" t="s">
        <v>3496</v>
      </c>
      <c r="J699" s="27"/>
    </row>
    <row r="700" spans="1:10" ht="37.5" customHeight="1">
      <c r="A700" s="8" t="s">
        <v>2281</v>
      </c>
      <c r="B700" s="22" t="s">
        <v>2282</v>
      </c>
      <c r="C700" s="2" t="s">
        <v>3451</v>
      </c>
      <c r="D700" s="37" t="s">
        <v>2287</v>
      </c>
      <c r="E700" s="37"/>
      <c r="F700" s="10" t="s">
        <v>3518</v>
      </c>
      <c r="G700" s="9" t="s">
        <v>2288</v>
      </c>
      <c r="H700" s="68">
        <v>30400</v>
      </c>
      <c r="I700" s="21" t="s">
        <v>3483</v>
      </c>
      <c r="J700" s="27" t="s">
        <v>2289</v>
      </c>
    </row>
    <row r="701" spans="1:10" ht="37.5" customHeight="1">
      <c r="A701" s="8" t="s">
        <v>2281</v>
      </c>
      <c r="B701" s="22" t="s">
        <v>2282</v>
      </c>
      <c r="C701" s="36" t="s">
        <v>3451</v>
      </c>
      <c r="D701" s="38" t="s">
        <v>2290</v>
      </c>
      <c r="E701" s="38"/>
      <c r="F701" s="2" t="s">
        <v>3712</v>
      </c>
      <c r="G701" s="14" t="s">
        <v>2291</v>
      </c>
      <c r="H701" s="68">
        <v>29900</v>
      </c>
      <c r="I701" s="20" t="s">
        <v>3551</v>
      </c>
      <c r="J701" s="27"/>
    </row>
    <row r="702" spans="1:10" ht="37.5" customHeight="1">
      <c r="A702" s="8" t="s">
        <v>2281</v>
      </c>
      <c r="B702" s="22" t="s">
        <v>2282</v>
      </c>
      <c r="C702" s="36" t="s">
        <v>3451</v>
      </c>
      <c r="D702" s="38" t="s">
        <v>2292</v>
      </c>
      <c r="E702" s="38"/>
      <c r="F702" s="2" t="s">
        <v>3916</v>
      </c>
      <c r="G702" s="9" t="s">
        <v>2293</v>
      </c>
      <c r="H702" s="68">
        <v>36900</v>
      </c>
      <c r="I702" s="21" t="s">
        <v>3455</v>
      </c>
      <c r="J702" s="27"/>
    </row>
    <row r="703" spans="1:10" ht="37.5" customHeight="1">
      <c r="A703" s="8" t="s">
        <v>2281</v>
      </c>
      <c r="B703" s="22" t="s">
        <v>2282</v>
      </c>
      <c r="C703" s="36" t="s">
        <v>3500</v>
      </c>
      <c r="D703" s="38" t="s">
        <v>2294</v>
      </c>
      <c r="E703" s="38" t="s">
        <v>2857</v>
      </c>
      <c r="F703" s="75" t="str">
        <f ca="1">IF($E703="только рамка",VLOOKUP($D703,OLframe!$D$2:$J$213,2),VLOOKUP($E703,OLmain!$A$2:$J$57,2))</f>
        <v>9", 1024*600</v>
      </c>
      <c r="G703" s="65" t="str">
        <f ca="1">VLOOKUP($D703,OLframe!$D$2:$J$213,3)</f>
        <v>https://yadi.sk/d/k8wnZkE3WrN81g</v>
      </c>
      <c r="H703" s="45">
        <v>6000</v>
      </c>
      <c r="I703" s="79" t="e">
        <f ca="1">IF($E703="только рамка",VLOOKUP($D703,OLframe!$D$2:$J$213,9),VLOOKUP($E703,OLmain!$A$2:$J$57,9))</f>
        <v>#REF!</v>
      </c>
      <c r="J703" s="27" t="e">
        <f ca="1">IF(VLOOKUP($D703,OLframe!$D$2:$J$213,10)=0," ",VLOOKUP($D703,OLframe!$D$2:$J$213,10))</f>
        <v>#REF!</v>
      </c>
    </row>
    <row r="704" spans="1:10" ht="37.5" customHeight="1">
      <c r="A704" s="8" t="s">
        <v>2281</v>
      </c>
      <c r="B704" s="22" t="s">
        <v>2282</v>
      </c>
      <c r="C704" s="36" t="s">
        <v>3500</v>
      </c>
      <c r="D704" s="38" t="s">
        <v>2294</v>
      </c>
      <c r="E704" s="38" t="s">
        <v>1141</v>
      </c>
      <c r="F704" s="75" t="str">
        <f ca="1">IF($E704="только рамка",VLOOKUP($D704,OLframe!$D$2:$J$213,2),VLOOKUP($E704,OLmain!$A$2:$J$57,2))</f>
        <v>9'', 1280*720</v>
      </c>
      <c r="G704" s="65" t="str">
        <f ca="1">VLOOKUP($D704,OLframe!$D$2:$J$213,3)</f>
        <v>https://yadi.sk/d/k8wnZkE3WrN81g</v>
      </c>
      <c r="H704" s="45">
        <v>38900</v>
      </c>
      <c r="I704" s="79" t="str">
        <f ca="1">IF($E704="только рамка",VLOOKUP($D704,OLframe!$D$2:$J$213,9),VLOOKUP($E704,OLmain!$A$2:$J$57,9))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04" s="27" t="e">
        <f ca="1">IF(VLOOKUP($D704,OLframe!$D$2:$J$213,10)=0," ",VLOOKUP($D704,OLframe!$D$2:$J$213,10))</f>
        <v>#REF!</v>
      </c>
    </row>
    <row r="705" spans="1:10" ht="37.5" customHeight="1">
      <c r="A705" s="8" t="s">
        <v>2281</v>
      </c>
      <c r="B705" s="22" t="s">
        <v>2282</v>
      </c>
      <c r="C705" s="36" t="s">
        <v>3500</v>
      </c>
      <c r="D705" s="38" t="s">
        <v>2294</v>
      </c>
      <c r="E705" s="38" t="s">
        <v>1144</v>
      </c>
      <c r="F705" s="75" t="str">
        <f ca="1">IF($E705="только рамка",VLOOKUP($D705,OLframe!$D$2:$J$213,2),VLOOKUP($E705,OLmain!$A$2:$J$57,2))</f>
        <v>9'', 1280*720</v>
      </c>
      <c r="G705" s="65" t="str">
        <f ca="1">VLOOKUP($D705,OLframe!$D$2:$J$213,3)</f>
        <v>https://yadi.sk/d/k8wnZkE3WrN81g</v>
      </c>
      <c r="H705" s="45">
        <v>41900</v>
      </c>
      <c r="I705" s="79" t="str">
        <f ca="1">IF($E705="только рамка",VLOOKUP($D705,OLframe!$D$2:$J$213,9),VLOOKUP($E705,OLmain!$A$2:$J$57,9))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05" s="27" t="e">
        <f ca="1">IF(VLOOKUP($D705,OLframe!$D$2:$J$213,10)=0," ",VLOOKUP($D705,OLframe!$D$2:$J$213,10))</f>
        <v>#REF!</v>
      </c>
    </row>
    <row r="706" spans="1:10" ht="37.5" customHeight="1">
      <c r="A706" s="8" t="s">
        <v>2281</v>
      </c>
      <c r="B706" s="22" t="s">
        <v>2282</v>
      </c>
      <c r="C706" s="36" t="s">
        <v>3500</v>
      </c>
      <c r="D706" s="38" t="s">
        <v>2294</v>
      </c>
      <c r="E706" s="38" t="s">
        <v>1107</v>
      </c>
      <c r="F706" s="75" t="str">
        <f ca="1">IF($E706="только рамка",VLOOKUP($D706,OLframe!$D$2:$J$213,2),VLOOKUP($E706,OLmain!$A$2:$J$57,2))</f>
        <v>9'', 1024*600</v>
      </c>
      <c r="G706" s="65" t="str">
        <f ca="1">VLOOKUP($D706,OLframe!$D$2:$J$213,3)</f>
        <v>https://yadi.sk/d/k8wnZkE3WrN81g</v>
      </c>
      <c r="H706" s="45">
        <v>29900</v>
      </c>
      <c r="I706" s="79" t="str">
        <f ca="1">IF($E706="только рамка",VLOOKUP($D706,OLframe!$D$2:$J$213,9),VLOOKUP($E706,OLmain!$A$2:$J$57,9))</f>
        <v>Android 10.0, RK PX30 4x1,6 Ghz, 2Gb Ram, 16 Gb ROM, IPS LCD, NXP 6686 FM, TDA 7850, DSP, BC6 Bluetooth,  external microphone+Glonass&amp;gps</v>
      </c>
      <c r="J706" s="27" t="e">
        <f ca="1">IF(VLOOKUP($D706,OLframe!$D$2:$J$213,10)=0," ",VLOOKUP($D706,OLframe!$D$2:$J$213,10))</f>
        <v>#REF!</v>
      </c>
    </row>
    <row r="707" spans="1:10" ht="37.5" customHeight="1">
      <c r="A707" s="8" t="s">
        <v>2281</v>
      </c>
      <c r="B707" s="22" t="s">
        <v>2282</v>
      </c>
      <c r="C707" s="36" t="s">
        <v>3500</v>
      </c>
      <c r="D707" s="38" t="s">
        <v>2294</v>
      </c>
      <c r="E707" s="38" t="s">
        <v>1109</v>
      </c>
      <c r="F707" s="75" t="str">
        <f ca="1">IF($E707="только рамка",VLOOKUP($D707,OLframe!$D$2:$J$213,2),VLOOKUP($E707,OLmain!$A$2:$J$57,2))</f>
        <v>9'', 1024*600</v>
      </c>
      <c r="G707" s="65" t="str">
        <f ca="1">VLOOKUP($D707,OLframe!$D$2:$J$213,3)</f>
        <v>https://yadi.sk/d/k8wnZkE3WrN81g</v>
      </c>
      <c r="H707" s="45">
        <v>33400</v>
      </c>
      <c r="I707" s="79" t="str">
        <f ca="1">IF($E707="только рамка",VLOOKUP($D707,OLframe!$D$2:$J$213,9),VLOOKUP($E707,OLmain!$A$2:$J$57,9))</f>
        <v>Android 10.0, RK PX5 8x1,5 Ghz, 4Gb Ram, 32 Gb ROM, IPS LCD, NXP 6686 FM, TDA 7850, DSP, BC6 Bluetooth,  external microphone+Glonass&amp;gps</v>
      </c>
      <c r="J707" s="27" t="e">
        <f ca="1">IF(VLOOKUP($D707,OLframe!$D$2:$J$213,10)=0," ",VLOOKUP($D707,OLframe!$D$2:$J$213,10))</f>
        <v>#REF!</v>
      </c>
    </row>
    <row r="708" spans="1:10" ht="37.5" customHeight="1">
      <c r="A708" s="8" t="s">
        <v>2281</v>
      </c>
      <c r="B708" s="22" t="s">
        <v>2282</v>
      </c>
      <c r="C708" s="36" t="s">
        <v>3500</v>
      </c>
      <c r="D708" s="38" t="s">
        <v>2294</v>
      </c>
      <c r="E708" s="38" t="s">
        <v>1111</v>
      </c>
      <c r="F708" s="75" t="str">
        <f ca="1">IF($E708="только рамка",VLOOKUP($D708,OLframe!$D$2:$J$213,2),VLOOKUP($E708,OLmain!$A$2:$J$57,2))</f>
        <v>9'', 1024*600</v>
      </c>
      <c r="G708" s="65" t="str">
        <f ca="1">VLOOKUP($D708,OLframe!$D$2:$J$213,3)</f>
        <v>https://yadi.sk/d/k8wnZkE3WrN81g</v>
      </c>
      <c r="H708" s="45">
        <v>34400</v>
      </c>
      <c r="I708" s="79" t="str">
        <f ca="1">IF($E708="только рамка",VLOOKUP($D708,OLframe!$D$2:$J$213,9),VLOOKUP($E708,OLmain!$A$2:$J$57,9))</f>
        <v>Android 10.0, RK PX5 8x1,5 Ghz, 4Gb Ram, 64 Gb ROM, IPS LCD, NXP 6686 FM, TDA 7850, DSP, BC6 Bluetooth,  external microphone+Glonass&amp;gps</v>
      </c>
      <c r="J708" s="27" t="e">
        <f ca="1">IF(VLOOKUP($D708,OLframe!$D$2:$J$213,10)=0," ",VLOOKUP($D708,OLframe!$D$2:$J$213,10))</f>
        <v>#REF!</v>
      </c>
    </row>
    <row r="709" spans="1:10" ht="37.5" customHeight="1">
      <c r="A709" s="8" t="s">
        <v>2281</v>
      </c>
      <c r="B709" s="22" t="s">
        <v>2282</v>
      </c>
      <c r="C709" s="36" t="s">
        <v>3500</v>
      </c>
      <c r="D709" s="38" t="s">
        <v>2294</v>
      </c>
      <c r="E709" s="38" t="s">
        <v>1113</v>
      </c>
      <c r="F709" s="75" t="str">
        <f ca="1">IF($E709="только рамка",VLOOKUP($D709,OLframe!$D$2:$J$213,2),VLOOKUP($E709,OLmain!$A$2:$J$57,2))</f>
        <v>9'', 1024*600</v>
      </c>
      <c r="G709" s="65" t="str">
        <f ca="1">VLOOKUP($D709,OLframe!$D$2:$J$213,3)</f>
        <v>https://yadi.sk/d/k8wnZkE3WrN81g</v>
      </c>
      <c r="H709" s="45">
        <v>34400</v>
      </c>
      <c r="I709" s="79" t="str">
        <f ca="1">IF($E709="только рамка",VLOOKUP($D709,OLframe!$D$2:$J$213,9),VLOOKUP($E709,OLmain!$A$2:$J$57,9))</f>
        <v>Android 10.0, RK PX6 6x2,0 Ghz, 4Gb Ram, 64 Gb ROM, IPS LCD, NXP 6686 FM, TDA 7850, DSP, BC6 Bluetooth,  external microphone+Glonass&amp;gps</v>
      </c>
      <c r="J709" s="27" t="e">
        <f ca="1">IF(VLOOKUP($D709,OLframe!$D$2:$J$213,10)=0," ",VLOOKUP($D709,OLframe!$D$2:$J$213,10))</f>
        <v>#REF!</v>
      </c>
    </row>
    <row r="710" spans="1:10" ht="37.5" customHeight="1">
      <c r="A710" s="8" t="s">
        <v>2281</v>
      </c>
      <c r="B710" s="22" t="s">
        <v>2282</v>
      </c>
      <c r="C710" s="36" t="s">
        <v>3500</v>
      </c>
      <c r="D710" s="38" t="s">
        <v>2294</v>
      </c>
      <c r="E710" s="38" t="s">
        <v>1131</v>
      </c>
      <c r="F710" s="75" t="str">
        <f ca="1">IF($E710="только рамка",VLOOKUP($D710,OLframe!$D$2:$J$213,2),VLOOKUP($E710,OLmain!$A$2:$J$57,2))</f>
        <v>9'', 1024*600</v>
      </c>
      <c r="G710" s="65" t="str">
        <f ca="1">VLOOKUP($D710,OLframe!$D$2:$J$213,3)</f>
        <v>https://yadi.sk/d/k8wnZkE3WrN81g</v>
      </c>
      <c r="H710" s="45">
        <v>23900</v>
      </c>
      <c r="I710" s="79" t="str">
        <f ca="1">IF($E710="только рамка",VLOOKUP($D710,OLframe!$D$2:$J$213,9),VLOOKUP($E710,OLmain!$A$2:$J$57,9))</f>
        <v>Android 6.0, MTK 3562 8x1,5 Ghz, 2Gb Ram, 32 Gb ROM, IPS LCD, NXP 6686 FM, TDA 7851, Bluetooth,  external microphone, 4G встроен</v>
      </c>
      <c r="J710" s="27" t="e">
        <f ca="1">IF(VLOOKUP($D710,OLframe!$D$2:$J$213,10)=0," ",VLOOKUP($D710,OLframe!$D$2:$J$213,10))</f>
        <v>#REF!</v>
      </c>
    </row>
    <row r="711" spans="1:10" ht="37.5" customHeight="1">
      <c r="A711" s="8" t="s">
        <v>2281</v>
      </c>
      <c r="B711" s="22" t="s">
        <v>2282</v>
      </c>
      <c r="C711" s="36" t="s">
        <v>3500</v>
      </c>
      <c r="D711" s="38" t="s">
        <v>2294</v>
      </c>
      <c r="E711" s="38" t="s">
        <v>1115</v>
      </c>
      <c r="F711" s="75" t="str">
        <f ca="1">IF($E711="только рамка",VLOOKUP($D711,OLframe!$D$2:$J$213,2),VLOOKUP($E711,OLmain!$A$2:$J$57,2))</f>
        <v>9'', 1280*720</v>
      </c>
      <c r="G711" s="65" t="str">
        <f ca="1">VLOOKUP($D711,OLframe!$D$2:$J$213,3)</f>
        <v>https://yadi.sk/d/k8wnZkE3WrN81g</v>
      </c>
      <c r="H711" s="45">
        <v>28900</v>
      </c>
      <c r="I711" s="79" t="str">
        <f ca="1">IF($E711="только рамка",VLOOKUP($D711,OLframe!$D$2:$J$213,9),VLOOKUP($E711,OLmain!$A$2:$J$57,9))</f>
        <v>Android 10, UIS7862 8x1,8 Ghz, 3Gb Ram, 32Gb ROM, TDA7708 FM, TDA7388, DSP, Bluetooth 5.0, Glonass&amp;gps, 4G, OPTIC out, поддержка AHD/TVI камер, HDMI - опция, AV OUT - опция</v>
      </c>
      <c r="J711" s="27" t="e">
        <f ca="1">IF(VLOOKUP($D711,OLframe!$D$2:$J$213,10)=0," ",VLOOKUP($D711,OLframe!$D$2:$J$213,10))</f>
        <v>#REF!</v>
      </c>
    </row>
    <row r="712" spans="1:10" ht="37.5" customHeight="1">
      <c r="A712" s="8" t="s">
        <v>2281</v>
      </c>
      <c r="B712" s="22" t="s">
        <v>2282</v>
      </c>
      <c r="C712" s="36" t="s">
        <v>3500</v>
      </c>
      <c r="D712" s="38" t="s">
        <v>2294</v>
      </c>
      <c r="E712" s="38" t="s">
        <v>1117</v>
      </c>
      <c r="F712" s="75" t="str">
        <f ca="1">IF($E712="только рамка",VLOOKUP($D712,OLframe!$D$2:$J$213,2),VLOOKUP($E712,OLmain!$A$2:$J$57,2))</f>
        <v>9'', 1280*720</v>
      </c>
      <c r="G712" s="65" t="str">
        <f ca="1">VLOOKUP($D712,OLframe!$D$2:$J$213,3)</f>
        <v>https://yadi.sk/d/k8wnZkE3WrN81g</v>
      </c>
      <c r="H712" s="45">
        <v>33400</v>
      </c>
      <c r="I712" s="79" t="str">
        <f ca="1">IF($E712="только рамка",VLOOKUP($D712,OLframe!$D$2:$J$213,9),VLOOKUP($E712,OLmain!$A$2:$J$57,9))</f>
        <v>Android 10, UIS7862 8x1,8 Ghz, 4Gb Ram, 64Gb ROM, TDA7708 FM, TDA7851L, DSP, Bluetooth 5.0, Glonass&amp;gps, 4G, OPTIC out, поддержка AHD/TVI камер, HDMI - опция, AV OUT - опция</v>
      </c>
      <c r="J712" s="27" t="e">
        <f ca="1">IF(VLOOKUP($D712,OLframe!$D$2:$J$213,10)=0," ",VLOOKUP($D712,OLframe!$D$2:$J$213,10))</f>
        <v>#REF!</v>
      </c>
    </row>
    <row r="713" spans="1:10" ht="37.5" customHeight="1">
      <c r="A713" s="8" t="s">
        <v>2281</v>
      </c>
      <c r="B713" s="22" t="s">
        <v>2282</v>
      </c>
      <c r="C713" s="36" t="s">
        <v>3500</v>
      </c>
      <c r="D713" s="38" t="s">
        <v>2294</v>
      </c>
      <c r="E713" s="38" t="s">
        <v>1136</v>
      </c>
      <c r="F713" s="75" t="str">
        <f ca="1">IF($E713="только рамка",VLOOKUP($D713,OLframe!$D$2:$J$213,2),VLOOKUP($E713,OLmain!$A$2:$J$57,2))</f>
        <v>9'', 1280*720</v>
      </c>
      <c r="G713" s="65" t="str">
        <f ca="1">VLOOKUP($D713,OLframe!$D$2:$J$213,3)</f>
        <v>https://yadi.sk/d/k8wnZkE3WrN81g</v>
      </c>
      <c r="H713" s="45">
        <v>36400</v>
      </c>
      <c r="I713" s="79" t="str">
        <f ca="1">IF($E713="только рамка",VLOOKUP($D713,OLframe!$D$2:$J$213,9),VLOOKUP($E713,OLmain!$A$2:$J$57,9))</f>
        <v>Android 10, UIS7862 8x1,8 Ghz, 6Gb Ram, 128Gb ROM, TDA7708 FM, TDA7851L, DSP, Bluetooth 5.0, Glonass&amp;gps, 4G, OPTIC out, поддержка AHD/TVI камер, HDMI - опция, AV OUT - опция</v>
      </c>
      <c r="J713" s="27" t="e">
        <f ca="1">IF(VLOOKUP($D713,OLframe!$D$2:$J$213,10)=0," ",VLOOKUP($D713,OLframe!$D$2:$J$213,10))</f>
        <v>#REF!</v>
      </c>
    </row>
    <row r="714" spans="1:10" ht="37.5" customHeight="1">
      <c r="A714" s="8" t="s">
        <v>2281</v>
      </c>
      <c r="B714" s="22" t="s">
        <v>2282</v>
      </c>
      <c r="C714" s="36" t="s">
        <v>3500</v>
      </c>
      <c r="D714" s="38" t="s">
        <v>2294</v>
      </c>
      <c r="E714" s="38" t="s">
        <v>1119</v>
      </c>
      <c r="F714" s="75" t="str">
        <f ca="1">IF($E714="только рамка",VLOOKUP($D714,OLframe!$D$2:$J$213,2),VLOOKUP($E714,OLmain!$A$2:$J$57,2))</f>
        <v>9'', 1024*600</v>
      </c>
      <c r="G714" s="65" t="str">
        <f ca="1">VLOOKUP($D714,OLframe!$D$2:$J$213,3)</f>
        <v>https://yadi.sk/d/k8wnZkE3WrN81g</v>
      </c>
      <c r="H714" s="45">
        <v>34400</v>
      </c>
      <c r="I714" s="79" t="str">
        <f ca="1">IF($E714="только рамка",VLOOKUP($D714,OLframe!$D$2:$J$213,9),VLOOKUP($E714,OLmain!$A$2:$J$57,9))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714" s="27" t="e">
        <f ca="1">IF(VLOOKUP($D714,OLframe!$D$2:$J$213,10)=0," ",VLOOKUP($D714,OLframe!$D$2:$J$213,10))</f>
        <v>#REF!</v>
      </c>
    </row>
    <row r="715" spans="1:10" ht="37.5" customHeight="1">
      <c r="A715" s="8" t="s">
        <v>2281</v>
      </c>
      <c r="B715" s="22" t="s">
        <v>2282</v>
      </c>
      <c r="C715" s="36" t="s">
        <v>3500</v>
      </c>
      <c r="D715" s="38" t="s">
        <v>2294</v>
      </c>
      <c r="E715" s="38" t="s">
        <v>1089</v>
      </c>
      <c r="F715" s="75" t="str">
        <f ca="1">IF($E715="только рамка",VLOOKUP($D715,OLframe!$D$2:$J$213,2),VLOOKUP($E715,OLmain!$A$2:$J$57,2))</f>
        <v>9,7'', 1024*768</v>
      </c>
      <c r="G715" s="65" t="str">
        <f ca="1">VLOOKUP($D715,OLframe!$D$2:$J$213,3)</f>
        <v>https://yadi.sk/d/k8wnZkE3WrN81g</v>
      </c>
      <c r="H715" s="45">
        <v>35400</v>
      </c>
      <c r="I715" s="79" t="str">
        <f ca="1">IF($E715="только рамка",VLOOKUP($D715,OLframe!$D$2:$J$213,9),VLOOKUP($E715,OLmain!$A$2:$J$57,9))</f>
        <v>Android 10.0, RK PX6 6x2,0 Ghz, 4Gb Ram, 64 Gb ROM, IPS LCD, NXP 6686 FM, TDA 7850, DSP, BC6 Bluetooth,  external microphone+Glonass&amp;gps</v>
      </c>
      <c r="J715" s="27" t="e">
        <f ca="1">IF(VLOOKUP($D715,OLframe!$D$2:$J$213,10)=0," ",VLOOKUP($D715,OLframe!$D$2:$J$213,10))</f>
        <v>#REF!</v>
      </c>
    </row>
    <row r="716" spans="1:10" ht="37.5" customHeight="1">
      <c r="A716" s="8" t="s">
        <v>2281</v>
      </c>
      <c r="B716" s="22" t="s">
        <v>2282</v>
      </c>
      <c r="C716" s="36" t="s">
        <v>3500</v>
      </c>
      <c r="D716" s="38" t="s">
        <v>2294</v>
      </c>
      <c r="E716" s="38" t="s">
        <v>1122</v>
      </c>
      <c r="F716" s="75" t="str">
        <f ca="1">IF($E716="только рамка",VLOOKUP($D716,OLframe!$D$2:$J$213,2),VLOOKUP($E716,OLmain!$A$2:$J$57,2))</f>
        <v>10.1", 1280*720</v>
      </c>
      <c r="G716" s="65" t="str">
        <f ca="1">VLOOKUP($D716,OLframe!$D$2:$J$213,3)</f>
        <v>https://yadi.sk/d/k8wnZkE3WrN81g</v>
      </c>
      <c r="H716" s="45">
        <v>36900</v>
      </c>
      <c r="I716" s="79" t="str">
        <f ca="1">IF($E716="только рамка",VLOOKUP($D716,OLframe!$D$2:$J$213,9),VLOOKUP($E716,OLmain!$A$2:$J$57,9))</f>
        <v>Android 10.0, RK PX6 6x2,0 Ghz, 4Gb Ram, 64 Gb ROM, IPS LCD, NXP 6686 FM, TDA 7850, DSP, BC6 Bluetooth,  external microphone+Glonass&amp;gps</v>
      </c>
      <c r="J716" s="27" t="e">
        <f ca="1">IF(VLOOKUP($D716,OLframe!$D$2:$J$213,10)=0," ",VLOOKUP($D716,OLframe!$D$2:$J$213,10))</f>
        <v>#REF!</v>
      </c>
    </row>
    <row r="717" spans="1:10" ht="37.5" customHeight="1">
      <c r="A717" s="8" t="s">
        <v>2281</v>
      </c>
      <c r="B717" s="22" t="s">
        <v>2282</v>
      </c>
      <c r="C717" s="36" t="s">
        <v>3500</v>
      </c>
      <c r="D717" s="38" t="s">
        <v>2294</v>
      </c>
      <c r="E717" s="38" t="s">
        <v>1121</v>
      </c>
      <c r="F717" s="75" t="str">
        <f ca="1">IF($E717="только рамка",VLOOKUP($D717,OLframe!$D$2:$J$213,2),VLOOKUP($E717,OLmain!$A$2:$J$57,2))</f>
        <v>13.3", 1920*1080</v>
      </c>
      <c r="G717" s="65" t="str">
        <f ca="1">VLOOKUP($D717,OLframe!$D$2:$J$213,3)</f>
        <v>https://yadi.sk/d/k8wnZkE3WrN81g</v>
      </c>
      <c r="H717" s="45">
        <v>42900</v>
      </c>
      <c r="I717" s="79" t="str">
        <f ca="1">IF($E717="только рамка",VLOOKUP($D717,OLframe!$D$2:$J$213,9),VLOOKUP($E717,OLmain!$A$2:$J$57,9))</f>
        <v>Android 10.0, RK PX6 6x2,0 Ghz, 4Gb Ram, 64 Gb ROM, IPS LCD, NXP 6686 FM, TDA 7850, DSP, BC6 Bluetooth,  external microphone+Glonass&amp;gps</v>
      </c>
      <c r="J717" s="27" t="e">
        <f ca="1">IF(VLOOKUP($D717,OLframe!$D$2:$J$213,10)=0," ",VLOOKUP($D717,OLframe!$D$2:$J$213,10))</f>
        <v>#REF!</v>
      </c>
    </row>
    <row r="718" spans="1:10" ht="37.5" customHeight="1">
      <c r="A718" s="8" t="s">
        <v>2281</v>
      </c>
      <c r="B718" s="22" t="s">
        <v>2282</v>
      </c>
      <c r="C718" s="36" t="s">
        <v>3884</v>
      </c>
      <c r="D718" s="38" t="s">
        <v>2295</v>
      </c>
      <c r="E718" s="38"/>
      <c r="F718" s="10" t="s">
        <v>3916</v>
      </c>
      <c r="G718" s="9" t="s">
        <v>2296</v>
      </c>
      <c r="H718" s="45">
        <v>37400</v>
      </c>
      <c r="I718" s="21" t="s">
        <v>3931</v>
      </c>
      <c r="J718" s="31" t="s">
        <v>2297</v>
      </c>
    </row>
    <row r="719" spans="1:10" ht="37.5" customHeight="1">
      <c r="A719" s="8" t="s">
        <v>2281</v>
      </c>
      <c r="B719" s="22" t="s">
        <v>2298</v>
      </c>
      <c r="C719" s="36" t="s">
        <v>3451</v>
      </c>
      <c r="D719" s="38" t="s">
        <v>2299</v>
      </c>
      <c r="E719" s="38"/>
      <c r="F719" s="10" t="s">
        <v>3518</v>
      </c>
      <c r="G719" s="9" t="s">
        <v>2300</v>
      </c>
      <c r="H719" s="68">
        <v>30900</v>
      </c>
      <c r="I719" s="21" t="s">
        <v>2301</v>
      </c>
      <c r="J719" s="27" t="s">
        <v>2302</v>
      </c>
    </row>
    <row r="720" spans="1:10" ht="37.5" customHeight="1">
      <c r="A720" s="8" t="s">
        <v>2281</v>
      </c>
      <c r="B720" s="22" t="s">
        <v>2298</v>
      </c>
      <c r="C720" s="36" t="s">
        <v>3444</v>
      </c>
      <c r="D720" s="38" t="s">
        <v>2303</v>
      </c>
      <c r="E720" s="38"/>
      <c r="F720" s="10" t="s">
        <v>3518</v>
      </c>
      <c r="G720" s="9" t="s">
        <v>2304</v>
      </c>
      <c r="H720" s="68">
        <v>36900</v>
      </c>
      <c r="I720" s="42" t="s">
        <v>3938</v>
      </c>
      <c r="J720" s="27" t="s">
        <v>2302</v>
      </c>
    </row>
    <row r="721" spans="1:10" ht="37.5" customHeight="1">
      <c r="A721" s="19" t="s">
        <v>2281</v>
      </c>
      <c r="B721" s="18" t="s">
        <v>2305</v>
      </c>
      <c r="C721" s="36" t="s">
        <v>3451</v>
      </c>
      <c r="D721" s="38" t="s">
        <v>2306</v>
      </c>
      <c r="E721" s="38"/>
      <c r="F721" s="2" t="s">
        <v>3590</v>
      </c>
      <c r="G721" s="52" t="s">
        <v>2307</v>
      </c>
      <c r="H721" s="69"/>
      <c r="I721" s="21" t="s">
        <v>3551</v>
      </c>
      <c r="J721" s="27"/>
    </row>
    <row r="722" spans="1:10" ht="37.5" customHeight="1">
      <c r="A722" s="19" t="s">
        <v>2281</v>
      </c>
      <c r="B722" s="18" t="s">
        <v>2305</v>
      </c>
      <c r="C722" s="36" t="s">
        <v>3444</v>
      </c>
      <c r="D722" s="38" t="s">
        <v>2308</v>
      </c>
      <c r="E722" s="38"/>
      <c r="F722" s="2" t="s">
        <v>3590</v>
      </c>
      <c r="G722" s="50" t="s">
        <v>2309</v>
      </c>
      <c r="H722" s="69">
        <v>25900</v>
      </c>
      <c r="I722" s="20" t="s">
        <v>3507</v>
      </c>
      <c r="J722" s="27"/>
    </row>
    <row r="723" spans="1:10" ht="37.5" customHeight="1">
      <c r="A723" s="19" t="s">
        <v>2281</v>
      </c>
      <c r="B723" s="18" t="s">
        <v>2305</v>
      </c>
      <c r="C723" s="36" t="s">
        <v>3451</v>
      </c>
      <c r="D723" s="38" t="s">
        <v>2310</v>
      </c>
      <c r="E723" s="38"/>
      <c r="F723" s="10" t="s">
        <v>3518</v>
      </c>
      <c r="G723" s="50" t="s">
        <v>2311</v>
      </c>
      <c r="H723" s="69">
        <v>23900</v>
      </c>
      <c r="I723" s="21" t="s">
        <v>3455</v>
      </c>
      <c r="J723" s="27" t="s">
        <v>3596</v>
      </c>
    </row>
    <row r="724" spans="1:10" ht="37.5" customHeight="1">
      <c r="A724" s="19" t="s">
        <v>2281</v>
      </c>
      <c r="B724" s="18" t="s">
        <v>2305</v>
      </c>
      <c r="C724" s="36" t="s">
        <v>3458</v>
      </c>
      <c r="D724" s="38" t="s">
        <v>2312</v>
      </c>
      <c r="E724" s="38"/>
      <c r="F724" s="10" t="s">
        <v>3518</v>
      </c>
      <c r="G724" s="51" t="s">
        <v>2313</v>
      </c>
      <c r="H724" s="69">
        <v>23900</v>
      </c>
      <c r="I724" s="20" t="s">
        <v>3461</v>
      </c>
      <c r="J724" s="27" t="s">
        <v>2314</v>
      </c>
    </row>
    <row r="725" spans="1:10" ht="37.5" customHeight="1">
      <c r="A725" s="19" t="s">
        <v>2281</v>
      </c>
      <c r="B725" s="18" t="s">
        <v>2305</v>
      </c>
      <c r="C725" s="36" t="s">
        <v>3500</v>
      </c>
      <c r="D725" s="38" t="s">
        <v>2315</v>
      </c>
      <c r="E725" s="38" t="s">
        <v>2857</v>
      </c>
      <c r="F725" s="75" t="str">
        <f ca="1">IF($E725="только рамка",VLOOKUP($D725,OLframe!$D$2:$J$213,2),VLOOKUP($E725,OLmain!$A$2:$J$57,2))</f>
        <v>9", 1024*600</v>
      </c>
      <c r="G725" s="65" t="str">
        <f ca="1">VLOOKUP($D725,OLframe!$D$2:$J$213,3)</f>
        <v>https://yadi.sk/d/CHolYi3f3Ndhjz</v>
      </c>
      <c r="H725" s="45">
        <v>6000</v>
      </c>
      <c r="I725" s="79" t="e">
        <f ca="1">IF($E725="только рамка",VLOOKUP($D725,OLframe!$D$2:$J$213,9),VLOOKUP($E725,OLmain!$A$2:$J$57,9))</f>
        <v>#REF!</v>
      </c>
      <c r="J725" s="27" t="e">
        <f ca="1">IF(VLOOKUP($D725,OLframe!$D$2:$J$213,10)=0," ",VLOOKUP($D725,OLframe!$D$2:$J$213,10))</f>
        <v>#REF!</v>
      </c>
    </row>
    <row r="726" spans="1:10" ht="37.5" customHeight="1">
      <c r="A726" s="19" t="s">
        <v>2281</v>
      </c>
      <c r="B726" s="18" t="s">
        <v>2305</v>
      </c>
      <c r="C726" s="36" t="s">
        <v>3500</v>
      </c>
      <c r="D726" s="38" t="s">
        <v>2315</v>
      </c>
      <c r="E726" s="38" t="s">
        <v>1141</v>
      </c>
      <c r="F726" s="75" t="str">
        <f ca="1">IF($E726="только рамка",VLOOKUP($D726,OLframe!$D$2:$J$213,2),VLOOKUP($E726,OLmain!$A$2:$J$57,2))</f>
        <v>9'', 1280*720</v>
      </c>
      <c r="G726" s="65" t="str">
        <f ca="1">VLOOKUP($D726,OLframe!$D$2:$J$213,3)</f>
        <v>https://yadi.sk/d/CHolYi3f3Ndhjz</v>
      </c>
      <c r="H726" s="45">
        <v>38900</v>
      </c>
      <c r="I726" s="79" t="str">
        <f ca="1">IF($E726="только рамка",VLOOKUP($D726,OLframe!$D$2:$J$213,9),VLOOKUP($E726,OLmain!$A$2:$J$57,9))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26" s="27" t="e">
        <f ca="1">IF(VLOOKUP($D726,OLframe!$D$2:$J$213,10)=0," ",VLOOKUP($D726,OLframe!$D$2:$J$213,10))</f>
        <v>#REF!</v>
      </c>
    </row>
    <row r="727" spans="1:10" ht="37.5" customHeight="1">
      <c r="A727" s="19" t="s">
        <v>2281</v>
      </c>
      <c r="B727" s="18" t="s">
        <v>2305</v>
      </c>
      <c r="C727" s="36" t="s">
        <v>3500</v>
      </c>
      <c r="D727" s="38" t="s">
        <v>2315</v>
      </c>
      <c r="E727" s="38" t="s">
        <v>1144</v>
      </c>
      <c r="F727" s="75" t="str">
        <f ca="1">IF($E727="только рамка",VLOOKUP($D727,OLframe!$D$2:$J$213,2),VLOOKUP($E727,OLmain!$A$2:$J$57,2))</f>
        <v>9'', 1280*720</v>
      </c>
      <c r="G727" s="65" t="str">
        <f ca="1">VLOOKUP($D727,OLframe!$D$2:$J$213,3)</f>
        <v>https://yadi.sk/d/CHolYi3f3Ndhjz</v>
      </c>
      <c r="H727" s="45">
        <v>41900</v>
      </c>
      <c r="I727" s="79" t="str">
        <f ca="1">IF($E727="только рамка",VLOOKUP($D727,OLframe!$D$2:$J$213,9),VLOOKUP($E727,OLmain!$A$2:$J$57,9))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27" s="27" t="e">
        <f ca="1">IF(VLOOKUP($D727,OLframe!$D$2:$J$213,10)=0," ",VLOOKUP($D727,OLframe!$D$2:$J$213,10))</f>
        <v>#REF!</v>
      </c>
    </row>
    <row r="728" spans="1:10" ht="37.5" customHeight="1">
      <c r="A728" s="19" t="s">
        <v>2281</v>
      </c>
      <c r="B728" s="18" t="s">
        <v>2305</v>
      </c>
      <c r="C728" s="36" t="s">
        <v>3500</v>
      </c>
      <c r="D728" s="38" t="s">
        <v>2315</v>
      </c>
      <c r="E728" s="38" t="s">
        <v>1107</v>
      </c>
      <c r="F728" s="75" t="str">
        <f ca="1">IF($E728="только рамка",VLOOKUP($D728,OLframe!$D$2:$J$213,2),VLOOKUP($E728,OLmain!$A$2:$J$57,2))</f>
        <v>9'', 1024*600</v>
      </c>
      <c r="G728" s="65" t="str">
        <f ca="1">VLOOKUP($D728,OLframe!$D$2:$J$213,3)</f>
        <v>https://yadi.sk/d/CHolYi3f3Ndhjz</v>
      </c>
      <c r="H728" s="45">
        <v>29900</v>
      </c>
      <c r="I728" s="79" t="str">
        <f ca="1">IF($E728="только рамка",VLOOKUP($D728,OLframe!$D$2:$J$213,9),VLOOKUP($E728,OLmain!$A$2:$J$57,9))</f>
        <v>Android 10.0, RK PX30 4x1,6 Ghz, 2Gb Ram, 16 Gb ROM, IPS LCD, NXP 6686 FM, TDA 7850, DSP, BC6 Bluetooth,  external microphone+Glonass&amp;gps</v>
      </c>
      <c r="J728" s="27" t="e">
        <f ca="1">IF(VLOOKUP($D728,OLframe!$D$2:$J$213,10)=0," ",VLOOKUP($D728,OLframe!$D$2:$J$213,10))</f>
        <v>#REF!</v>
      </c>
    </row>
    <row r="729" spans="1:10" ht="37.5" customHeight="1">
      <c r="A729" s="19" t="s">
        <v>2281</v>
      </c>
      <c r="B729" s="18" t="s">
        <v>2305</v>
      </c>
      <c r="C729" s="36" t="s">
        <v>3500</v>
      </c>
      <c r="D729" s="38" t="s">
        <v>2315</v>
      </c>
      <c r="E729" s="38" t="s">
        <v>1109</v>
      </c>
      <c r="F729" s="75" t="str">
        <f ca="1">IF($E729="только рамка",VLOOKUP($D729,OLframe!$D$2:$J$213,2),VLOOKUP($E729,OLmain!$A$2:$J$57,2))</f>
        <v>9'', 1024*600</v>
      </c>
      <c r="G729" s="65" t="str">
        <f ca="1">VLOOKUP($D729,OLframe!$D$2:$J$213,3)</f>
        <v>https://yadi.sk/d/CHolYi3f3Ndhjz</v>
      </c>
      <c r="H729" s="45">
        <v>33400</v>
      </c>
      <c r="I729" s="79" t="str">
        <f ca="1">IF($E729="только рамка",VLOOKUP($D729,OLframe!$D$2:$J$213,9),VLOOKUP($E729,OLmain!$A$2:$J$57,9))</f>
        <v>Android 10.0, RK PX5 8x1,5 Ghz, 4Gb Ram, 32 Gb ROM, IPS LCD, NXP 6686 FM, TDA 7850, DSP, BC6 Bluetooth,  external microphone+Glonass&amp;gps</v>
      </c>
      <c r="J729" s="27" t="e">
        <f ca="1">IF(VLOOKUP($D729,OLframe!$D$2:$J$213,10)=0," ",VLOOKUP($D729,OLframe!$D$2:$J$213,10))</f>
        <v>#REF!</v>
      </c>
    </row>
    <row r="730" spans="1:10" ht="37.5" customHeight="1">
      <c r="A730" s="19" t="s">
        <v>2281</v>
      </c>
      <c r="B730" s="18" t="s">
        <v>2305</v>
      </c>
      <c r="C730" s="36" t="s">
        <v>3500</v>
      </c>
      <c r="D730" s="38" t="s">
        <v>2315</v>
      </c>
      <c r="E730" s="38" t="s">
        <v>1111</v>
      </c>
      <c r="F730" s="75" t="str">
        <f ca="1">IF($E730="только рамка",VLOOKUP($D730,OLframe!$D$2:$J$213,2),VLOOKUP($E730,OLmain!$A$2:$J$57,2))</f>
        <v>9'', 1024*600</v>
      </c>
      <c r="G730" s="65" t="str">
        <f ca="1">VLOOKUP($D730,OLframe!$D$2:$J$213,3)</f>
        <v>https://yadi.sk/d/CHolYi3f3Ndhjz</v>
      </c>
      <c r="H730" s="45">
        <v>34400</v>
      </c>
      <c r="I730" s="79" t="str">
        <f ca="1">IF($E730="только рамка",VLOOKUP($D730,OLframe!$D$2:$J$213,9),VLOOKUP($E730,OLmain!$A$2:$J$57,9))</f>
        <v>Android 10.0, RK PX5 8x1,5 Ghz, 4Gb Ram, 64 Gb ROM, IPS LCD, NXP 6686 FM, TDA 7850, DSP, BC6 Bluetooth,  external microphone+Glonass&amp;gps</v>
      </c>
      <c r="J730" s="27" t="e">
        <f ca="1">IF(VLOOKUP($D730,OLframe!$D$2:$J$213,10)=0," ",VLOOKUP($D730,OLframe!$D$2:$J$213,10))</f>
        <v>#REF!</v>
      </c>
    </row>
    <row r="731" spans="1:10" ht="37.5" customHeight="1">
      <c r="A731" s="19" t="s">
        <v>2281</v>
      </c>
      <c r="B731" s="18" t="s">
        <v>2305</v>
      </c>
      <c r="C731" s="36" t="s">
        <v>3500</v>
      </c>
      <c r="D731" s="38" t="s">
        <v>2315</v>
      </c>
      <c r="E731" s="38" t="s">
        <v>1113</v>
      </c>
      <c r="F731" s="75" t="str">
        <f ca="1">IF($E731="только рамка",VLOOKUP($D731,OLframe!$D$2:$J$213,2),VLOOKUP($E731,OLmain!$A$2:$J$57,2))</f>
        <v>9'', 1024*600</v>
      </c>
      <c r="G731" s="65" t="str">
        <f ca="1">VLOOKUP($D731,OLframe!$D$2:$J$213,3)</f>
        <v>https://yadi.sk/d/CHolYi3f3Ndhjz</v>
      </c>
      <c r="H731" s="45">
        <v>34400</v>
      </c>
      <c r="I731" s="79" t="str">
        <f ca="1">IF($E731="только рамка",VLOOKUP($D731,OLframe!$D$2:$J$213,9),VLOOKUP($E731,OLmain!$A$2:$J$57,9))</f>
        <v>Android 10.0, RK PX6 6x2,0 Ghz, 4Gb Ram, 64 Gb ROM, IPS LCD, NXP 6686 FM, TDA 7850, DSP, BC6 Bluetooth,  external microphone+Glonass&amp;gps</v>
      </c>
      <c r="J731" s="27" t="e">
        <f ca="1">IF(VLOOKUP($D731,OLframe!$D$2:$J$213,10)=0," ",VLOOKUP($D731,OLframe!$D$2:$J$213,10))</f>
        <v>#REF!</v>
      </c>
    </row>
    <row r="732" spans="1:10" ht="37.5" customHeight="1">
      <c r="A732" s="19" t="s">
        <v>2281</v>
      </c>
      <c r="B732" s="18" t="s">
        <v>2305</v>
      </c>
      <c r="C732" s="36" t="s">
        <v>3500</v>
      </c>
      <c r="D732" s="38" t="s">
        <v>2315</v>
      </c>
      <c r="E732" s="38" t="s">
        <v>1131</v>
      </c>
      <c r="F732" s="75" t="str">
        <f ca="1">IF($E732="только рамка",VLOOKUP($D732,OLframe!$D$2:$J$213,2),VLOOKUP($E732,OLmain!$A$2:$J$57,2))</f>
        <v>9'', 1024*600</v>
      </c>
      <c r="G732" s="65" t="str">
        <f ca="1">VLOOKUP($D732,OLframe!$D$2:$J$213,3)</f>
        <v>https://yadi.sk/d/CHolYi3f3Ndhjz</v>
      </c>
      <c r="H732" s="45">
        <v>23900</v>
      </c>
      <c r="I732" s="79" t="str">
        <f ca="1">IF($E732="только рамка",VLOOKUP($D732,OLframe!$D$2:$J$213,9),VLOOKUP($E732,OLmain!$A$2:$J$57,9))</f>
        <v>Android 6.0, MTK 3562 8x1,5 Ghz, 2Gb Ram, 32 Gb ROM, IPS LCD, NXP 6686 FM, TDA 7851, Bluetooth,  external microphone, 4G встроен</v>
      </c>
      <c r="J732" s="27" t="e">
        <f ca="1">IF(VLOOKUP($D732,OLframe!$D$2:$J$213,10)=0," ",VLOOKUP($D732,OLframe!$D$2:$J$213,10))</f>
        <v>#REF!</v>
      </c>
    </row>
    <row r="733" spans="1:10" ht="37.5" customHeight="1">
      <c r="A733" s="19" t="s">
        <v>2281</v>
      </c>
      <c r="B733" s="18" t="s">
        <v>2305</v>
      </c>
      <c r="C733" s="36" t="s">
        <v>3500</v>
      </c>
      <c r="D733" s="38" t="s">
        <v>2315</v>
      </c>
      <c r="E733" s="38" t="s">
        <v>1115</v>
      </c>
      <c r="F733" s="75" t="str">
        <f ca="1">IF($E733="только рамка",VLOOKUP($D733,OLframe!$D$2:$J$213,2),VLOOKUP($E733,OLmain!$A$2:$J$57,2))</f>
        <v>9'', 1280*720</v>
      </c>
      <c r="G733" s="65" t="str">
        <f ca="1">VLOOKUP($D733,OLframe!$D$2:$J$213,3)</f>
        <v>https://yadi.sk/d/CHolYi3f3Ndhjz</v>
      </c>
      <c r="H733" s="45">
        <v>28900</v>
      </c>
      <c r="I733" s="79" t="str">
        <f ca="1">IF($E733="только рамка",VLOOKUP($D733,OLframe!$D$2:$J$213,9),VLOOKUP($E733,OLmain!$A$2:$J$57,9))</f>
        <v>Android 10, UIS7862 8x1,8 Ghz, 3Gb Ram, 32Gb ROM, TDA7708 FM, TDA7388, DSP, Bluetooth 5.0, Glonass&amp;gps, 4G, OPTIC out, поддержка AHD/TVI камер, HDMI - опция, AV OUT - опция</v>
      </c>
      <c r="J733" s="27" t="e">
        <f ca="1">IF(VLOOKUP($D733,OLframe!$D$2:$J$213,10)=0," ",VLOOKUP($D733,OLframe!$D$2:$J$213,10))</f>
        <v>#REF!</v>
      </c>
    </row>
    <row r="734" spans="1:10" ht="37.5" customHeight="1">
      <c r="A734" s="19" t="s">
        <v>2281</v>
      </c>
      <c r="B734" s="18" t="s">
        <v>2305</v>
      </c>
      <c r="C734" s="36" t="s">
        <v>3500</v>
      </c>
      <c r="D734" s="38" t="s">
        <v>2315</v>
      </c>
      <c r="E734" s="38" t="s">
        <v>1117</v>
      </c>
      <c r="F734" s="75" t="str">
        <f ca="1">IF($E734="только рамка",VLOOKUP($D734,OLframe!$D$2:$J$213,2),VLOOKUP($E734,OLmain!$A$2:$J$57,2))</f>
        <v>9'', 1280*720</v>
      </c>
      <c r="G734" s="65" t="str">
        <f ca="1">VLOOKUP($D734,OLframe!$D$2:$J$213,3)</f>
        <v>https://yadi.sk/d/CHolYi3f3Ndhjz</v>
      </c>
      <c r="H734" s="45">
        <v>33400</v>
      </c>
      <c r="I734" s="79" t="str">
        <f ca="1">IF($E734="только рамка",VLOOKUP($D734,OLframe!$D$2:$J$213,9),VLOOKUP($E734,OLmain!$A$2:$J$57,9))</f>
        <v>Android 10, UIS7862 8x1,8 Ghz, 4Gb Ram, 64Gb ROM, TDA7708 FM, TDA7851L, DSP, Bluetooth 5.0, Glonass&amp;gps, 4G, OPTIC out, поддержка AHD/TVI камер, HDMI - опция, AV OUT - опция</v>
      </c>
      <c r="J734" s="27" t="e">
        <f ca="1">IF(VLOOKUP($D734,OLframe!$D$2:$J$213,10)=0," ",VLOOKUP($D734,OLframe!$D$2:$J$213,10))</f>
        <v>#REF!</v>
      </c>
    </row>
    <row r="735" spans="1:10" ht="37.5" customHeight="1">
      <c r="A735" s="19" t="s">
        <v>2281</v>
      </c>
      <c r="B735" s="18" t="s">
        <v>2305</v>
      </c>
      <c r="C735" s="36" t="s">
        <v>3500</v>
      </c>
      <c r="D735" s="38" t="s">
        <v>2315</v>
      </c>
      <c r="E735" s="38" t="s">
        <v>1136</v>
      </c>
      <c r="F735" s="75" t="str">
        <f ca="1">IF($E735="только рамка",VLOOKUP($D735,OLframe!$D$2:$J$213,2),VLOOKUP($E735,OLmain!$A$2:$J$57,2))</f>
        <v>9'', 1280*720</v>
      </c>
      <c r="G735" s="65" t="str">
        <f ca="1">VLOOKUP($D735,OLframe!$D$2:$J$213,3)</f>
        <v>https://yadi.sk/d/CHolYi3f3Ndhjz</v>
      </c>
      <c r="H735" s="45">
        <v>36400</v>
      </c>
      <c r="I735" s="79" t="str">
        <f ca="1">IF($E735="только рамка",VLOOKUP($D735,OLframe!$D$2:$J$213,9),VLOOKUP($E735,OLmain!$A$2:$J$57,9))</f>
        <v>Android 10, UIS7862 8x1,8 Ghz, 6Gb Ram, 128Gb ROM, TDA7708 FM, TDA7851L, DSP, Bluetooth 5.0, Glonass&amp;gps, 4G, OPTIC out, поддержка AHD/TVI камер, HDMI - опция, AV OUT - опция</v>
      </c>
      <c r="J735" s="27" t="e">
        <f ca="1">IF(VLOOKUP($D735,OLframe!$D$2:$J$213,10)=0," ",VLOOKUP($D735,OLframe!$D$2:$J$213,10))</f>
        <v>#REF!</v>
      </c>
    </row>
    <row r="736" spans="1:10" ht="37.5" customHeight="1">
      <c r="A736" s="19" t="s">
        <v>2281</v>
      </c>
      <c r="B736" s="18" t="s">
        <v>2305</v>
      </c>
      <c r="C736" s="36" t="s">
        <v>3500</v>
      </c>
      <c r="D736" s="38" t="s">
        <v>2315</v>
      </c>
      <c r="E736" s="38" t="s">
        <v>1119</v>
      </c>
      <c r="F736" s="75" t="str">
        <f ca="1">IF($E736="только рамка",VLOOKUP($D736,OLframe!$D$2:$J$213,2),VLOOKUP($E736,OLmain!$A$2:$J$57,2))</f>
        <v>9'', 1024*600</v>
      </c>
      <c r="G736" s="65" t="str">
        <f ca="1">VLOOKUP($D736,OLframe!$D$2:$J$213,3)</f>
        <v>https://yadi.sk/d/CHolYi3f3Ndhjz</v>
      </c>
      <c r="H736" s="45">
        <v>34400</v>
      </c>
      <c r="I736" s="79" t="str">
        <f ca="1">IF($E736="только рамка",VLOOKUP($D736,OLframe!$D$2:$J$213,9),VLOOKUP($E736,OLmain!$A$2:$J$57,9))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736" s="27" t="e">
        <f ca="1">IF(VLOOKUP($D736,OLframe!$D$2:$J$213,10)=0," ",VLOOKUP($D736,OLframe!$D$2:$J$213,10))</f>
        <v>#REF!</v>
      </c>
    </row>
    <row r="737" spans="1:10" ht="37.5" customHeight="1">
      <c r="A737" s="19" t="s">
        <v>2281</v>
      </c>
      <c r="B737" s="18" t="s">
        <v>2305</v>
      </c>
      <c r="C737" s="36" t="s">
        <v>3500</v>
      </c>
      <c r="D737" s="38" t="s">
        <v>2315</v>
      </c>
      <c r="E737" s="38" t="s">
        <v>1089</v>
      </c>
      <c r="F737" s="75" t="str">
        <f ca="1">IF($E737="только рамка",VLOOKUP($D737,OLframe!$D$2:$J$213,2),VLOOKUP($E737,OLmain!$A$2:$J$57,2))</f>
        <v>9,7'', 1024*768</v>
      </c>
      <c r="G737" s="65" t="str">
        <f ca="1">VLOOKUP($D737,OLframe!$D$2:$J$213,3)</f>
        <v>https://yadi.sk/d/CHolYi3f3Ndhjz</v>
      </c>
      <c r="H737" s="45">
        <v>35400</v>
      </c>
      <c r="I737" s="79" t="str">
        <f ca="1">IF($E737="только рамка",VLOOKUP($D737,OLframe!$D$2:$J$213,9),VLOOKUP($E737,OLmain!$A$2:$J$57,9))</f>
        <v>Android 10.0, RK PX6 6x2,0 Ghz, 4Gb Ram, 64 Gb ROM, IPS LCD, NXP 6686 FM, TDA 7850, DSP, BC6 Bluetooth,  external microphone+Glonass&amp;gps</v>
      </c>
      <c r="J737" s="27" t="e">
        <f ca="1">IF(VLOOKUP($D737,OLframe!$D$2:$J$213,10)=0," ",VLOOKUP($D737,OLframe!$D$2:$J$213,10))</f>
        <v>#REF!</v>
      </c>
    </row>
    <row r="738" spans="1:10" ht="37.5" customHeight="1">
      <c r="A738" s="19" t="s">
        <v>2281</v>
      </c>
      <c r="B738" s="18" t="s">
        <v>2305</v>
      </c>
      <c r="C738" s="36" t="s">
        <v>3500</v>
      </c>
      <c r="D738" s="38" t="s">
        <v>2315</v>
      </c>
      <c r="E738" s="38" t="s">
        <v>1122</v>
      </c>
      <c r="F738" s="75" t="str">
        <f ca="1">IF($E738="только рамка",VLOOKUP($D738,OLframe!$D$2:$J$213,2),VLOOKUP($E738,OLmain!$A$2:$J$57,2))</f>
        <v>10.1", 1280*720</v>
      </c>
      <c r="G738" s="65" t="str">
        <f ca="1">VLOOKUP($D738,OLframe!$D$2:$J$213,3)</f>
        <v>https://yadi.sk/d/CHolYi3f3Ndhjz</v>
      </c>
      <c r="H738" s="45">
        <v>36900</v>
      </c>
      <c r="I738" s="79" t="str">
        <f ca="1">IF($E738="только рамка",VLOOKUP($D738,OLframe!$D$2:$J$213,9),VLOOKUP($E738,OLmain!$A$2:$J$57,9))</f>
        <v>Android 10.0, RK PX6 6x2,0 Ghz, 4Gb Ram, 64 Gb ROM, IPS LCD, NXP 6686 FM, TDA 7850, DSP, BC6 Bluetooth,  external microphone+Glonass&amp;gps</v>
      </c>
      <c r="J738" s="27" t="e">
        <f ca="1">IF(VLOOKUP($D738,OLframe!$D$2:$J$213,10)=0," ",VLOOKUP($D738,OLframe!$D$2:$J$213,10))</f>
        <v>#REF!</v>
      </c>
    </row>
    <row r="739" spans="1:10" ht="37.5" customHeight="1">
      <c r="A739" s="19" t="s">
        <v>2281</v>
      </c>
      <c r="B739" s="18" t="s">
        <v>2305</v>
      </c>
      <c r="C739" s="36" t="s">
        <v>3500</v>
      </c>
      <c r="D739" s="38" t="s">
        <v>2315</v>
      </c>
      <c r="E739" s="38" t="s">
        <v>1121</v>
      </c>
      <c r="F739" s="75" t="str">
        <f ca="1">IF($E739="только рамка",VLOOKUP($D739,OLframe!$D$2:$J$213,2),VLOOKUP($E739,OLmain!$A$2:$J$57,2))</f>
        <v>13.3", 1920*1080</v>
      </c>
      <c r="G739" s="65" t="str">
        <f ca="1">VLOOKUP($D739,OLframe!$D$2:$J$213,3)</f>
        <v>https://yadi.sk/d/CHolYi3f3Ndhjz</v>
      </c>
      <c r="H739" s="45">
        <v>42900</v>
      </c>
      <c r="I739" s="79" t="str">
        <f ca="1">IF($E739="только рамка",VLOOKUP($D739,OLframe!$D$2:$J$213,9),VLOOKUP($E739,OLmain!$A$2:$J$57,9))</f>
        <v>Android 10.0, RK PX6 6x2,0 Ghz, 4Gb Ram, 64 Gb ROM, IPS LCD, NXP 6686 FM, TDA 7850, DSP, BC6 Bluetooth,  external microphone+Glonass&amp;gps</v>
      </c>
      <c r="J739" s="27" t="e">
        <f ca="1">IF(VLOOKUP($D739,OLframe!$D$2:$J$213,10)=0," ",VLOOKUP($D739,OLframe!$D$2:$J$213,10))</f>
        <v>#REF!</v>
      </c>
    </row>
    <row r="740" spans="1:10" ht="37.5" customHeight="1">
      <c r="A740" s="19" t="s">
        <v>2281</v>
      </c>
      <c r="B740" s="18" t="s">
        <v>2305</v>
      </c>
      <c r="C740" s="36" t="s">
        <v>3458</v>
      </c>
      <c r="D740" s="38" t="s">
        <v>2316</v>
      </c>
      <c r="E740" s="38"/>
      <c r="F740" s="10" t="s">
        <v>3518</v>
      </c>
      <c r="G740" s="51" t="s">
        <v>2317</v>
      </c>
      <c r="H740" s="69">
        <v>24500</v>
      </c>
      <c r="I740" s="20" t="s">
        <v>4179</v>
      </c>
      <c r="J740" s="27" t="s">
        <v>3596</v>
      </c>
    </row>
    <row r="741" spans="1:10" ht="37.5" customHeight="1">
      <c r="A741" s="19" t="s">
        <v>2281</v>
      </c>
      <c r="B741" s="18" t="s">
        <v>2318</v>
      </c>
      <c r="C741" s="36" t="s">
        <v>3444</v>
      </c>
      <c r="D741" s="38" t="s">
        <v>2319</v>
      </c>
      <c r="E741" s="38"/>
      <c r="F741" s="2" t="s">
        <v>3712</v>
      </c>
      <c r="G741" s="51" t="s">
        <v>2320</v>
      </c>
      <c r="H741" s="69">
        <v>28900</v>
      </c>
      <c r="I741" s="46" t="s">
        <v>3492</v>
      </c>
      <c r="J741" s="27"/>
    </row>
    <row r="742" spans="1:10" ht="37.5" customHeight="1">
      <c r="A742" s="19" t="s">
        <v>2281</v>
      </c>
      <c r="B742" s="18" t="s">
        <v>2318</v>
      </c>
      <c r="C742" s="36" t="s">
        <v>3444</v>
      </c>
      <c r="D742" s="38" t="s">
        <v>2321</v>
      </c>
      <c r="E742" s="38"/>
      <c r="F742" s="2" t="s">
        <v>3712</v>
      </c>
      <c r="G742" s="51" t="s">
        <v>2320</v>
      </c>
      <c r="H742" s="69">
        <v>31900</v>
      </c>
      <c r="I742" s="59" t="s">
        <v>3478</v>
      </c>
      <c r="J742" s="27"/>
    </row>
    <row r="743" spans="1:10" ht="37.5" customHeight="1">
      <c r="A743" s="19" t="s">
        <v>2281</v>
      </c>
      <c r="B743" s="18" t="s">
        <v>2318</v>
      </c>
      <c r="C743" s="36" t="s">
        <v>3444</v>
      </c>
      <c r="D743" s="38" t="s">
        <v>2322</v>
      </c>
      <c r="E743" s="38"/>
      <c r="F743" s="2" t="s">
        <v>3712</v>
      </c>
      <c r="G743" s="51" t="s">
        <v>2323</v>
      </c>
      <c r="H743" s="69">
        <v>32900</v>
      </c>
      <c r="I743" s="46" t="s">
        <v>3496</v>
      </c>
      <c r="J743" s="27"/>
    </row>
    <row r="744" spans="1:10" ht="37.5" customHeight="1">
      <c r="A744" s="19" t="s">
        <v>2281</v>
      </c>
      <c r="B744" s="18" t="s">
        <v>2318</v>
      </c>
      <c r="C744" s="36" t="s">
        <v>3451</v>
      </c>
      <c r="D744" s="38" t="s">
        <v>2324</v>
      </c>
      <c r="E744" s="38"/>
      <c r="F744" s="10" t="s">
        <v>3518</v>
      </c>
      <c r="G744" s="51" t="s">
        <v>2325</v>
      </c>
      <c r="H744" s="69">
        <v>25900</v>
      </c>
      <c r="I744" s="21" t="s">
        <v>3551</v>
      </c>
      <c r="J744" s="27"/>
    </row>
    <row r="745" spans="1:10" ht="37.5" customHeight="1">
      <c r="A745" s="19" t="s">
        <v>2281</v>
      </c>
      <c r="B745" s="18" t="s">
        <v>2318</v>
      </c>
      <c r="C745" s="36" t="s">
        <v>3451</v>
      </c>
      <c r="D745" s="38" t="s">
        <v>2326</v>
      </c>
      <c r="E745" s="38"/>
      <c r="F745" s="10" t="s">
        <v>3518</v>
      </c>
      <c r="G745" s="51" t="s">
        <v>2325</v>
      </c>
      <c r="H745" s="69">
        <v>22900</v>
      </c>
      <c r="I745" s="21" t="s">
        <v>3455</v>
      </c>
      <c r="J745" s="27" t="s">
        <v>3596</v>
      </c>
    </row>
    <row r="746" spans="1:10" ht="37.5" customHeight="1">
      <c r="A746" s="19" t="s">
        <v>2281</v>
      </c>
      <c r="B746" s="18" t="s">
        <v>2318</v>
      </c>
      <c r="C746" s="36" t="s">
        <v>3489</v>
      </c>
      <c r="D746" s="38" t="s">
        <v>2327</v>
      </c>
      <c r="E746" s="38"/>
      <c r="F746" s="10" t="s">
        <v>3549</v>
      </c>
      <c r="G746" s="51" t="s">
        <v>2328</v>
      </c>
      <c r="H746" s="69">
        <v>27900</v>
      </c>
      <c r="I746" s="20" t="s">
        <v>3927</v>
      </c>
      <c r="J746" s="27"/>
    </row>
    <row r="747" spans="1:10" ht="37.5" customHeight="1">
      <c r="A747" s="19" t="s">
        <v>2281</v>
      </c>
      <c r="B747" s="18" t="s">
        <v>2318</v>
      </c>
      <c r="C747" s="36" t="s">
        <v>3500</v>
      </c>
      <c r="D747" s="38" t="s">
        <v>2329</v>
      </c>
      <c r="E747" s="38" t="s">
        <v>2857</v>
      </c>
      <c r="F747" s="75" t="str">
        <f ca="1">IF($E747="только рамка",VLOOKUP($D747,OLframe!$D$2:$J$213,2),VLOOKUP($E747,OLmain!$A$2:$J$57,2))</f>
        <v>9", 1024*600</v>
      </c>
      <c r="G747" s="65" t="str">
        <f ca="1">VLOOKUP($D747,OLframe!$D$2:$J$213,3)</f>
        <v>https://yadi.sk/d/QAupqLNG802SBw</v>
      </c>
      <c r="H747" s="45">
        <v>4000</v>
      </c>
      <c r="I747" s="79" t="e">
        <f ca="1">IF($E747="только рамка",VLOOKUP($D747,OLframe!$D$2:$J$213,9),VLOOKUP($E747,OLmain!$A$2:$J$57,9))</f>
        <v>#REF!</v>
      </c>
      <c r="J747" s="27" t="e">
        <f ca="1">IF(VLOOKUP($D747,OLframe!$D$2:$J$213,10)=0," ",VLOOKUP($D747,OLframe!$D$2:$J$213,10))</f>
        <v>#REF!</v>
      </c>
    </row>
    <row r="748" spans="1:10" ht="37.5" customHeight="1">
      <c r="A748" s="19" t="s">
        <v>2281</v>
      </c>
      <c r="B748" s="18" t="s">
        <v>2318</v>
      </c>
      <c r="C748" s="36" t="s">
        <v>3500</v>
      </c>
      <c r="D748" s="38" t="s">
        <v>2329</v>
      </c>
      <c r="E748" s="38" t="s">
        <v>1141</v>
      </c>
      <c r="F748" s="75" t="str">
        <f ca="1">IF($E748="только рамка",VLOOKUP($D748,OLframe!$D$2:$J$213,2),VLOOKUP($E748,OLmain!$A$2:$J$57,2))</f>
        <v>9'', 1280*720</v>
      </c>
      <c r="G748" s="65" t="str">
        <f ca="1">VLOOKUP($D748,OLframe!$D$2:$J$213,3)</f>
        <v>https://yadi.sk/d/QAupqLNG802SBw</v>
      </c>
      <c r="H748" s="45">
        <v>36900</v>
      </c>
      <c r="I748" s="79" t="str">
        <f ca="1">IF($E748="только рамка",VLOOKUP($D748,OLframe!$D$2:$J$213,9),VLOOKUP($E748,OLmain!$A$2:$J$57,9))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48" s="27" t="e">
        <f ca="1">IF(VLOOKUP($D748,OLframe!$D$2:$J$213,10)=0," ",VLOOKUP($D748,OLframe!$D$2:$J$213,10))</f>
        <v>#REF!</v>
      </c>
    </row>
    <row r="749" spans="1:10" ht="37.5" customHeight="1">
      <c r="A749" s="19" t="s">
        <v>2281</v>
      </c>
      <c r="B749" s="18" t="s">
        <v>2318</v>
      </c>
      <c r="C749" s="36" t="s">
        <v>3500</v>
      </c>
      <c r="D749" s="38" t="s">
        <v>2329</v>
      </c>
      <c r="E749" s="38" t="s">
        <v>1144</v>
      </c>
      <c r="F749" s="75" t="str">
        <f ca="1">IF($E749="только рамка",VLOOKUP($D749,OLframe!$D$2:$J$213,2),VLOOKUP($E749,OLmain!$A$2:$J$57,2))</f>
        <v>9'', 1280*720</v>
      </c>
      <c r="G749" s="65" t="str">
        <f ca="1">VLOOKUP($D749,OLframe!$D$2:$J$213,3)</f>
        <v>https://yadi.sk/d/QAupqLNG802SBw</v>
      </c>
      <c r="H749" s="45">
        <v>39900</v>
      </c>
      <c r="I749" s="79" t="str">
        <f ca="1">IF($E749="только рамка",VLOOKUP($D749,OLframe!$D$2:$J$213,9),VLOOKUP($E749,OLmain!$A$2:$J$57,9))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49" s="27" t="e">
        <f ca="1">IF(VLOOKUP($D749,OLframe!$D$2:$J$213,10)=0," ",VLOOKUP($D749,OLframe!$D$2:$J$213,10))</f>
        <v>#REF!</v>
      </c>
    </row>
    <row r="750" spans="1:10" ht="37.5" customHeight="1">
      <c r="A750" s="19" t="s">
        <v>2281</v>
      </c>
      <c r="B750" s="18" t="s">
        <v>2318</v>
      </c>
      <c r="C750" s="36" t="s">
        <v>3500</v>
      </c>
      <c r="D750" s="38" t="s">
        <v>2329</v>
      </c>
      <c r="E750" s="38" t="s">
        <v>1107</v>
      </c>
      <c r="F750" s="75" t="str">
        <f ca="1">IF($E750="только рамка",VLOOKUP($D750,OLframe!$D$2:$J$213,2),VLOOKUP($E750,OLmain!$A$2:$J$57,2))</f>
        <v>9'', 1024*600</v>
      </c>
      <c r="G750" s="65" t="str">
        <f ca="1">VLOOKUP($D750,OLframe!$D$2:$J$213,3)</f>
        <v>https://yadi.sk/d/QAupqLNG802SBw</v>
      </c>
      <c r="H750" s="45">
        <v>27900</v>
      </c>
      <c r="I750" s="79" t="str">
        <f ca="1">IF($E750="только рамка",VLOOKUP($D750,OLframe!$D$2:$J$213,9),VLOOKUP($E750,OLmain!$A$2:$J$57,9))</f>
        <v>Android 10.0, RK PX30 4x1,6 Ghz, 2Gb Ram, 16 Gb ROM, IPS LCD, NXP 6686 FM, TDA 7850, DSP, BC6 Bluetooth,  external microphone+Glonass&amp;gps</v>
      </c>
      <c r="J750" s="27" t="e">
        <f ca="1">IF(VLOOKUP($D750,OLframe!$D$2:$J$213,10)=0," ",VLOOKUP($D750,OLframe!$D$2:$J$213,10))</f>
        <v>#REF!</v>
      </c>
    </row>
    <row r="751" spans="1:10" ht="37.5" customHeight="1">
      <c r="A751" s="19" t="s">
        <v>2281</v>
      </c>
      <c r="B751" s="18" t="s">
        <v>2318</v>
      </c>
      <c r="C751" s="36" t="s">
        <v>3500</v>
      </c>
      <c r="D751" s="38" t="s">
        <v>2329</v>
      </c>
      <c r="E751" s="38" t="s">
        <v>1109</v>
      </c>
      <c r="F751" s="75" t="str">
        <f ca="1">IF($E751="только рамка",VLOOKUP($D751,OLframe!$D$2:$J$213,2),VLOOKUP($E751,OLmain!$A$2:$J$57,2))</f>
        <v>9'', 1024*600</v>
      </c>
      <c r="G751" s="65" t="str">
        <f ca="1">VLOOKUP($D751,OLframe!$D$2:$J$213,3)</f>
        <v>https://yadi.sk/d/QAupqLNG802SBw</v>
      </c>
      <c r="H751" s="45">
        <v>31400</v>
      </c>
      <c r="I751" s="79" t="str">
        <f ca="1">IF($E751="только рамка",VLOOKUP($D751,OLframe!$D$2:$J$213,9),VLOOKUP($E751,OLmain!$A$2:$J$57,9))</f>
        <v>Android 10.0, RK PX5 8x1,5 Ghz, 4Gb Ram, 32 Gb ROM, IPS LCD, NXP 6686 FM, TDA 7850, DSP, BC6 Bluetooth,  external microphone+Glonass&amp;gps</v>
      </c>
      <c r="J751" s="27" t="e">
        <f ca="1">IF(VLOOKUP($D751,OLframe!$D$2:$J$213,10)=0," ",VLOOKUP($D751,OLframe!$D$2:$J$213,10))</f>
        <v>#REF!</v>
      </c>
    </row>
    <row r="752" spans="1:10" ht="37.5" customHeight="1">
      <c r="A752" s="19" t="s">
        <v>2281</v>
      </c>
      <c r="B752" s="18" t="s">
        <v>2318</v>
      </c>
      <c r="C752" s="36" t="s">
        <v>3500</v>
      </c>
      <c r="D752" s="38" t="s">
        <v>2329</v>
      </c>
      <c r="E752" s="38" t="s">
        <v>1111</v>
      </c>
      <c r="F752" s="75" t="str">
        <f ca="1">IF($E752="только рамка",VLOOKUP($D752,OLframe!$D$2:$J$213,2),VLOOKUP($E752,OLmain!$A$2:$J$57,2))</f>
        <v>9'', 1024*600</v>
      </c>
      <c r="G752" s="65" t="str">
        <f ca="1">VLOOKUP($D752,OLframe!$D$2:$J$213,3)</f>
        <v>https://yadi.sk/d/QAupqLNG802SBw</v>
      </c>
      <c r="H752" s="45">
        <v>32400</v>
      </c>
      <c r="I752" s="79" t="str">
        <f ca="1">IF($E752="только рамка",VLOOKUP($D752,OLframe!$D$2:$J$213,9),VLOOKUP($E752,OLmain!$A$2:$J$57,9))</f>
        <v>Android 10.0, RK PX5 8x1,5 Ghz, 4Gb Ram, 64 Gb ROM, IPS LCD, NXP 6686 FM, TDA 7850, DSP, BC6 Bluetooth,  external microphone+Glonass&amp;gps</v>
      </c>
      <c r="J752" s="27" t="e">
        <f ca="1">IF(VLOOKUP($D752,OLframe!$D$2:$J$213,10)=0," ",VLOOKUP($D752,OLframe!$D$2:$J$213,10))</f>
        <v>#REF!</v>
      </c>
    </row>
    <row r="753" spans="1:10" ht="37.5" customHeight="1">
      <c r="A753" s="19" t="s">
        <v>2281</v>
      </c>
      <c r="B753" s="18" t="s">
        <v>2318</v>
      </c>
      <c r="C753" s="36" t="s">
        <v>3500</v>
      </c>
      <c r="D753" s="38" t="s">
        <v>2329</v>
      </c>
      <c r="E753" s="38" t="s">
        <v>1113</v>
      </c>
      <c r="F753" s="75" t="str">
        <f ca="1">IF($E753="только рамка",VLOOKUP($D753,OLframe!$D$2:$J$213,2),VLOOKUP($E753,OLmain!$A$2:$J$57,2))</f>
        <v>9'', 1024*600</v>
      </c>
      <c r="G753" s="65" t="str">
        <f ca="1">VLOOKUP($D753,OLframe!$D$2:$J$213,3)</f>
        <v>https://yadi.sk/d/QAupqLNG802SBw</v>
      </c>
      <c r="H753" s="45">
        <v>32400</v>
      </c>
      <c r="I753" s="79" t="str">
        <f ca="1">IF($E753="только рамка",VLOOKUP($D753,OLframe!$D$2:$J$213,9),VLOOKUP($E753,OLmain!$A$2:$J$57,9))</f>
        <v>Android 10.0, RK PX6 6x2,0 Ghz, 4Gb Ram, 64 Gb ROM, IPS LCD, NXP 6686 FM, TDA 7850, DSP, BC6 Bluetooth,  external microphone+Glonass&amp;gps</v>
      </c>
      <c r="J753" s="27" t="e">
        <f ca="1">IF(VLOOKUP($D753,OLframe!$D$2:$J$213,10)=0," ",VLOOKUP($D753,OLframe!$D$2:$J$213,10))</f>
        <v>#REF!</v>
      </c>
    </row>
    <row r="754" spans="1:10" ht="37.5" customHeight="1">
      <c r="A754" s="19" t="s">
        <v>2281</v>
      </c>
      <c r="B754" s="18" t="s">
        <v>2318</v>
      </c>
      <c r="C754" s="36" t="s">
        <v>3500</v>
      </c>
      <c r="D754" s="38" t="s">
        <v>2329</v>
      </c>
      <c r="E754" s="38" t="s">
        <v>1131</v>
      </c>
      <c r="F754" s="75" t="str">
        <f ca="1">IF($E754="только рамка",VLOOKUP($D754,OLframe!$D$2:$J$213,2),VLOOKUP($E754,OLmain!$A$2:$J$57,2))</f>
        <v>9'', 1024*600</v>
      </c>
      <c r="G754" s="65" t="str">
        <f ca="1">VLOOKUP($D754,OLframe!$D$2:$J$213,3)</f>
        <v>https://yadi.sk/d/QAupqLNG802SBw</v>
      </c>
      <c r="H754" s="45">
        <v>23900</v>
      </c>
      <c r="I754" s="79" t="str">
        <f ca="1">IF($E754="только рамка",VLOOKUP($D754,OLframe!$D$2:$J$213,9),VLOOKUP($E754,OLmain!$A$2:$J$57,9))</f>
        <v>Android 6.0, MTK 3562 8x1,5 Ghz, 2Gb Ram, 32 Gb ROM, IPS LCD, NXP 6686 FM, TDA 7851, Bluetooth,  external microphone, 4G встроен</v>
      </c>
      <c r="J754" s="27" t="e">
        <f ca="1">IF(VLOOKUP($D754,OLframe!$D$2:$J$213,10)=0," ",VLOOKUP($D754,OLframe!$D$2:$J$213,10))</f>
        <v>#REF!</v>
      </c>
    </row>
    <row r="755" spans="1:10" ht="37.5" customHeight="1">
      <c r="A755" s="19" t="s">
        <v>2281</v>
      </c>
      <c r="B755" s="18" t="s">
        <v>2318</v>
      </c>
      <c r="C755" s="36" t="s">
        <v>3500</v>
      </c>
      <c r="D755" s="38" t="s">
        <v>2329</v>
      </c>
      <c r="E755" s="38" t="s">
        <v>1115</v>
      </c>
      <c r="F755" s="75" t="str">
        <f ca="1">IF($E755="только рамка",VLOOKUP($D755,OLframe!$D$2:$J$213,2),VLOOKUP($E755,OLmain!$A$2:$J$57,2))</f>
        <v>9'', 1280*720</v>
      </c>
      <c r="G755" s="65" t="str">
        <f ca="1">VLOOKUP($D755,OLframe!$D$2:$J$213,3)</f>
        <v>https://yadi.sk/d/QAupqLNG802SBw</v>
      </c>
      <c r="H755" s="45">
        <v>26900</v>
      </c>
      <c r="I755" s="79" t="str">
        <f ca="1">IF($E755="только рамка",VLOOKUP($D755,OLframe!$D$2:$J$213,9),VLOOKUP($E755,OLmain!$A$2:$J$57,9))</f>
        <v>Android 10, UIS7862 8x1,8 Ghz, 3Gb Ram, 32Gb ROM, TDA7708 FM, TDA7388, DSP, Bluetooth 5.0, Glonass&amp;gps, 4G, OPTIC out, поддержка AHD/TVI камер, HDMI - опция, AV OUT - опция</v>
      </c>
      <c r="J755" s="27" t="e">
        <f ca="1">IF(VLOOKUP($D755,OLframe!$D$2:$J$213,10)=0," ",VLOOKUP($D755,OLframe!$D$2:$J$213,10))</f>
        <v>#REF!</v>
      </c>
    </row>
    <row r="756" spans="1:10" ht="37.5" customHeight="1">
      <c r="A756" s="19" t="s">
        <v>2281</v>
      </c>
      <c r="B756" s="18" t="s">
        <v>2318</v>
      </c>
      <c r="C756" s="36" t="s">
        <v>3500</v>
      </c>
      <c r="D756" s="38" t="s">
        <v>2329</v>
      </c>
      <c r="E756" s="38" t="s">
        <v>1117</v>
      </c>
      <c r="F756" s="75" t="str">
        <f ca="1">IF($E756="только рамка",VLOOKUP($D756,OLframe!$D$2:$J$213,2),VLOOKUP($E756,OLmain!$A$2:$J$57,2))</f>
        <v>9'', 1280*720</v>
      </c>
      <c r="G756" s="65" t="str">
        <f ca="1">VLOOKUP($D756,OLframe!$D$2:$J$213,3)</f>
        <v>https://yadi.sk/d/QAupqLNG802SBw</v>
      </c>
      <c r="H756" s="45">
        <v>31400</v>
      </c>
      <c r="I756" s="79" t="str">
        <f ca="1">IF($E756="только рамка",VLOOKUP($D756,OLframe!$D$2:$J$213,9),VLOOKUP($E756,OLmain!$A$2:$J$57,9))</f>
        <v>Android 10, UIS7862 8x1,8 Ghz, 4Gb Ram, 64Gb ROM, TDA7708 FM, TDA7851L, DSP, Bluetooth 5.0, Glonass&amp;gps, 4G, OPTIC out, поддержка AHD/TVI камер, HDMI - опция, AV OUT - опция</v>
      </c>
      <c r="J756" s="27" t="e">
        <f ca="1">IF(VLOOKUP($D756,OLframe!$D$2:$J$213,10)=0," ",VLOOKUP($D756,OLframe!$D$2:$J$213,10))</f>
        <v>#REF!</v>
      </c>
    </row>
    <row r="757" spans="1:10" ht="37.5" customHeight="1">
      <c r="A757" s="19" t="s">
        <v>2281</v>
      </c>
      <c r="B757" s="18" t="s">
        <v>2318</v>
      </c>
      <c r="C757" s="36" t="s">
        <v>3500</v>
      </c>
      <c r="D757" s="38" t="s">
        <v>2329</v>
      </c>
      <c r="E757" s="38" t="s">
        <v>1136</v>
      </c>
      <c r="F757" s="75" t="str">
        <f ca="1">IF($E757="только рамка",VLOOKUP($D757,OLframe!$D$2:$J$213,2),VLOOKUP($E757,OLmain!$A$2:$J$57,2))</f>
        <v>9'', 1280*720</v>
      </c>
      <c r="G757" s="65" t="str">
        <f ca="1">VLOOKUP($D757,OLframe!$D$2:$J$213,3)</f>
        <v>https://yadi.sk/d/QAupqLNG802SBw</v>
      </c>
      <c r="H757" s="45">
        <v>34400</v>
      </c>
      <c r="I757" s="79" t="str">
        <f ca="1">IF($E757="только рамка",VLOOKUP($D757,OLframe!$D$2:$J$213,9),VLOOKUP($E757,OLmain!$A$2:$J$57,9))</f>
        <v>Android 10, UIS7862 8x1,8 Ghz, 6Gb Ram, 128Gb ROM, TDA7708 FM, TDA7851L, DSP, Bluetooth 5.0, Glonass&amp;gps, 4G, OPTIC out, поддержка AHD/TVI камер, HDMI - опция, AV OUT - опция</v>
      </c>
      <c r="J757" s="27" t="e">
        <f ca="1">IF(VLOOKUP($D757,OLframe!$D$2:$J$213,10)=0," ",VLOOKUP($D757,OLframe!$D$2:$J$213,10))</f>
        <v>#REF!</v>
      </c>
    </row>
    <row r="758" spans="1:10" ht="37.5" customHeight="1">
      <c r="A758" s="19" t="s">
        <v>2281</v>
      </c>
      <c r="B758" s="18" t="s">
        <v>2318</v>
      </c>
      <c r="C758" s="36" t="s">
        <v>3500</v>
      </c>
      <c r="D758" s="38" t="s">
        <v>2329</v>
      </c>
      <c r="E758" s="38" t="s">
        <v>1119</v>
      </c>
      <c r="F758" s="75" t="str">
        <f ca="1">IF($E758="только рамка",VLOOKUP($D758,OLframe!$D$2:$J$213,2),VLOOKUP($E758,OLmain!$A$2:$J$57,2))</f>
        <v>9'', 1024*600</v>
      </c>
      <c r="G758" s="65" t="str">
        <f ca="1">VLOOKUP($D758,OLframe!$D$2:$J$213,3)</f>
        <v>https://yadi.sk/d/QAupqLNG802SBw</v>
      </c>
      <c r="H758" s="45">
        <v>32400</v>
      </c>
      <c r="I758" s="79" t="str">
        <f ca="1">IF($E758="только рамка",VLOOKUP($D758,OLframe!$D$2:$J$213,9),VLOOKUP($E758,OLmain!$A$2:$J$57,9))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758" s="27" t="e">
        <f ca="1">IF(VLOOKUP($D758,OLframe!$D$2:$J$213,10)=0," ",VLOOKUP($D758,OLframe!$D$2:$J$213,10))</f>
        <v>#REF!</v>
      </c>
    </row>
    <row r="759" spans="1:10" ht="37.5" customHeight="1">
      <c r="A759" s="19" t="s">
        <v>2281</v>
      </c>
      <c r="B759" s="18" t="s">
        <v>2318</v>
      </c>
      <c r="C759" s="36" t="s">
        <v>3500</v>
      </c>
      <c r="D759" s="38" t="s">
        <v>2329</v>
      </c>
      <c r="E759" s="38" t="s">
        <v>1089</v>
      </c>
      <c r="F759" s="75" t="str">
        <f ca="1">IF($E759="только рамка",VLOOKUP($D759,OLframe!$D$2:$J$213,2),VLOOKUP($E759,OLmain!$A$2:$J$57,2))</f>
        <v>9,7'', 1024*768</v>
      </c>
      <c r="G759" s="65" t="str">
        <f ca="1">VLOOKUP($D759,OLframe!$D$2:$J$213,3)</f>
        <v>https://yadi.sk/d/QAupqLNG802SBw</v>
      </c>
      <c r="H759" s="45">
        <v>33400</v>
      </c>
      <c r="I759" s="79" t="str">
        <f ca="1">IF($E759="только рамка",VLOOKUP($D759,OLframe!$D$2:$J$213,9),VLOOKUP($E759,OLmain!$A$2:$J$57,9))</f>
        <v>Android 10.0, RK PX6 6x2,0 Ghz, 4Gb Ram, 64 Gb ROM, IPS LCD, NXP 6686 FM, TDA 7850, DSP, BC6 Bluetooth,  external microphone+Glonass&amp;gps</v>
      </c>
      <c r="J759" s="27" t="e">
        <f ca="1">IF(VLOOKUP($D759,OLframe!$D$2:$J$213,10)=0," ",VLOOKUP($D759,OLframe!$D$2:$J$213,10))</f>
        <v>#REF!</v>
      </c>
    </row>
    <row r="760" spans="1:10" ht="37.5" customHeight="1">
      <c r="A760" s="19" t="s">
        <v>2281</v>
      </c>
      <c r="B760" s="18" t="s">
        <v>2318</v>
      </c>
      <c r="C760" s="36" t="s">
        <v>3500</v>
      </c>
      <c r="D760" s="38" t="s">
        <v>2329</v>
      </c>
      <c r="E760" s="38" t="s">
        <v>1122</v>
      </c>
      <c r="F760" s="75" t="str">
        <f ca="1">IF($E760="только рамка",VLOOKUP($D760,OLframe!$D$2:$J$213,2),VLOOKUP($E760,OLmain!$A$2:$J$57,2))</f>
        <v>10.1", 1280*720</v>
      </c>
      <c r="G760" s="65" t="str">
        <f ca="1">VLOOKUP($D760,OLframe!$D$2:$J$213,3)</f>
        <v>https://yadi.sk/d/QAupqLNG802SBw</v>
      </c>
      <c r="H760" s="45">
        <v>34900</v>
      </c>
      <c r="I760" s="79" t="str">
        <f ca="1">IF($E760="только рамка",VLOOKUP($D760,OLframe!$D$2:$J$213,9),VLOOKUP($E760,OLmain!$A$2:$J$57,9))</f>
        <v>Android 10.0, RK PX6 6x2,0 Ghz, 4Gb Ram, 64 Gb ROM, IPS LCD, NXP 6686 FM, TDA 7850, DSP, BC6 Bluetooth,  external microphone+Glonass&amp;gps</v>
      </c>
      <c r="J760" s="27" t="e">
        <f ca="1">IF(VLOOKUP($D760,OLframe!$D$2:$J$213,10)=0," ",VLOOKUP($D760,OLframe!$D$2:$J$213,10))</f>
        <v>#REF!</v>
      </c>
    </row>
    <row r="761" spans="1:10" ht="37.5" customHeight="1">
      <c r="A761" s="19" t="s">
        <v>2281</v>
      </c>
      <c r="B761" s="18" t="s">
        <v>2318</v>
      </c>
      <c r="C761" s="36" t="s">
        <v>3500</v>
      </c>
      <c r="D761" s="38" t="s">
        <v>2329</v>
      </c>
      <c r="E761" s="38" t="s">
        <v>1121</v>
      </c>
      <c r="F761" s="75" t="str">
        <f ca="1">IF($E761="только рамка",VLOOKUP($D761,OLframe!$D$2:$J$213,2),VLOOKUP($E761,OLmain!$A$2:$J$57,2))</f>
        <v>13.3", 1920*1080</v>
      </c>
      <c r="G761" s="65" t="str">
        <f ca="1">VLOOKUP($D761,OLframe!$D$2:$J$213,3)</f>
        <v>https://yadi.sk/d/QAupqLNG802SBw</v>
      </c>
      <c r="H761" s="45">
        <v>40900</v>
      </c>
      <c r="I761" s="79" t="str">
        <f ca="1">IF($E761="только рамка",VLOOKUP($D761,OLframe!$D$2:$J$213,9),VLOOKUP($E761,OLmain!$A$2:$J$57,9))</f>
        <v>Android 10.0, RK PX6 6x2,0 Ghz, 4Gb Ram, 64 Gb ROM, IPS LCD, NXP 6686 FM, TDA 7850, DSP, BC6 Bluetooth,  external microphone+Glonass&amp;gps</v>
      </c>
      <c r="J761" s="27" t="e">
        <f ca="1">IF(VLOOKUP($D761,OLframe!$D$2:$J$213,10)=0," ",VLOOKUP($D761,OLframe!$D$2:$J$213,10))</f>
        <v>#REF!</v>
      </c>
    </row>
    <row r="762" spans="1:10" ht="37.5" customHeight="1">
      <c r="A762" s="19" t="s">
        <v>2281</v>
      </c>
      <c r="B762" s="18" t="s">
        <v>127</v>
      </c>
      <c r="C762" s="36" t="s">
        <v>3500</v>
      </c>
      <c r="D762" s="38" t="s">
        <v>128</v>
      </c>
      <c r="E762" s="38" t="s">
        <v>2857</v>
      </c>
      <c r="F762" s="75" t="str">
        <f ca="1">IF($E762="только рамка",VLOOKUP($D762,OLframe!$D$2:$J$213,2),VLOOKUP($E762,OLmain!$A$2:$J$57,2))</f>
        <v>9"</v>
      </c>
      <c r="G762" s="65" t="str">
        <f ca="1">VLOOKUP($D762,OLframe!$D$2:$J$213,3)</f>
        <v>https://yadi.sk/d/7hT1tp__jULF5Q</v>
      </c>
      <c r="H762" s="45">
        <v>5000</v>
      </c>
      <c r="I762" s="79" t="e">
        <f ca="1">IF($E762="только рамка",VLOOKUP($D762,OLframe!$D$2:$J$213,9),VLOOKUP($E762,OLmain!$A$2:$J$57,9))</f>
        <v>#REF!</v>
      </c>
      <c r="J762" s="27" t="e">
        <f ca="1">IF(VLOOKUP($D762,OLframe!$D$2:$J$213,10)=0," ",VLOOKUP($D762,OLframe!$D$2:$J$213,10))</f>
        <v>#REF!</v>
      </c>
    </row>
    <row r="763" spans="1:10" ht="37.5" customHeight="1">
      <c r="A763" s="19" t="s">
        <v>2281</v>
      </c>
      <c r="B763" s="18" t="s">
        <v>127</v>
      </c>
      <c r="C763" s="36" t="s">
        <v>3500</v>
      </c>
      <c r="D763" s="38" t="s">
        <v>128</v>
      </c>
      <c r="E763" s="38" t="s">
        <v>1147</v>
      </c>
      <c r="F763" s="75" t="str">
        <f ca="1">IF($E763="только рамка",VLOOKUP($D763,OLframe!$D$2:$J$213,2),VLOOKUP($E763,OLmain!$A$2:$J$57,2))</f>
        <v>10.1", 1280*720</v>
      </c>
      <c r="G763" s="65" t="str">
        <f ca="1">VLOOKUP($D763,OLframe!$D$2:$J$213,3)</f>
        <v>https://yadi.sk/d/7hT1tp__jULF5Q</v>
      </c>
      <c r="H763" s="45">
        <v>35900</v>
      </c>
      <c r="I763" s="79" t="str">
        <f ca="1">IF($E763="только рамка",VLOOKUP($D763,OLframe!$D$2:$J$213,9),VLOOKUP($E763,OLmain!$A$2:$J$57,9))</f>
        <v>Android 10.0, RK PX6 6x2,0 Ghz, 4Gb Ram, 64 Gb ROM, IPS LCD, NXP 6686 FM, TDA 7850, DSP, BC6 Bluetooth,  external microphone+Glonass&amp;gps</v>
      </c>
      <c r="J763" s="27" t="e">
        <f ca="1">IF(VLOOKUP($D763,OLframe!$D$2:$J$213,10)=0," ",VLOOKUP($D763,OLframe!$D$2:$J$213,10))</f>
        <v>#REF!</v>
      </c>
    </row>
    <row r="764" spans="1:10" ht="37.5" customHeight="1">
      <c r="A764" s="19" t="s">
        <v>2281</v>
      </c>
      <c r="B764" s="18" t="s">
        <v>127</v>
      </c>
      <c r="C764" s="36" t="s">
        <v>3500</v>
      </c>
      <c r="D764" s="38" t="s">
        <v>128</v>
      </c>
      <c r="E764" s="38" t="s">
        <v>1140</v>
      </c>
      <c r="F764" s="75" t="str">
        <f ca="1">IF($E764="только рамка",VLOOKUP($D764,OLframe!$D$2:$J$213,2),VLOOKUP($E764,OLmain!$A$2:$J$57,2))</f>
        <v>9'', 1280*720</v>
      </c>
      <c r="G764" s="65" t="str">
        <f ca="1">VLOOKUP($D764,OLframe!$D$2:$J$213,3)</f>
        <v>https://yadi.sk/d/7hT1tp__jULF5Q</v>
      </c>
      <c r="H764" s="45">
        <v>38400</v>
      </c>
      <c r="I764" s="79" t="str">
        <f ca="1">IF($E764="только рамка",VLOOKUP($D764,OLframe!$D$2:$J$213,9),VLOOKUP($E764,OLmain!$A$2:$J$57,9))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64" s="27" t="e">
        <f ca="1">IF(VLOOKUP($D764,OLframe!$D$2:$J$213,10)=0," ",VLOOKUP($D764,OLframe!$D$2:$J$213,10))</f>
        <v>#REF!</v>
      </c>
    </row>
    <row r="765" spans="1:10" ht="37.5" customHeight="1">
      <c r="A765" s="19" t="s">
        <v>2281</v>
      </c>
      <c r="B765" s="18" t="s">
        <v>127</v>
      </c>
      <c r="C765" s="36" t="s">
        <v>3500</v>
      </c>
      <c r="D765" s="38" t="s">
        <v>128</v>
      </c>
      <c r="E765" s="38" t="s">
        <v>1143</v>
      </c>
      <c r="F765" s="75" t="str">
        <f ca="1">IF($E765="только рамка",VLOOKUP($D765,OLframe!$D$2:$J$213,2),VLOOKUP($E765,OLmain!$A$2:$J$57,2))</f>
        <v>9'', 1280*720</v>
      </c>
      <c r="G765" s="65" t="str">
        <f ca="1">VLOOKUP($D765,OLframe!$D$2:$J$213,3)</f>
        <v>https://yadi.sk/d/7hT1tp__jULF5Q</v>
      </c>
      <c r="H765" s="45">
        <v>41400</v>
      </c>
      <c r="I765" s="79" t="str">
        <f ca="1">IF($E765="только рамка",VLOOKUP($D765,OLframe!$D$2:$J$213,9),VLOOKUP($E765,OLmain!$A$2:$J$57,9))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65" s="27" t="e">
        <f ca="1">IF(VLOOKUP($D765,OLframe!$D$2:$J$213,10)=0," ",VLOOKUP($D765,OLframe!$D$2:$J$213,10))</f>
        <v>#REF!</v>
      </c>
    </row>
    <row r="766" spans="1:10" ht="37.5" customHeight="1">
      <c r="A766" s="19" t="s">
        <v>2281</v>
      </c>
      <c r="B766" s="18" t="s">
        <v>127</v>
      </c>
      <c r="C766" s="36" t="s">
        <v>3500</v>
      </c>
      <c r="D766" s="38" t="s">
        <v>128</v>
      </c>
      <c r="E766" s="38" t="s">
        <v>1091</v>
      </c>
      <c r="F766" s="75" t="str">
        <f ca="1">IF($E766="только рамка",VLOOKUP($D766,OLframe!$D$2:$J$213,2),VLOOKUP($E766,OLmain!$A$2:$J$57,2))</f>
        <v>9'', 1024*600</v>
      </c>
      <c r="G766" s="65" t="str">
        <f ca="1">VLOOKUP($D766,OLframe!$D$2:$J$213,3)</f>
        <v>https://yadi.sk/d/7hT1tp__jULF5Q</v>
      </c>
      <c r="H766" s="45">
        <v>28900</v>
      </c>
      <c r="I766" s="79" t="str">
        <f ca="1">IF($E766="только рамка",VLOOKUP($D766,OLframe!$D$2:$J$213,9),VLOOKUP($E766,OLmain!$A$2:$J$57,9))</f>
        <v>Android 10.0, RK PX30 4x1,6 Ghz, 2Gb Ram, 16 Gb ROM, IPS LCD, NXP 6686 FM, TDA 7850, DSP, BC6 Bluetooth,  external microphone+Glonass&amp;gps</v>
      </c>
      <c r="J766" s="27" t="e">
        <f ca="1">IF(VLOOKUP($D766,OLframe!$D$2:$J$213,10)=0," ",VLOOKUP($D766,OLframe!$D$2:$J$213,10))</f>
        <v>#REF!</v>
      </c>
    </row>
    <row r="767" spans="1:10" ht="37.5" customHeight="1">
      <c r="A767" s="19" t="s">
        <v>2281</v>
      </c>
      <c r="B767" s="18" t="s">
        <v>127</v>
      </c>
      <c r="C767" s="36" t="s">
        <v>3500</v>
      </c>
      <c r="D767" s="38" t="s">
        <v>128</v>
      </c>
      <c r="E767" s="38" t="s">
        <v>1093</v>
      </c>
      <c r="F767" s="75" t="str">
        <f ca="1">IF($E767="только рамка",VLOOKUP($D767,OLframe!$D$2:$J$213,2),VLOOKUP($E767,OLmain!$A$2:$J$57,2))</f>
        <v>9'', 1024*600</v>
      </c>
      <c r="G767" s="65" t="str">
        <f ca="1">VLOOKUP($D767,OLframe!$D$2:$J$213,3)</f>
        <v>https://yadi.sk/d/7hT1tp__jULF5Q</v>
      </c>
      <c r="H767" s="45">
        <v>32400</v>
      </c>
      <c r="I767" s="79" t="str">
        <f ca="1">IF($E767="только рамка",VLOOKUP($D767,OLframe!$D$2:$J$213,9),VLOOKUP($E767,OLmain!$A$2:$J$57,9))</f>
        <v>Android 10.0, RK PX5 8x1,5 Ghz, 4Gb Ram, 32 Gb ROM, IPS LCD, NXP 6686 FM, TDA 7850, DSP, BC6 Bluetooth,  external microphone+Glonass&amp;gps</v>
      </c>
      <c r="J767" s="27" t="e">
        <f ca="1">IF(VLOOKUP($D767,OLframe!$D$2:$J$213,10)=0," ",VLOOKUP($D767,OLframe!$D$2:$J$213,10))</f>
        <v>#REF!</v>
      </c>
    </row>
    <row r="768" spans="1:10" ht="37.5" customHeight="1">
      <c r="A768" s="19" t="s">
        <v>2281</v>
      </c>
      <c r="B768" s="18" t="s">
        <v>127</v>
      </c>
      <c r="C768" s="36" t="s">
        <v>3500</v>
      </c>
      <c r="D768" s="38" t="s">
        <v>128</v>
      </c>
      <c r="E768" s="38" t="s">
        <v>1095</v>
      </c>
      <c r="F768" s="75" t="str">
        <f ca="1">IF($E768="только рамка",VLOOKUP($D768,OLframe!$D$2:$J$213,2),VLOOKUP($E768,OLmain!$A$2:$J$57,2))</f>
        <v>9'', 1024*600</v>
      </c>
      <c r="G768" s="65" t="str">
        <f ca="1">VLOOKUP($D768,OLframe!$D$2:$J$213,3)</f>
        <v>https://yadi.sk/d/7hT1tp__jULF5Q</v>
      </c>
      <c r="H768" s="45">
        <v>33400</v>
      </c>
      <c r="I768" s="79" t="str">
        <f ca="1">IF($E768="только рамка",VLOOKUP($D768,OLframe!$D$2:$J$213,9),VLOOKUP($E768,OLmain!$A$2:$J$57,9))</f>
        <v>Android 10.0, RK PX5 8x1,5 Ghz, 4Gb Ram, 64 Gb ROM, IPS LCD, NXP 6686 FM, TDA 7850, DSP, BC6 Bluetooth,  external microphone+Glonass&amp;gps</v>
      </c>
      <c r="J768" s="27" t="e">
        <f ca="1">IF(VLOOKUP($D768,OLframe!$D$2:$J$213,10)=0," ",VLOOKUP($D768,OLframe!$D$2:$J$213,10))</f>
        <v>#REF!</v>
      </c>
    </row>
    <row r="769" spans="1:10" ht="37.5" customHeight="1">
      <c r="A769" s="19" t="s">
        <v>2281</v>
      </c>
      <c r="B769" s="18" t="s">
        <v>127</v>
      </c>
      <c r="C769" s="36" t="s">
        <v>3500</v>
      </c>
      <c r="D769" s="38" t="s">
        <v>128</v>
      </c>
      <c r="E769" s="38" t="s">
        <v>1097</v>
      </c>
      <c r="F769" s="75" t="str">
        <f ca="1">IF($E769="только рамка",VLOOKUP($D769,OLframe!$D$2:$J$213,2),VLOOKUP($E769,OLmain!$A$2:$J$57,2))</f>
        <v>9'', 1024*600</v>
      </c>
      <c r="G769" s="65" t="str">
        <f ca="1">VLOOKUP($D769,OLframe!$D$2:$J$213,3)</f>
        <v>https://yadi.sk/d/7hT1tp__jULF5Q</v>
      </c>
      <c r="H769" s="45">
        <v>33400</v>
      </c>
      <c r="I769" s="79" t="str">
        <f ca="1">IF($E769="только рамка",VLOOKUP($D769,OLframe!$D$2:$J$213,9),VLOOKUP($E769,OLmain!$A$2:$J$57,9))</f>
        <v>Android 10.0, RK PX6 6x2,0 Ghz, 4Gb Ram, 64 Gb ROM, IPS LCD, NXP 6686 FM, TDA 7850, DSP, BC6 Bluetooth,  external microphone+Glonass&amp;gps</v>
      </c>
      <c r="J769" s="27" t="e">
        <f ca="1">IF(VLOOKUP($D769,OLframe!$D$2:$J$213,10)=0," ",VLOOKUP($D769,OLframe!$D$2:$J$213,10))</f>
        <v>#REF!</v>
      </c>
    </row>
    <row r="770" spans="1:10" ht="37.5" customHeight="1">
      <c r="A770" s="19" t="s">
        <v>2281</v>
      </c>
      <c r="B770" s="18" t="s">
        <v>127</v>
      </c>
      <c r="C770" s="36" t="s">
        <v>3500</v>
      </c>
      <c r="D770" s="38" t="s">
        <v>128</v>
      </c>
      <c r="E770" s="38" t="s">
        <v>1130</v>
      </c>
      <c r="F770" s="75" t="str">
        <f ca="1">IF($E770="только рамка",VLOOKUP($D770,OLframe!$D$2:$J$213,2),VLOOKUP($E770,OLmain!$A$2:$J$57,2))</f>
        <v>9'', 1024*600</v>
      </c>
      <c r="G770" s="65" t="str">
        <f ca="1">VLOOKUP($D770,OLframe!$D$2:$J$213,3)</f>
        <v>https://yadi.sk/d/7hT1tp__jULF5Q</v>
      </c>
      <c r="H770" s="45">
        <v>23900</v>
      </c>
      <c r="I770" s="79" t="str">
        <f ca="1">IF($E770="только рамка",VLOOKUP($D770,OLframe!$D$2:$J$213,9),VLOOKUP($E770,OLmain!$A$2:$J$57,9))</f>
        <v>Android 6.0, MTK 3562 8x1,5 Ghz, 2Gb Ram, 32 Gb ROM, IPS LCD, NXP 6686 FM, TDA 7851, Bluetooth,  external microphone, 4G встроен</v>
      </c>
      <c r="J770" s="27" t="e">
        <f ca="1">IF(VLOOKUP($D770,OLframe!$D$2:$J$213,10)=0," ",VLOOKUP($D770,OLframe!$D$2:$J$213,10))</f>
        <v>#REF!</v>
      </c>
    </row>
    <row r="771" spans="1:10" ht="37.5" customHeight="1">
      <c r="A771" s="19" t="s">
        <v>2281</v>
      </c>
      <c r="B771" s="18" t="s">
        <v>127</v>
      </c>
      <c r="C771" s="36" t="s">
        <v>3500</v>
      </c>
      <c r="D771" s="38" t="s">
        <v>128</v>
      </c>
      <c r="E771" s="38" t="s">
        <v>1126</v>
      </c>
      <c r="F771" s="75" t="str">
        <f ca="1">IF($E771="только рамка",VLOOKUP($D771,OLframe!$D$2:$J$213,2),VLOOKUP($E771,OLmain!$A$2:$J$57,2))</f>
        <v>9'', 1280*720</v>
      </c>
      <c r="G771" s="65" t="str">
        <f ca="1">VLOOKUP($D771,OLframe!$D$2:$J$213,3)</f>
        <v>https://yadi.sk/d/7hT1tp__jULF5Q</v>
      </c>
      <c r="H771" s="45">
        <v>28400</v>
      </c>
      <c r="I771" s="79" t="str">
        <f ca="1">IF($E771="только рамка",VLOOKUP($D771,OLframe!$D$2:$J$213,9),VLOOKUP($E771,OLmain!$A$2:$J$57,9))</f>
        <v>Android 10, UIS7862 8x1,8 Ghz, 3Gb Ram, 32Gb ROM, TDA7708 FM, TDA7388, DSP, Bluetooth 5.0, Glonass&amp;gps, 4G, OPTIC out, поддержка AHD/TVI камер, HDMI - опция, AV OUT - опция</v>
      </c>
      <c r="J771" s="27" t="e">
        <f ca="1">IF(VLOOKUP($D771,OLframe!$D$2:$J$213,10)=0," ",VLOOKUP($D771,OLframe!$D$2:$J$213,10))</f>
        <v>#REF!</v>
      </c>
    </row>
    <row r="772" spans="1:10" ht="37.5" customHeight="1">
      <c r="A772" s="19" t="s">
        <v>2281</v>
      </c>
      <c r="B772" s="18" t="s">
        <v>127</v>
      </c>
      <c r="C772" s="36" t="s">
        <v>3500</v>
      </c>
      <c r="D772" s="38" t="s">
        <v>128</v>
      </c>
      <c r="E772" s="38" t="s">
        <v>1099</v>
      </c>
      <c r="F772" s="75" t="str">
        <f ca="1">IF($E772="только рамка",VLOOKUP($D772,OLframe!$D$2:$J$213,2),VLOOKUP($E772,OLmain!$A$2:$J$57,2))</f>
        <v>9'', 1280*720</v>
      </c>
      <c r="G772" s="65" t="str">
        <f ca="1">VLOOKUP($D772,OLframe!$D$2:$J$213,3)</f>
        <v>https://yadi.sk/d/7hT1tp__jULF5Q</v>
      </c>
      <c r="H772" s="45">
        <v>32400</v>
      </c>
      <c r="I772" s="79" t="str">
        <f ca="1">IF($E772="только рамка",VLOOKUP($D772,OLframe!$D$2:$J$213,9),VLOOKUP($E772,OLmain!$A$2:$J$57,9))</f>
        <v>Android 10, UIS7862 8x1,8 Ghz, 3Gb Ram, 32Gb ROM, TDA7708 FM, TDA7388, DSP, Bluetooth 5.0, Glonass&amp;gps, 4G, OPTIC out, поддержка AHD/TVI камер, HDMI - опция, AV OUT - опция</v>
      </c>
      <c r="J772" s="27" t="e">
        <f ca="1">IF(VLOOKUP($D772,OLframe!$D$2:$J$213,10)=0," ",VLOOKUP($D772,OLframe!$D$2:$J$213,10))</f>
        <v>#REF!</v>
      </c>
    </row>
    <row r="773" spans="1:10" ht="37.5" customHeight="1">
      <c r="A773" s="19" t="s">
        <v>2281</v>
      </c>
      <c r="B773" s="18" t="s">
        <v>127</v>
      </c>
      <c r="C773" s="36" t="s">
        <v>3500</v>
      </c>
      <c r="D773" s="38" t="s">
        <v>128</v>
      </c>
      <c r="E773" s="38" t="s">
        <v>1135</v>
      </c>
      <c r="F773" s="75" t="str">
        <f ca="1">IF($E773="только рамка",VLOOKUP($D773,OLframe!$D$2:$J$213,2),VLOOKUP($E773,OLmain!$A$2:$J$57,2))</f>
        <v>9'', 1280*720</v>
      </c>
      <c r="G773" s="65" t="str">
        <f ca="1">VLOOKUP($D773,OLframe!$D$2:$J$213,3)</f>
        <v>https://yadi.sk/d/7hT1tp__jULF5Q</v>
      </c>
      <c r="H773" s="45">
        <v>35400</v>
      </c>
      <c r="I773" s="79" t="str">
        <f ca="1">IF($E773="только рамка",VLOOKUP($D773,OLframe!$D$2:$J$213,9),VLOOKUP($E773,OLmain!$A$2:$J$57,9))</f>
        <v>Android 10, UIS7862 8x1,8 Ghz, 4Gb Ram, 64Gb ROM, TDA7708 FM, TDA7851L, DSP, Bluetooth 5.0, Glonass&amp;gps, 4G, OPTIC out, поддержка AHD/TVI камер, HDMI - опция, AV OUT - опция</v>
      </c>
      <c r="J773" s="27" t="e">
        <f ca="1">IF(VLOOKUP($D773,OLframe!$D$2:$J$213,10)=0," ",VLOOKUP($D773,OLframe!$D$2:$J$213,10))</f>
        <v>#REF!</v>
      </c>
    </row>
    <row r="774" spans="1:10" ht="37.5" customHeight="1">
      <c r="A774" s="19" t="s">
        <v>2281</v>
      </c>
      <c r="B774" s="18" t="s">
        <v>127</v>
      </c>
      <c r="C774" s="36" t="s">
        <v>3500</v>
      </c>
      <c r="D774" s="38" t="s">
        <v>128</v>
      </c>
      <c r="E774" s="38" t="s">
        <v>1104</v>
      </c>
      <c r="F774" s="75" t="str">
        <f ca="1">IF($E774="только рамка",VLOOKUP($D774,OLframe!$D$2:$J$213,2),VLOOKUP($E774,OLmain!$A$2:$J$57,2))</f>
        <v>9'', 1024*600</v>
      </c>
      <c r="G774" s="65" t="str">
        <f ca="1">VLOOKUP($D774,OLframe!$D$2:$J$213,3)</f>
        <v>https://yadi.sk/d/7hT1tp__jULF5Q</v>
      </c>
      <c r="H774" s="45">
        <v>33400</v>
      </c>
      <c r="I774" s="79" t="str">
        <f ca="1">IF($E774="только рамка",VLOOKUP($D774,OLframe!$D$2:$J$213,9),VLOOKUP($E774,OLmain!$A$2:$J$57,9))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774" s="27" t="e">
        <f ca="1">IF(VLOOKUP($D774,OLframe!$D$2:$J$213,10)=0," ",VLOOKUP($D774,OLframe!$D$2:$J$213,10))</f>
        <v>#REF!</v>
      </c>
    </row>
    <row r="775" spans="1:10" ht="37.5" customHeight="1">
      <c r="A775" s="19" t="s">
        <v>2281</v>
      </c>
      <c r="B775" s="18" t="s">
        <v>127</v>
      </c>
      <c r="C775" s="36" t="s">
        <v>3500</v>
      </c>
      <c r="D775" s="38" t="s">
        <v>128</v>
      </c>
      <c r="E775" s="38" t="s">
        <v>1087</v>
      </c>
      <c r="F775" s="75" t="str">
        <f ca="1">IF($E775="только рамка",VLOOKUP($D775,OLframe!$D$2:$J$213,2),VLOOKUP($E775,OLmain!$A$2:$J$57,2))</f>
        <v>9,7'', 1024*768</v>
      </c>
      <c r="G775" s="65" t="str">
        <f ca="1">VLOOKUP($D775,OLframe!$D$2:$J$213,3)</f>
        <v>https://yadi.sk/d/7hT1tp__jULF5Q</v>
      </c>
      <c r="H775" s="45">
        <v>34400</v>
      </c>
      <c r="I775" s="79" t="str">
        <f ca="1">IF($E775="только рамка",VLOOKUP($D775,OLframe!$D$2:$J$213,9),VLOOKUP($E775,OLmain!$A$2:$J$57,9))</f>
        <v>Android 10.0, RK PX6 6x2,0 Ghz, 4Gb Ram, 64 Gb ROM, IPS LCD, NXP 6686 FM, TDA 7850, DSP, BC6 Bluetooth,  external microphone+Glonass&amp;gps</v>
      </c>
      <c r="J775" s="27" t="e">
        <f ca="1">IF(VLOOKUP($D775,OLframe!$D$2:$J$213,10)=0," ",VLOOKUP($D775,OLframe!$D$2:$J$213,10))</f>
        <v>#REF!</v>
      </c>
    </row>
    <row r="776" spans="1:10" ht="37.5" customHeight="1">
      <c r="A776" s="19" t="s">
        <v>2281</v>
      </c>
      <c r="B776" s="18" t="s">
        <v>127</v>
      </c>
      <c r="C776" s="36" t="s">
        <v>3500</v>
      </c>
      <c r="D776" s="38" t="s">
        <v>128</v>
      </c>
      <c r="E776" s="38" t="s">
        <v>1102</v>
      </c>
      <c r="F776" s="75" t="str">
        <f ca="1">IF($E776="только рамка",VLOOKUP($D776,OLframe!$D$2:$J$213,2),VLOOKUP($E776,OLmain!$A$2:$J$57,2))</f>
        <v>13.3", 1920*1080</v>
      </c>
      <c r="G776" s="65" t="str">
        <f ca="1">VLOOKUP($D776,OLframe!$D$2:$J$213,3)</f>
        <v>https://yadi.sk/d/7hT1tp__jULF5Q</v>
      </c>
      <c r="H776" s="45">
        <v>41900</v>
      </c>
      <c r="I776" s="79" t="str">
        <f ca="1">IF($E776="только рамка",VLOOKUP($D776,OLframe!$D$2:$J$213,9),VLOOKUP($E776,OLmain!$A$2:$J$57,9))</f>
        <v>Android 10.0, RK PX6 6x2,0 Ghz, 4Gb Ram, 64 Gb ROM, IPS LCD, NXP 6686 FM, TDA 7850, DSP, BC6 Bluetooth,  external microphone+Glonass&amp;gps</v>
      </c>
      <c r="J776" s="27" t="e">
        <f ca="1">IF(VLOOKUP($D776,OLframe!$D$2:$J$213,10)=0," ",VLOOKUP($D776,OLframe!$D$2:$J$213,10))</f>
        <v>#REF!</v>
      </c>
    </row>
    <row r="777" spans="1:10" ht="37.5" customHeight="1">
      <c r="A777" s="8" t="s">
        <v>2281</v>
      </c>
      <c r="B777" s="22" t="s">
        <v>1038</v>
      </c>
      <c r="C777" s="2" t="s">
        <v>3444</v>
      </c>
      <c r="D777" s="37" t="s">
        <v>2331</v>
      </c>
      <c r="E777" s="37"/>
      <c r="F777" s="2" t="s">
        <v>3549</v>
      </c>
      <c r="G777" s="14" t="s">
        <v>2332</v>
      </c>
      <c r="H777" s="68">
        <v>28400</v>
      </c>
      <c r="I777" s="46" t="s">
        <v>3492</v>
      </c>
      <c r="J777" s="31"/>
    </row>
    <row r="778" spans="1:10" ht="37.5" customHeight="1">
      <c r="A778" s="8" t="s">
        <v>2281</v>
      </c>
      <c r="B778" s="22" t="s">
        <v>1038</v>
      </c>
      <c r="C778" s="2" t="s">
        <v>3444</v>
      </c>
      <c r="D778" s="37" t="s">
        <v>2333</v>
      </c>
      <c r="E778" s="37"/>
      <c r="F778" s="2" t="s">
        <v>3549</v>
      </c>
      <c r="G778" s="14" t="s">
        <v>2332</v>
      </c>
      <c r="H778" s="68">
        <v>31400</v>
      </c>
      <c r="I778" s="59" t="s">
        <v>3478</v>
      </c>
      <c r="J778" s="31"/>
    </row>
    <row r="779" spans="1:10" ht="37.5" customHeight="1">
      <c r="A779" s="8" t="s">
        <v>2281</v>
      </c>
      <c r="B779" s="22" t="s">
        <v>1038</v>
      </c>
      <c r="C779" s="2" t="s">
        <v>3444</v>
      </c>
      <c r="D779" s="37" t="s">
        <v>2334</v>
      </c>
      <c r="E779" s="37"/>
      <c r="F779" s="2" t="s">
        <v>3549</v>
      </c>
      <c r="G779" s="14" t="s">
        <v>2332</v>
      </c>
      <c r="H779" s="68">
        <v>32400</v>
      </c>
      <c r="I779" s="46" t="s">
        <v>3496</v>
      </c>
      <c r="J779" s="31"/>
    </row>
    <row r="780" spans="1:10" ht="37.5" customHeight="1">
      <c r="A780" s="8" t="s">
        <v>2281</v>
      </c>
      <c r="B780" s="22" t="s">
        <v>1038</v>
      </c>
      <c r="C780" s="2" t="s">
        <v>3458</v>
      </c>
      <c r="D780" s="37" t="s">
        <v>2335</v>
      </c>
      <c r="E780" s="37"/>
      <c r="F780" s="2" t="s">
        <v>3549</v>
      </c>
      <c r="G780" s="9" t="s">
        <v>2336</v>
      </c>
      <c r="H780" s="68">
        <v>25900</v>
      </c>
      <c r="I780" s="20" t="s">
        <v>3461</v>
      </c>
      <c r="J780" s="27" t="s">
        <v>2337</v>
      </c>
    </row>
    <row r="781" spans="1:10" ht="37.5" customHeight="1">
      <c r="A781" s="8" t="s">
        <v>2281</v>
      </c>
      <c r="B781" s="22" t="s">
        <v>1038</v>
      </c>
      <c r="C781" s="2" t="s">
        <v>3489</v>
      </c>
      <c r="D781" s="37" t="s">
        <v>2338</v>
      </c>
      <c r="E781" s="37"/>
      <c r="F781" s="2" t="s">
        <v>3549</v>
      </c>
      <c r="G781" s="9" t="s">
        <v>2339</v>
      </c>
      <c r="H781" s="68">
        <v>27900</v>
      </c>
      <c r="I781" s="20" t="s">
        <v>3927</v>
      </c>
      <c r="J781" s="31"/>
    </row>
    <row r="782" spans="1:10" ht="37.5" customHeight="1">
      <c r="A782" s="8" t="s">
        <v>2281</v>
      </c>
      <c r="B782" s="22" t="s">
        <v>1039</v>
      </c>
      <c r="C782" s="2" t="s">
        <v>3500</v>
      </c>
      <c r="D782" s="37" t="s">
        <v>2340</v>
      </c>
      <c r="E782" s="37" t="s">
        <v>2857</v>
      </c>
      <c r="F782" s="75" t="str">
        <f ca="1">IF($E782="только рамка",VLOOKUP($D782,OLframe!$D$2:$J$213,2),VLOOKUP($E782,OLmain!$A$2:$J$57,2))</f>
        <v>10", 1024*600</v>
      </c>
      <c r="G782" s="65" t="str">
        <f ca="1">VLOOKUP($D782,OLframe!$D$2:$J$213,3)</f>
        <v>https://yadi.sk/d/xDngZgHO3NYhUo</v>
      </c>
      <c r="H782" s="45">
        <v>6500</v>
      </c>
      <c r="I782" s="79" t="e">
        <f ca="1">IF($E782="только рамка",VLOOKUP($D782,OLframe!$D$2:$J$213,9),VLOOKUP($E782,OLmain!$A$2:$J$57,9))</f>
        <v>#REF!</v>
      </c>
      <c r="J782" s="27" t="e">
        <f ca="1">IF(VLOOKUP($D782,OLframe!$D$2:$J$213,10)=0," ",VLOOKUP($D782,OLframe!$D$2:$J$213,10))</f>
        <v>#REF!</v>
      </c>
    </row>
    <row r="783" spans="1:10" ht="37.5" customHeight="1">
      <c r="A783" s="8" t="s">
        <v>2281</v>
      </c>
      <c r="B783" s="22" t="s">
        <v>1039</v>
      </c>
      <c r="C783" s="2" t="s">
        <v>3500</v>
      </c>
      <c r="D783" s="37" t="s">
        <v>2340</v>
      </c>
      <c r="E783" s="37" t="s">
        <v>1124</v>
      </c>
      <c r="F783" s="75" t="str">
        <f ca="1">IF($E783="только рамка",VLOOKUP($D783,OLframe!$D$2:$J$213,2),VLOOKUP($E783,OLmain!$A$2:$J$57,2))</f>
        <v>10.1", 1280*720</v>
      </c>
      <c r="G783" s="65" t="str">
        <f ca="1">VLOOKUP($D783,OLframe!$D$2:$J$213,3)</f>
        <v>https://yadi.sk/d/xDngZgHO3NYhUo</v>
      </c>
      <c r="H783" s="45">
        <v>37400</v>
      </c>
      <c r="I783" s="79" t="str">
        <f ca="1">IF($E783="только рамка",VLOOKUP($D783,OLframe!$D$2:$J$213,9),VLOOKUP($E783,OLmain!$A$2:$J$57,9))</f>
        <v>Android 10.0, RK PX6 6x2,0 Ghz, 4Gb Ram, 64 Gb ROM, IPS LCD, NXP 6686 FM, TDA 7850, DSP, BC6 Bluetooth,  external microphone+Glonass&amp;gps</v>
      </c>
      <c r="J783" s="27" t="e">
        <f ca="1">IF(VLOOKUP($D783,OLframe!$D$2:$J$213,10)=0," ",VLOOKUP($D783,OLframe!$D$2:$J$213,10))</f>
        <v>#REF!</v>
      </c>
    </row>
    <row r="784" spans="1:10" ht="37.5" customHeight="1">
      <c r="A784" s="8" t="s">
        <v>2281</v>
      </c>
      <c r="B784" s="22" t="s">
        <v>1039</v>
      </c>
      <c r="C784" s="2" t="s">
        <v>3500</v>
      </c>
      <c r="D784" s="37" t="s">
        <v>2340</v>
      </c>
      <c r="E784" s="37" t="s">
        <v>1139</v>
      </c>
      <c r="F784" s="75" t="str">
        <f ca="1">IF($E784="только рамка",VLOOKUP($D784,OLframe!$D$2:$J$213,2),VLOOKUP($E784,OLmain!$A$2:$J$57,2))</f>
        <v>10'', 1280*720</v>
      </c>
      <c r="G784" s="65" t="str">
        <f ca="1">VLOOKUP($D784,OLframe!$D$2:$J$213,3)</f>
        <v>https://yadi.sk/d/xDngZgHO3NYhUo</v>
      </c>
      <c r="H784" s="45">
        <v>39400</v>
      </c>
      <c r="I784" s="79" t="str">
        <f ca="1">IF($E784="только рамка",VLOOKUP($D784,OLframe!$D$2:$J$213,9),VLOOKUP($E784,OLmain!$A$2:$J$57,9))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84" s="27" t="e">
        <f ca="1">IF(VLOOKUP($D784,OLframe!$D$2:$J$213,10)=0," ",VLOOKUP($D784,OLframe!$D$2:$J$213,10))</f>
        <v>#REF!</v>
      </c>
    </row>
    <row r="785" spans="1:10" ht="37.5" customHeight="1">
      <c r="A785" s="8" t="s">
        <v>2281</v>
      </c>
      <c r="B785" s="22" t="s">
        <v>1039</v>
      </c>
      <c r="C785" s="2" t="s">
        <v>3500</v>
      </c>
      <c r="D785" s="37" t="s">
        <v>2340</v>
      </c>
      <c r="E785" s="37" t="s">
        <v>1106</v>
      </c>
      <c r="F785" s="75" t="str">
        <f ca="1">IF($E785="только рамка",VLOOKUP($D785,OLframe!$D$2:$J$213,2),VLOOKUP($E785,OLmain!$A$2:$J$57,2))</f>
        <v>10'', 1280*720</v>
      </c>
      <c r="G785" s="65" t="str">
        <f ca="1">VLOOKUP($D785,OLframe!$D$2:$J$213,3)</f>
        <v>https://yadi.sk/d/xDngZgHO3NYhUo</v>
      </c>
      <c r="H785" s="45">
        <v>42400</v>
      </c>
      <c r="I785" s="79" t="str">
        <f ca="1">IF($E785="только рамка",VLOOKUP($D785,OLframe!$D$2:$J$213,9),VLOOKUP($E785,OLmain!$A$2:$J$57,9))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785" s="27" t="e">
        <f ca="1">IF(VLOOKUP($D785,OLframe!$D$2:$J$213,10)=0," ",VLOOKUP($D785,OLframe!$D$2:$J$213,10))</f>
        <v>#REF!</v>
      </c>
    </row>
    <row r="786" spans="1:10" ht="37.5" customHeight="1">
      <c r="A786" s="8" t="s">
        <v>2281</v>
      </c>
      <c r="B786" s="22" t="s">
        <v>1039</v>
      </c>
      <c r="C786" s="2" t="s">
        <v>3500</v>
      </c>
      <c r="D786" s="37" t="s">
        <v>2340</v>
      </c>
      <c r="E786" s="37" t="s">
        <v>1108</v>
      </c>
      <c r="F786" s="75" t="str">
        <f ca="1">IF($E786="только рамка",VLOOKUP($D786,OLframe!$D$2:$J$213,2),VLOOKUP($E786,OLmain!$A$2:$J$57,2))</f>
        <v>10'', 1024*600</v>
      </c>
      <c r="G786" s="65" t="str">
        <f ca="1">VLOOKUP($D786,OLframe!$D$2:$J$213,3)</f>
        <v>https://yadi.sk/d/xDngZgHO3NYhUo</v>
      </c>
      <c r="H786" s="45">
        <v>30400</v>
      </c>
      <c r="I786" s="79" t="str">
        <f ca="1">IF($E786="только рамка",VLOOKUP($D786,OLframe!$D$2:$J$213,9),VLOOKUP($E786,OLmain!$A$2:$J$57,9))</f>
        <v>Android 10.0, RK PX30 4x1,6 Ghz, 2Gb Ram, 16 Gb ROM, IPS LCD, NXP 6686 FM, TDA 7850, DSP, BC6 Bluetooth,  external microphone+Glonass&amp;gps</v>
      </c>
      <c r="J786" s="27" t="e">
        <f ca="1">IF(VLOOKUP($D786,OLframe!$D$2:$J$213,10)=0," ",VLOOKUP($D786,OLframe!$D$2:$J$213,10))</f>
        <v>#REF!</v>
      </c>
    </row>
    <row r="787" spans="1:10" ht="37.5" customHeight="1">
      <c r="A787" s="8" t="s">
        <v>2281</v>
      </c>
      <c r="B787" s="22" t="s">
        <v>1039</v>
      </c>
      <c r="C787" s="2" t="s">
        <v>3500</v>
      </c>
      <c r="D787" s="37" t="s">
        <v>2340</v>
      </c>
      <c r="E787" s="37" t="s">
        <v>1110</v>
      </c>
      <c r="F787" s="75" t="str">
        <f ca="1">IF($E787="только рамка",VLOOKUP($D787,OLframe!$D$2:$J$213,2),VLOOKUP($E787,OLmain!$A$2:$J$57,2))</f>
        <v>10'', 1024*600</v>
      </c>
      <c r="G787" s="65" t="str">
        <f ca="1">VLOOKUP($D787,OLframe!$D$2:$J$213,3)</f>
        <v>https://yadi.sk/d/xDngZgHO3NYhUo</v>
      </c>
      <c r="H787" s="45">
        <v>33900</v>
      </c>
      <c r="I787" s="79" t="str">
        <f ca="1">IF($E787="только рамка",VLOOKUP($D787,OLframe!$D$2:$J$213,9),VLOOKUP($E787,OLmain!$A$2:$J$57,9))</f>
        <v>Android 10.0, RK PX5 8x1,5 Ghz, 4Gb Ram, 32 Gb ROM, IPS LCD, NXP 6686 FM, TDA 7850, DSP, BC6 Bluetooth,  external microphone+Glonass&amp;gps</v>
      </c>
      <c r="J787" s="27" t="e">
        <f ca="1">IF(VLOOKUP($D787,OLframe!$D$2:$J$213,10)=0," ",VLOOKUP($D787,OLframe!$D$2:$J$213,10))</f>
        <v>#REF!</v>
      </c>
    </row>
    <row r="788" spans="1:10" ht="37.5" customHeight="1">
      <c r="A788" s="8" t="s">
        <v>2281</v>
      </c>
      <c r="B788" s="22" t="s">
        <v>1039</v>
      </c>
      <c r="C788" s="2" t="s">
        <v>3500</v>
      </c>
      <c r="D788" s="37" t="s">
        <v>2340</v>
      </c>
      <c r="E788" s="37" t="s">
        <v>1112</v>
      </c>
      <c r="F788" s="75" t="str">
        <f ca="1">IF($E788="только рамка",VLOOKUP($D788,OLframe!$D$2:$J$213,2),VLOOKUP($E788,OLmain!$A$2:$J$57,2))</f>
        <v>10'', 1024*600</v>
      </c>
      <c r="G788" s="65" t="str">
        <f ca="1">VLOOKUP($D788,OLframe!$D$2:$J$213,3)</f>
        <v>https://yadi.sk/d/xDngZgHO3NYhUo</v>
      </c>
      <c r="H788" s="45">
        <v>34900</v>
      </c>
      <c r="I788" s="79" t="str">
        <f ca="1">IF($E788="только рамка",VLOOKUP($D788,OLframe!$D$2:$J$213,9),VLOOKUP($E788,OLmain!$A$2:$J$57,9))</f>
        <v>Android 10.0, RK PX5 8x1,5 Ghz, 4Gb Ram, 64 Gb ROM, IPS LCD, NXP 6686 FM, TDA 7850, DSP, BC6 Bluetooth,  external microphone+Glonass&amp;gps</v>
      </c>
      <c r="J788" s="27" t="e">
        <f ca="1">IF(VLOOKUP($D788,OLframe!$D$2:$J$213,10)=0," ",VLOOKUP($D788,OLframe!$D$2:$J$213,10))</f>
        <v>#REF!</v>
      </c>
    </row>
    <row r="789" spans="1:10" ht="37.5" customHeight="1">
      <c r="A789" s="8" t="s">
        <v>2281</v>
      </c>
      <c r="B789" s="22" t="s">
        <v>1039</v>
      </c>
      <c r="C789" s="2" t="s">
        <v>3500</v>
      </c>
      <c r="D789" s="37" t="s">
        <v>2340</v>
      </c>
      <c r="E789" s="37" t="s">
        <v>1114</v>
      </c>
      <c r="F789" s="75" t="str">
        <f ca="1">IF($E789="только рамка",VLOOKUP($D789,OLframe!$D$2:$J$213,2),VLOOKUP($E789,OLmain!$A$2:$J$57,2))</f>
        <v>10'', 1024*600</v>
      </c>
      <c r="G789" s="65" t="str">
        <f ca="1">VLOOKUP($D789,OLframe!$D$2:$J$213,3)</f>
        <v>https://yadi.sk/d/xDngZgHO3NYhUo</v>
      </c>
      <c r="H789" s="45">
        <v>34900</v>
      </c>
      <c r="I789" s="79" t="str">
        <f ca="1">IF($E789="только рамка",VLOOKUP($D789,OLframe!$D$2:$J$213,9),VLOOKUP($E789,OLmain!$A$2:$J$57,9))</f>
        <v>Android 10.0, RK PX6 6x2,0 Ghz, 4Gb Ram, 64 Gb ROM, IPS LCD, NXP 6686 FM, TDA 7850, DSP, BC6 Bluetooth,  external microphone+Glonass&amp;gps</v>
      </c>
      <c r="J789" s="27" t="e">
        <f ca="1">IF(VLOOKUP($D789,OLframe!$D$2:$J$213,10)=0," ",VLOOKUP($D789,OLframe!$D$2:$J$213,10))</f>
        <v>#REF!</v>
      </c>
    </row>
    <row r="790" spans="1:10" ht="37.5" customHeight="1">
      <c r="A790" s="8" t="s">
        <v>2281</v>
      </c>
      <c r="B790" s="22" t="s">
        <v>1039</v>
      </c>
      <c r="C790" s="2" t="s">
        <v>3500</v>
      </c>
      <c r="D790" s="37" t="s">
        <v>2340</v>
      </c>
      <c r="E790" s="37" t="s">
        <v>1129</v>
      </c>
      <c r="F790" s="75" t="str">
        <f ca="1">IF($E790="только рамка",VLOOKUP($D790,OLframe!$D$2:$J$213,2),VLOOKUP($E790,OLmain!$A$2:$J$57,2))</f>
        <v>10'', 1024*600</v>
      </c>
      <c r="G790" s="65" t="str">
        <f ca="1">VLOOKUP($D790,OLframe!$D$2:$J$213,3)</f>
        <v>https://yadi.sk/d/xDngZgHO3NYhUo</v>
      </c>
      <c r="H790" s="45">
        <v>23900</v>
      </c>
      <c r="I790" s="79" t="str">
        <f ca="1">IF($E790="только рамка",VLOOKUP($D790,OLframe!$D$2:$J$213,9),VLOOKUP($E790,OLmain!$A$2:$J$57,9))</f>
        <v>Android 6.0, MTK 3562 8x1,5 Ghz, 2Gb Ram, 32 Gb ROM, IPS LCD, NXP 6686 FM, TDA 7851, Bluetooth,  external microphone, 4G встроен</v>
      </c>
      <c r="J790" s="27" t="e">
        <f ca="1">IF(VLOOKUP($D790,OLframe!$D$2:$J$213,10)=0," ",VLOOKUP($D790,OLframe!$D$2:$J$213,10))</f>
        <v>#REF!</v>
      </c>
    </row>
    <row r="791" spans="1:10" ht="37.5" customHeight="1">
      <c r="A791" s="8" t="s">
        <v>2281</v>
      </c>
      <c r="B791" s="22" t="s">
        <v>1039</v>
      </c>
      <c r="C791" s="2" t="s">
        <v>3500</v>
      </c>
      <c r="D791" s="37" t="s">
        <v>2340</v>
      </c>
      <c r="E791" s="37" t="s">
        <v>1116</v>
      </c>
      <c r="F791" s="75" t="str">
        <f ca="1">IF($E791="только рамка",VLOOKUP($D791,OLframe!$D$2:$J$213,2),VLOOKUP($E791,OLmain!$A$2:$J$57,2))</f>
        <v>10'', 1280*720</v>
      </c>
      <c r="G791" s="65" t="str">
        <f ca="1">VLOOKUP($D791,OLframe!$D$2:$J$213,3)</f>
        <v>https://yadi.sk/d/xDngZgHO3NYhUo</v>
      </c>
      <c r="H791" s="45">
        <v>29400</v>
      </c>
      <c r="I791" s="79" t="str">
        <f ca="1">IF($E791="только рамка",VLOOKUP($D791,OLframe!$D$2:$J$213,9),VLOOKUP($E791,OLmain!$A$2:$J$57,9))</f>
        <v>Android 10, UIS7862 8x1,8 Ghz, 3Gb Ram, 32Gb ROM, TDA7708 FM, TDA7388, DSP, Bluetooth 5.0, Glonass&amp;gps, 4G, OPTIC out, поддержка AHD/TVI камер, HDMI - опция, AV OUT - опция</v>
      </c>
      <c r="J791" s="27" t="e">
        <f ca="1">IF(VLOOKUP($D791,OLframe!$D$2:$J$213,10)=0," ",VLOOKUP($D791,OLframe!$D$2:$J$213,10))</f>
        <v>#REF!</v>
      </c>
    </row>
    <row r="792" spans="1:10" ht="37.5" customHeight="1">
      <c r="A792" s="8" t="s">
        <v>2281</v>
      </c>
      <c r="B792" s="22" t="s">
        <v>1039</v>
      </c>
      <c r="C792" s="2" t="s">
        <v>3500</v>
      </c>
      <c r="D792" s="37" t="s">
        <v>2340</v>
      </c>
      <c r="E792" s="37" t="s">
        <v>1118</v>
      </c>
      <c r="F792" s="75" t="str">
        <f ca="1">IF($E792="только рамка",VLOOKUP($D792,OLframe!$D$2:$J$213,2),VLOOKUP($E792,OLmain!$A$2:$J$57,2))</f>
        <v>10'', 1280*720</v>
      </c>
      <c r="G792" s="65" t="str">
        <f ca="1">VLOOKUP($D792,OLframe!$D$2:$J$213,3)</f>
        <v>https://yadi.sk/d/xDngZgHO3NYhUo</v>
      </c>
      <c r="H792" s="45">
        <v>33900</v>
      </c>
      <c r="I792" s="79" t="str">
        <f ca="1">IF($E792="только рамка",VLOOKUP($D792,OLframe!$D$2:$J$213,9),VLOOKUP($E792,OLmain!$A$2:$J$57,9))</f>
        <v>Android 10, UIS7862 8x1,8 Ghz, 4Gb Ram, 64Gb ROM, TDA7708 FM, TDA7851L, DSP, Bluetooth 5.0, Glonass&amp;gps, 4G, OPTIC out, поддержка AHD/TVI камер, HDMI - опция, AV OUT - опция</v>
      </c>
      <c r="J792" s="27" t="e">
        <f ca="1">IF(VLOOKUP($D792,OLframe!$D$2:$J$213,10)=0," ",VLOOKUP($D792,OLframe!$D$2:$J$213,10))</f>
        <v>#REF!</v>
      </c>
    </row>
    <row r="793" spans="1:10" ht="37.5" customHeight="1">
      <c r="A793" s="8" t="s">
        <v>2281</v>
      </c>
      <c r="B793" s="22" t="s">
        <v>1039</v>
      </c>
      <c r="C793" s="2" t="s">
        <v>3500</v>
      </c>
      <c r="D793" s="37" t="s">
        <v>2340</v>
      </c>
      <c r="E793" s="37" t="s">
        <v>1134</v>
      </c>
      <c r="F793" s="75" t="str">
        <f ca="1">IF($E793="только рамка",VLOOKUP($D793,OLframe!$D$2:$J$213,2),VLOOKUP($E793,OLmain!$A$2:$J$57,2))</f>
        <v>10'', 1280*720</v>
      </c>
      <c r="G793" s="65" t="str">
        <f ca="1">VLOOKUP($D793,OLframe!$D$2:$J$213,3)</f>
        <v>https://yadi.sk/d/xDngZgHO3NYhUo</v>
      </c>
      <c r="H793" s="45">
        <v>36900</v>
      </c>
      <c r="I793" s="79" t="str">
        <f ca="1">IF($E793="только рамка",VLOOKUP($D793,OLframe!$D$2:$J$213,9),VLOOKUP($E793,OLmain!$A$2:$J$57,9))</f>
        <v>Android 10, UIS7862 8x1,8 Ghz, 6Gb Ram, 128Gb ROM, TDA7708 FM, TDA7851L, DSP, Bluetooth 5.0, Glonass&amp;gps, 4G, OPTIC out, поддержка AHD/TVI камер, HDMI - опция, AV OUT - опция</v>
      </c>
      <c r="J793" s="27" t="e">
        <f ca="1">IF(VLOOKUP($D793,OLframe!$D$2:$J$213,10)=0," ",VLOOKUP($D793,OLframe!$D$2:$J$213,10))</f>
        <v>#REF!</v>
      </c>
    </row>
    <row r="794" spans="1:10" ht="37.5" customHeight="1">
      <c r="A794" s="8" t="s">
        <v>2281</v>
      </c>
      <c r="B794" s="22" t="s">
        <v>1039</v>
      </c>
      <c r="C794" s="2" t="s">
        <v>3500</v>
      </c>
      <c r="D794" s="37" t="s">
        <v>2340</v>
      </c>
      <c r="E794" s="37" t="s">
        <v>1120</v>
      </c>
      <c r="F794" s="75" t="str">
        <f ca="1">IF($E794="только рамка",VLOOKUP($D794,OLframe!$D$2:$J$213,2),VLOOKUP($E794,OLmain!$A$2:$J$57,2))</f>
        <v>10'', 1024*600</v>
      </c>
      <c r="G794" s="65" t="str">
        <f ca="1">VLOOKUP($D794,OLframe!$D$2:$J$213,3)</f>
        <v>https://yadi.sk/d/xDngZgHO3NYhUo</v>
      </c>
      <c r="H794" s="45">
        <v>34900</v>
      </c>
      <c r="I794" s="79" t="str">
        <f ca="1">IF($E794="только рамка",VLOOKUP($D794,OLframe!$D$2:$J$213,9),VLOOKUP($E794,OLmain!$A$2:$J$57,9))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794" s="27" t="e">
        <f ca="1">IF(VLOOKUP($D794,OLframe!$D$2:$J$213,10)=0," ",VLOOKUP($D794,OLframe!$D$2:$J$213,10))</f>
        <v>#REF!</v>
      </c>
    </row>
    <row r="795" spans="1:10" ht="37.5" customHeight="1">
      <c r="A795" s="8" t="s">
        <v>2281</v>
      </c>
      <c r="B795" s="22" t="s">
        <v>1039</v>
      </c>
      <c r="C795" s="2" t="s">
        <v>3500</v>
      </c>
      <c r="D795" s="37" t="s">
        <v>2340</v>
      </c>
      <c r="E795" s="37" t="s">
        <v>1090</v>
      </c>
      <c r="F795" s="75" t="str">
        <f ca="1">IF($E795="только рамка",VLOOKUP($D795,OLframe!$D$2:$J$213,2),VLOOKUP($E795,OLmain!$A$2:$J$57,2))</f>
        <v>9,7'', 1024*768</v>
      </c>
      <c r="G795" s="65" t="str">
        <f ca="1">VLOOKUP($D795,OLframe!$D$2:$J$213,3)</f>
        <v>https://yadi.sk/d/xDngZgHO3NYhUo</v>
      </c>
      <c r="H795" s="45">
        <v>35900</v>
      </c>
      <c r="I795" s="79" t="str">
        <f ca="1">IF($E795="только рамка",VLOOKUP($D795,OLframe!$D$2:$J$213,9),VLOOKUP($E795,OLmain!$A$2:$J$57,9))</f>
        <v>Android 10.0, RK PX6 6x2,0 Ghz, 4Gb Ram, 64 Gb ROM, IPS LCD, NXP 6686 FM, TDA 7850, DSP, BC6 Bluetooth,  external microphone+Glonass&amp;gps</v>
      </c>
      <c r="J795" s="27" t="e">
        <f ca="1">IF(VLOOKUP($D795,OLframe!$D$2:$J$213,10)=0," ",VLOOKUP($D795,OLframe!$D$2:$J$213,10))</f>
        <v>#REF!</v>
      </c>
    </row>
    <row r="796" spans="1:10" ht="37.5" customHeight="1">
      <c r="A796" s="8" t="s">
        <v>2281</v>
      </c>
      <c r="B796" s="22" t="s">
        <v>1039</v>
      </c>
      <c r="C796" s="2" t="s">
        <v>3500</v>
      </c>
      <c r="D796" s="37" t="s">
        <v>2340</v>
      </c>
      <c r="E796" s="37" t="s">
        <v>1123</v>
      </c>
      <c r="F796" s="75" t="str">
        <f ca="1">IF($E796="только рамка",VLOOKUP($D796,OLframe!$D$2:$J$213,2),VLOOKUP($E796,OLmain!$A$2:$J$57,2))</f>
        <v>13.3", 1920*1080</v>
      </c>
      <c r="G796" s="65" t="str">
        <f ca="1">VLOOKUP($D796,OLframe!$D$2:$J$213,3)</f>
        <v>https://yadi.sk/d/xDngZgHO3NYhUo</v>
      </c>
      <c r="H796" s="45">
        <v>43400</v>
      </c>
      <c r="I796" s="79" t="str">
        <f ca="1">IF($E796="только рамка",VLOOKUP($D796,OLframe!$D$2:$J$213,9),VLOOKUP($E796,OLmain!$A$2:$J$57,9))</f>
        <v>Android 10.0, RK PX6 6x2,0 Ghz, 4Gb Ram, 64 Gb ROM, IPS LCD, NXP 6686 FM, TDA 7850, DSP, BC6 Bluetooth,  external microphone+Glonass&amp;gps</v>
      </c>
      <c r="J796" s="27" t="e">
        <f ca="1">IF(VLOOKUP($D796,OLframe!$D$2:$J$213,10)=0," ",VLOOKUP($D796,OLframe!$D$2:$J$213,10))</f>
        <v>#REF!</v>
      </c>
    </row>
    <row r="797" spans="1:10" ht="37.5" customHeight="1">
      <c r="A797" s="19" t="s">
        <v>2281</v>
      </c>
      <c r="B797" s="164" t="s">
        <v>1038</v>
      </c>
      <c r="C797" s="36" t="s">
        <v>3451</v>
      </c>
      <c r="D797" s="38" t="s">
        <v>2341</v>
      </c>
      <c r="E797" s="38"/>
      <c r="F797" s="2" t="s">
        <v>3712</v>
      </c>
      <c r="G797" s="50" t="s">
        <v>2342</v>
      </c>
      <c r="H797" s="69">
        <v>28400</v>
      </c>
      <c r="I797" s="21" t="s">
        <v>3483</v>
      </c>
      <c r="J797" s="27"/>
    </row>
    <row r="798" spans="1:10" ht="37.5" customHeight="1">
      <c r="A798" s="19" t="s">
        <v>2281</v>
      </c>
      <c r="B798" s="164" t="s">
        <v>1038</v>
      </c>
      <c r="C798" s="36" t="s">
        <v>3444</v>
      </c>
      <c r="D798" s="38" t="s">
        <v>2343</v>
      </c>
      <c r="E798" s="38"/>
      <c r="F798" s="2" t="s">
        <v>3712</v>
      </c>
      <c r="G798" s="50" t="s">
        <v>2344</v>
      </c>
      <c r="H798" s="69">
        <v>27400</v>
      </c>
      <c r="I798" s="20" t="s">
        <v>3470</v>
      </c>
      <c r="J798" s="54" t="s">
        <v>3628</v>
      </c>
    </row>
    <row r="799" spans="1:10" ht="37.5" customHeight="1">
      <c r="A799" s="19" t="s">
        <v>2281</v>
      </c>
      <c r="B799" s="164" t="s">
        <v>1038</v>
      </c>
      <c r="C799" s="36" t="s">
        <v>3458</v>
      </c>
      <c r="D799" s="38" t="s">
        <v>2345</v>
      </c>
      <c r="E799" s="38"/>
      <c r="F799" s="2" t="s">
        <v>3549</v>
      </c>
      <c r="G799" s="51" t="s">
        <v>2346</v>
      </c>
      <c r="H799" s="69">
        <v>26900</v>
      </c>
      <c r="I799" s="20" t="s">
        <v>3511</v>
      </c>
      <c r="J799" s="27" t="s">
        <v>2337</v>
      </c>
    </row>
    <row r="800" spans="1:10" ht="37.5" customHeight="1">
      <c r="A800" s="19" t="s">
        <v>2281</v>
      </c>
      <c r="B800" s="164" t="s">
        <v>1038</v>
      </c>
      <c r="C800" s="36" t="s">
        <v>3458</v>
      </c>
      <c r="D800" s="38" t="s">
        <v>2347</v>
      </c>
      <c r="E800" s="38"/>
      <c r="F800" s="2" t="s">
        <v>3549</v>
      </c>
      <c r="G800" s="51" t="s">
        <v>2348</v>
      </c>
      <c r="H800" s="69">
        <v>27900</v>
      </c>
      <c r="I800" s="20" t="s">
        <v>4179</v>
      </c>
      <c r="J800" s="27"/>
    </row>
    <row r="801" spans="1:10" ht="37.5" customHeight="1">
      <c r="A801" s="19" t="s">
        <v>2281</v>
      </c>
      <c r="B801" s="164" t="s">
        <v>1038</v>
      </c>
      <c r="C801" s="36" t="s">
        <v>3451</v>
      </c>
      <c r="D801" s="38" t="s">
        <v>2349</v>
      </c>
      <c r="E801" s="38"/>
      <c r="F801" s="2" t="s">
        <v>3549</v>
      </c>
      <c r="G801" s="51" t="s">
        <v>2350</v>
      </c>
      <c r="H801" s="69">
        <v>25900</v>
      </c>
      <c r="I801" s="21" t="s">
        <v>2301</v>
      </c>
      <c r="J801" s="27"/>
    </row>
    <row r="802" spans="1:10" ht="37.5" customHeight="1">
      <c r="A802" s="19" t="s">
        <v>2281</v>
      </c>
      <c r="B802" s="164" t="s">
        <v>1038</v>
      </c>
      <c r="C802" s="36" t="s">
        <v>3500</v>
      </c>
      <c r="D802" s="38" t="s">
        <v>2351</v>
      </c>
      <c r="E802" s="38"/>
      <c r="F802" s="2" t="s">
        <v>3573</v>
      </c>
      <c r="G802" s="51" t="s">
        <v>2352</v>
      </c>
      <c r="H802" s="69">
        <v>32900</v>
      </c>
      <c r="I802" s="20" t="s">
        <v>3520</v>
      </c>
      <c r="J802" s="27" t="s">
        <v>3921</v>
      </c>
    </row>
    <row r="803" spans="1:10" ht="37.5" customHeight="1">
      <c r="A803" s="19" t="s">
        <v>2281</v>
      </c>
      <c r="B803" s="164" t="s">
        <v>1038</v>
      </c>
      <c r="C803" s="36" t="s">
        <v>3884</v>
      </c>
      <c r="D803" s="38" t="s">
        <v>2353</v>
      </c>
      <c r="E803" s="38"/>
      <c r="F803" s="10" t="s">
        <v>3916</v>
      </c>
      <c r="G803" s="51" t="s">
        <v>2354</v>
      </c>
      <c r="H803" s="69">
        <v>28900</v>
      </c>
      <c r="I803" s="21" t="s">
        <v>4000</v>
      </c>
      <c r="J803" s="31"/>
    </row>
    <row r="804" spans="1:10" ht="37.5" customHeight="1">
      <c r="A804" s="19" t="s">
        <v>2281</v>
      </c>
      <c r="B804" s="164" t="s">
        <v>1038</v>
      </c>
      <c r="C804" s="36" t="s">
        <v>3884</v>
      </c>
      <c r="D804" s="38" t="s">
        <v>2355</v>
      </c>
      <c r="E804" s="38"/>
      <c r="F804" s="10" t="s">
        <v>3916</v>
      </c>
      <c r="G804" s="51" t="s">
        <v>2354</v>
      </c>
      <c r="H804" s="69">
        <v>33900</v>
      </c>
      <c r="I804" s="21" t="s">
        <v>3931</v>
      </c>
      <c r="J804" s="31"/>
    </row>
    <row r="805" spans="1:10" ht="37.5" customHeight="1">
      <c r="A805" s="19" t="s">
        <v>2281</v>
      </c>
      <c r="B805" s="18" t="s">
        <v>2356</v>
      </c>
      <c r="C805" s="36" t="s">
        <v>3451</v>
      </c>
      <c r="D805" s="38" t="s">
        <v>2357</v>
      </c>
      <c r="E805" s="38"/>
      <c r="F805" s="2" t="s">
        <v>3712</v>
      </c>
      <c r="G805" s="52" t="s">
        <v>2358</v>
      </c>
      <c r="H805" s="69">
        <v>29900</v>
      </c>
      <c r="I805" s="21" t="s">
        <v>2301</v>
      </c>
      <c r="J805" s="27"/>
    </row>
    <row r="806" spans="1:10" ht="37.5" customHeight="1">
      <c r="A806" s="19" t="s">
        <v>2281</v>
      </c>
      <c r="B806" s="18" t="s">
        <v>2356</v>
      </c>
      <c r="C806" s="36" t="s">
        <v>3444</v>
      </c>
      <c r="D806" s="38" t="s">
        <v>2359</v>
      </c>
      <c r="E806" s="38"/>
      <c r="F806" s="2" t="s">
        <v>3712</v>
      </c>
      <c r="G806" s="51" t="s">
        <v>2360</v>
      </c>
      <c r="H806" s="69">
        <v>27400</v>
      </c>
      <c r="I806" s="46" t="s">
        <v>3492</v>
      </c>
      <c r="J806" s="27"/>
    </row>
    <row r="807" spans="1:10" ht="37.5" customHeight="1">
      <c r="A807" s="19" t="s">
        <v>2281</v>
      </c>
      <c r="B807" s="18" t="s">
        <v>2356</v>
      </c>
      <c r="C807" s="36" t="s">
        <v>3444</v>
      </c>
      <c r="D807" s="38" t="s">
        <v>2361</v>
      </c>
      <c r="E807" s="38"/>
      <c r="F807" s="2" t="s">
        <v>3712</v>
      </c>
      <c r="G807" s="51" t="s">
        <v>2360</v>
      </c>
      <c r="H807" s="69">
        <v>30400</v>
      </c>
      <c r="I807" s="59" t="s">
        <v>3478</v>
      </c>
      <c r="J807" s="27"/>
    </row>
    <row r="808" spans="1:10" ht="37.5" customHeight="1">
      <c r="A808" s="19" t="s">
        <v>2281</v>
      </c>
      <c r="B808" s="18" t="s">
        <v>2356</v>
      </c>
      <c r="C808" s="36" t="s">
        <v>3444</v>
      </c>
      <c r="D808" s="38" t="s">
        <v>2362</v>
      </c>
      <c r="E808" s="38"/>
      <c r="F808" s="2" t="s">
        <v>3712</v>
      </c>
      <c r="G808" s="51" t="s">
        <v>2360</v>
      </c>
      <c r="H808" s="69">
        <v>31400</v>
      </c>
      <c r="I808" s="46" t="s">
        <v>3541</v>
      </c>
      <c r="J808" s="27"/>
    </row>
    <row r="809" spans="1:10" ht="37.5" customHeight="1">
      <c r="A809" s="19" t="s">
        <v>2281</v>
      </c>
      <c r="B809" s="18" t="s">
        <v>2356</v>
      </c>
      <c r="C809" s="36" t="s">
        <v>3884</v>
      </c>
      <c r="D809" s="38" t="s">
        <v>1031</v>
      </c>
      <c r="E809" s="38"/>
      <c r="F809" s="2" t="s">
        <v>3577</v>
      </c>
      <c r="G809" s="51" t="s">
        <v>2363</v>
      </c>
      <c r="H809" s="69">
        <v>40400</v>
      </c>
      <c r="I809" s="21" t="s">
        <v>3888</v>
      </c>
      <c r="J809" s="27"/>
    </row>
    <row r="810" spans="1:10" ht="37.5" customHeight="1">
      <c r="A810" s="19" t="s">
        <v>2281</v>
      </c>
      <c r="B810" s="22" t="s">
        <v>2364</v>
      </c>
      <c r="C810" s="36" t="s">
        <v>3451</v>
      </c>
      <c r="D810" s="38" t="s">
        <v>2365</v>
      </c>
      <c r="E810" s="38"/>
      <c r="F810" s="2" t="s">
        <v>3712</v>
      </c>
      <c r="G810" s="51" t="s">
        <v>2366</v>
      </c>
      <c r="H810" s="69">
        <v>26400</v>
      </c>
      <c r="I810" s="21" t="s">
        <v>3551</v>
      </c>
      <c r="J810" s="27"/>
    </row>
    <row r="811" spans="1:10" ht="37.5" customHeight="1">
      <c r="A811" s="19" t="s">
        <v>2281</v>
      </c>
      <c r="B811" s="22" t="s">
        <v>2364</v>
      </c>
      <c r="C811" s="36" t="s">
        <v>3444</v>
      </c>
      <c r="D811" s="38" t="s">
        <v>2367</v>
      </c>
      <c r="E811" s="38"/>
      <c r="F811" s="2" t="s">
        <v>3590</v>
      </c>
      <c r="G811" s="51" t="s">
        <v>2368</v>
      </c>
      <c r="H811" s="69">
        <v>26900</v>
      </c>
      <c r="I811" s="20" t="s">
        <v>3507</v>
      </c>
      <c r="J811" s="27"/>
    </row>
    <row r="812" spans="1:10" ht="37.5" customHeight="1">
      <c r="A812" s="19" t="s">
        <v>2281</v>
      </c>
      <c r="B812" s="22" t="s">
        <v>2364</v>
      </c>
      <c r="C812" s="36" t="s">
        <v>3444</v>
      </c>
      <c r="D812" s="38" t="s">
        <v>2369</v>
      </c>
      <c r="E812" s="38"/>
      <c r="F812" s="2" t="s">
        <v>3712</v>
      </c>
      <c r="G812" s="51" t="s">
        <v>2370</v>
      </c>
      <c r="H812" s="69">
        <v>26900</v>
      </c>
      <c r="I812" s="46" t="s">
        <v>3475</v>
      </c>
      <c r="J812" s="27"/>
    </row>
    <row r="813" spans="1:10" ht="37.5" customHeight="1">
      <c r="A813" s="19" t="s">
        <v>2281</v>
      </c>
      <c r="B813" s="22" t="s">
        <v>2364</v>
      </c>
      <c r="C813" s="36" t="s">
        <v>3444</v>
      </c>
      <c r="D813" s="38" t="s">
        <v>2371</v>
      </c>
      <c r="E813" s="38"/>
      <c r="F813" s="2" t="s">
        <v>3712</v>
      </c>
      <c r="G813" s="51" t="s">
        <v>2370</v>
      </c>
      <c r="H813" s="69">
        <v>29900</v>
      </c>
      <c r="I813" s="59" t="s">
        <v>3478</v>
      </c>
      <c r="J813" s="27"/>
    </row>
    <row r="814" spans="1:10" ht="37.5" customHeight="1">
      <c r="A814" s="19" t="s">
        <v>2281</v>
      </c>
      <c r="B814" s="22" t="s">
        <v>2364</v>
      </c>
      <c r="C814" s="36" t="s">
        <v>3444</v>
      </c>
      <c r="D814" s="38" t="s">
        <v>2372</v>
      </c>
      <c r="E814" s="38"/>
      <c r="F814" s="2" t="s">
        <v>3712</v>
      </c>
      <c r="G814" s="51" t="s">
        <v>2370</v>
      </c>
      <c r="H814" s="69">
        <v>30900</v>
      </c>
      <c r="I814" s="46" t="s">
        <v>3480</v>
      </c>
      <c r="J814" s="27"/>
    </row>
    <row r="815" spans="1:10" ht="37.5" customHeight="1">
      <c r="A815" s="19" t="s">
        <v>2281</v>
      </c>
      <c r="B815" s="22" t="s">
        <v>2364</v>
      </c>
      <c r="C815" s="36" t="s">
        <v>3489</v>
      </c>
      <c r="D815" s="38" t="s">
        <v>2373</v>
      </c>
      <c r="E815" s="38"/>
      <c r="F815" s="2" t="s">
        <v>3518</v>
      </c>
      <c r="G815" s="51" t="s">
        <v>2374</v>
      </c>
      <c r="H815" s="69">
        <v>25900</v>
      </c>
      <c r="I815" s="20" t="s">
        <v>3927</v>
      </c>
      <c r="J815" s="27"/>
    </row>
    <row r="816" spans="1:10" ht="37.5" customHeight="1">
      <c r="A816" s="19" t="s">
        <v>2281</v>
      </c>
      <c r="B816" s="22" t="s">
        <v>2364</v>
      </c>
      <c r="C816" s="36" t="s">
        <v>3500</v>
      </c>
      <c r="D816" s="38" t="s">
        <v>2375</v>
      </c>
      <c r="E816" s="38" t="s">
        <v>2857</v>
      </c>
      <c r="F816" s="75" t="str">
        <f ca="1">IF($E816="только рамка",VLOOKUP($D816,OLframe!$D$2:$J$213,2),VLOOKUP($E816,OLmain!$A$2:$J$57,2))</f>
        <v>9", 1024*600</v>
      </c>
      <c r="G816" s="65" t="str">
        <f ca="1">VLOOKUP($D816,OLframe!$D$2:$J$213,3)</f>
        <v>https://yadi.sk/d/4RjWV-tX3Rq5cv</v>
      </c>
      <c r="H816" s="45">
        <v>4000</v>
      </c>
      <c r="I816" s="79" t="e">
        <f ca="1">IF($E816="только рамка",VLOOKUP($D816,OLframe!$D$2:$J$213,9),VLOOKUP($E816,OLmain!$A$2:$J$57,9))</f>
        <v>#REF!</v>
      </c>
      <c r="J816" s="27" t="e">
        <f ca="1">IF(VLOOKUP($D816,OLframe!$D$2:$J$213,10)=0," ",VLOOKUP($D816,OLframe!$D$2:$J$213,10))</f>
        <v>#REF!</v>
      </c>
    </row>
    <row r="817" spans="1:10" ht="37.5" customHeight="1">
      <c r="A817" s="19" t="s">
        <v>2281</v>
      </c>
      <c r="B817" s="22" t="s">
        <v>2364</v>
      </c>
      <c r="C817" s="36" t="s">
        <v>3500</v>
      </c>
      <c r="D817" s="38" t="s">
        <v>2375</v>
      </c>
      <c r="E817" s="38" t="s">
        <v>1141</v>
      </c>
      <c r="F817" s="75" t="str">
        <f ca="1">IF($E817="только рамка",VLOOKUP($D817,OLframe!$D$2:$J$213,2),VLOOKUP($E817,OLmain!$A$2:$J$57,2))</f>
        <v>9'', 1280*720</v>
      </c>
      <c r="G817" s="65" t="str">
        <f ca="1">VLOOKUP($D817,OLframe!$D$2:$J$213,3)</f>
        <v>https://yadi.sk/d/4RjWV-tX3Rq5cv</v>
      </c>
      <c r="H817" s="45">
        <v>36900</v>
      </c>
      <c r="I817" s="79" t="str">
        <f ca="1">IF($E817="только рамка",VLOOKUP($D817,OLframe!$D$2:$J$213,9),VLOOKUP($E817,OLmain!$A$2:$J$57,9))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17" s="27" t="e">
        <f ca="1">IF(VLOOKUP($D817,OLframe!$D$2:$J$213,10)=0," ",VLOOKUP($D817,OLframe!$D$2:$J$213,10))</f>
        <v>#REF!</v>
      </c>
    </row>
    <row r="818" spans="1:10" ht="37.5" customHeight="1">
      <c r="A818" s="19" t="s">
        <v>2281</v>
      </c>
      <c r="B818" s="22" t="s">
        <v>2364</v>
      </c>
      <c r="C818" s="36" t="s">
        <v>3500</v>
      </c>
      <c r="D818" s="38" t="s">
        <v>2375</v>
      </c>
      <c r="E818" s="38" t="s">
        <v>1144</v>
      </c>
      <c r="F818" s="75" t="str">
        <f ca="1">IF($E818="только рамка",VLOOKUP($D818,OLframe!$D$2:$J$213,2),VLOOKUP($E818,OLmain!$A$2:$J$57,2))</f>
        <v>9'', 1280*720</v>
      </c>
      <c r="G818" s="65" t="str">
        <f ca="1">VLOOKUP($D818,OLframe!$D$2:$J$213,3)</f>
        <v>https://yadi.sk/d/4RjWV-tX3Rq5cv</v>
      </c>
      <c r="H818" s="45">
        <v>39900</v>
      </c>
      <c r="I818" s="79" t="str">
        <f ca="1">IF($E818="только рамка",VLOOKUP($D818,OLframe!$D$2:$J$213,9),VLOOKUP($E818,OLmain!$A$2:$J$57,9))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18" s="27" t="e">
        <f ca="1">IF(VLOOKUP($D818,OLframe!$D$2:$J$213,10)=0," ",VLOOKUP($D818,OLframe!$D$2:$J$213,10))</f>
        <v>#REF!</v>
      </c>
    </row>
    <row r="819" spans="1:10" ht="37.5" customHeight="1">
      <c r="A819" s="19" t="s">
        <v>2281</v>
      </c>
      <c r="B819" s="22" t="s">
        <v>2364</v>
      </c>
      <c r="C819" s="36" t="s">
        <v>3500</v>
      </c>
      <c r="D819" s="38" t="s">
        <v>2375</v>
      </c>
      <c r="E819" s="38" t="s">
        <v>1107</v>
      </c>
      <c r="F819" s="75" t="str">
        <f ca="1">IF($E819="только рамка",VLOOKUP($D819,OLframe!$D$2:$J$213,2),VLOOKUP($E819,OLmain!$A$2:$J$57,2))</f>
        <v>9'', 1024*600</v>
      </c>
      <c r="G819" s="65" t="str">
        <f ca="1">VLOOKUP($D819,OLframe!$D$2:$J$213,3)</f>
        <v>https://yadi.sk/d/4RjWV-tX3Rq5cv</v>
      </c>
      <c r="H819" s="45">
        <v>27900</v>
      </c>
      <c r="I819" s="79" t="str">
        <f ca="1">IF($E819="только рамка",VLOOKUP($D819,OLframe!$D$2:$J$213,9),VLOOKUP($E819,OLmain!$A$2:$J$57,9))</f>
        <v>Android 10.0, RK PX30 4x1,6 Ghz, 2Gb Ram, 16 Gb ROM, IPS LCD, NXP 6686 FM, TDA 7850, DSP, BC6 Bluetooth,  external microphone+Glonass&amp;gps</v>
      </c>
      <c r="J819" s="27" t="e">
        <f ca="1">IF(VLOOKUP($D819,OLframe!$D$2:$J$213,10)=0," ",VLOOKUP($D819,OLframe!$D$2:$J$213,10))</f>
        <v>#REF!</v>
      </c>
    </row>
    <row r="820" spans="1:10" ht="37.5" customHeight="1">
      <c r="A820" s="19" t="s">
        <v>2281</v>
      </c>
      <c r="B820" s="22" t="s">
        <v>2364</v>
      </c>
      <c r="C820" s="36" t="s">
        <v>3500</v>
      </c>
      <c r="D820" s="38" t="s">
        <v>2375</v>
      </c>
      <c r="E820" s="38" t="s">
        <v>1109</v>
      </c>
      <c r="F820" s="75" t="str">
        <f ca="1">IF($E820="только рамка",VLOOKUP($D820,OLframe!$D$2:$J$213,2),VLOOKUP($E820,OLmain!$A$2:$J$57,2))</f>
        <v>9'', 1024*600</v>
      </c>
      <c r="G820" s="65" t="str">
        <f ca="1">VLOOKUP($D820,OLframe!$D$2:$J$213,3)</f>
        <v>https://yadi.sk/d/4RjWV-tX3Rq5cv</v>
      </c>
      <c r="H820" s="45">
        <v>31400</v>
      </c>
      <c r="I820" s="79" t="str">
        <f ca="1">IF($E820="только рамка",VLOOKUP($D820,OLframe!$D$2:$J$213,9),VLOOKUP($E820,OLmain!$A$2:$J$57,9))</f>
        <v>Android 10.0, RK PX5 8x1,5 Ghz, 4Gb Ram, 32 Gb ROM, IPS LCD, NXP 6686 FM, TDA 7850, DSP, BC6 Bluetooth,  external microphone+Glonass&amp;gps</v>
      </c>
      <c r="J820" s="27" t="e">
        <f ca="1">IF(VLOOKUP($D820,OLframe!$D$2:$J$213,10)=0," ",VLOOKUP($D820,OLframe!$D$2:$J$213,10))</f>
        <v>#REF!</v>
      </c>
    </row>
    <row r="821" spans="1:10" ht="37.5" customHeight="1">
      <c r="A821" s="19" t="s">
        <v>2281</v>
      </c>
      <c r="B821" s="22" t="s">
        <v>2364</v>
      </c>
      <c r="C821" s="36" t="s">
        <v>3500</v>
      </c>
      <c r="D821" s="38" t="s">
        <v>2375</v>
      </c>
      <c r="E821" s="38" t="s">
        <v>1111</v>
      </c>
      <c r="F821" s="75" t="str">
        <f ca="1">IF($E821="только рамка",VLOOKUP($D821,OLframe!$D$2:$J$213,2),VLOOKUP($E821,OLmain!$A$2:$J$57,2))</f>
        <v>9'', 1024*600</v>
      </c>
      <c r="G821" s="65" t="str">
        <f ca="1">VLOOKUP($D821,OLframe!$D$2:$J$213,3)</f>
        <v>https://yadi.sk/d/4RjWV-tX3Rq5cv</v>
      </c>
      <c r="H821" s="45">
        <v>32400</v>
      </c>
      <c r="I821" s="79" t="str">
        <f ca="1">IF($E821="только рамка",VLOOKUP($D821,OLframe!$D$2:$J$213,9),VLOOKUP($E821,OLmain!$A$2:$J$57,9))</f>
        <v>Android 10.0, RK PX5 8x1,5 Ghz, 4Gb Ram, 64 Gb ROM, IPS LCD, NXP 6686 FM, TDA 7850, DSP, BC6 Bluetooth,  external microphone+Glonass&amp;gps</v>
      </c>
      <c r="J821" s="27" t="e">
        <f ca="1">IF(VLOOKUP($D821,OLframe!$D$2:$J$213,10)=0," ",VLOOKUP($D821,OLframe!$D$2:$J$213,10))</f>
        <v>#REF!</v>
      </c>
    </row>
    <row r="822" spans="1:10" ht="37.5" customHeight="1">
      <c r="A822" s="19" t="s">
        <v>2281</v>
      </c>
      <c r="B822" s="22" t="s">
        <v>2364</v>
      </c>
      <c r="C822" s="36" t="s">
        <v>3500</v>
      </c>
      <c r="D822" s="38" t="s">
        <v>2375</v>
      </c>
      <c r="E822" s="38" t="s">
        <v>1113</v>
      </c>
      <c r="F822" s="75" t="str">
        <f ca="1">IF($E822="только рамка",VLOOKUP($D822,OLframe!$D$2:$J$213,2),VLOOKUP($E822,OLmain!$A$2:$J$57,2))</f>
        <v>9'', 1024*600</v>
      </c>
      <c r="G822" s="65" t="str">
        <f ca="1">VLOOKUP($D822,OLframe!$D$2:$J$213,3)</f>
        <v>https://yadi.sk/d/4RjWV-tX3Rq5cv</v>
      </c>
      <c r="H822" s="45">
        <v>32400</v>
      </c>
      <c r="I822" s="79" t="str">
        <f ca="1">IF($E822="только рамка",VLOOKUP($D822,OLframe!$D$2:$J$213,9),VLOOKUP($E822,OLmain!$A$2:$J$57,9))</f>
        <v>Android 10.0, RK PX6 6x2,0 Ghz, 4Gb Ram, 64 Gb ROM, IPS LCD, NXP 6686 FM, TDA 7850, DSP, BC6 Bluetooth,  external microphone+Glonass&amp;gps</v>
      </c>
      <c r="J822" s="27" t="e">
        <f ca="1">IF(VLOOKUP($D822,OLframe!$D$2:$J$213,10)=0," ",VLOOKUP($D822,OLframe!$D$2:$J$213,10))</f>
        <v>#REF!</v>
      </c>
    </row>
    <row r="823" spans="1:10" ht="37.5" customHeight="1">
      <c r="A823" s="19" t="s">
        <v>2281</v>
      </c>
      <c r="B823" s="22" t="s">
        <v>2364</v>
      </c>
      <c r="C823" s="36" t="s">
        <v>3500</v>
      </c>
      <c r="D823" s="38" t="s">
        <v>2375</v>
      </c>
      <c r="E823" s="38" t="s">
        <v>1131</v>
      </c>
      <c r="F823" s="75" t="str">
        <f ca="1">IF($E823="только рамка",VLOOKUP($D823,OLframe!$D$2:$J$213,2),VLOOKUP($E823,OLmain!$A$2:$J$57,2))</f>
        <v>9'', 1024*600</v>
      </c>
      <c r="G823" s="65" t="str">
        <f ca="1">VLOOKUP($D823,OLframe!$D$2:$J$213,3)</f>
        <v>https://yadi.sk/d/4RjWV-tX3Rq5cv</v>
      </c>
      <c r="H823" s="45">
        <v>23900</v>
      </c>
      <c r="I823" s="79" t="str">
        <f ca="1">IF($E823="только рамка",VLOOKUP($D823,OLframe!$D$2:$J$213,9),VLOOKUP($E823,OLmain!$A$2:$J$57,9))</f>
        <v>Android 6.0, MTK 3562 8x1,5 Ghz, 2Gb Ram, 32 Gb ROM, IPS LCD, NXP 6686 FM, TDA 7851, Bluetooth,  external microphone, 4G встроен</v>
      </c>
      <c r="J823" s="27" t="e">
        <f ca="1">IF(VLOOKUP($D823,OLframe!$D$2:$J$213,10)=0," ",VLOOKUP($D823,OLframe!$D$2:$J$213,10))</f>
        <v>#REF!</v>
      </c>
    </row>
    <row r="824" spans="1:10" ht="37.5" customHeight="1">
      <c r="A824" s="19" t="s">
        <v>2281</v>
      </c>
      <c r="B824" s="22" t="s">
        <v>2364</v>
      </c>
      <c r="C824" s="36" t="s">
        <v>3500</v>
      </c>
      <c r="D824" s="38" t="s">
        <v>2375</v>
      </c>
      <c r="E824" s="38" t="s">
        <v>1115</v>
      </c>
      <c r="F824" s="75" t="str">
        <f ca="1">IF($E824="только рамка",VLOOKUP($D824,OLframe!$D$2:$J$213,2),VLOOKUP($E824,OLmain!$A$2:$J$57,2))</f>
        <v>9'', 1280*720</v>
      </c>
      <c r="G824" s="65" t="str">
        <f ca="1">VLOOKUP($D824,OLframe!$D$2:$J$213,3)</f>
        <v>https://yadi.sk/d/4RjWV-tX3Rq5cv</v>
      </c>
      <c r="H824" s="45">
        <v>26900</v>
      </c>
      <c r="I824" s="79" t="str">
        <f ca="1">IF($E824="только рамка",VLOOKUP($D824,OLframe!$D$2:$J$213,9),VLOOKUP($E824,OLmain!$A$2:$J$57,9))</f>
        <v>Android 10, UIS7862 8x1,8 Ghz, 3Gb Ram, 32Gb ROM, TDA7708 FM, TDA7388, DSP, Bluetooth 5.0, Glonass&amp;gps, 4G, OPTIC out, поддержка AHD/TVI камер, HDMI - опция, AV OUT - опция</v>
      </c>
      <c r="J824" s="27" t="e">
        <f ca="1">IF(VLOOKUP($D824,OLframe!$D$2:$J$213,10)=0," ",VLOOKUP($D824,OLframe!$D$2:$J$213,10))</f>
        <v>#REF!</v>
      </c>
    </row>
    <row r="825" spans="1:10" ht="37.5" customHeight="1">
      <c r="A825" s="19" t="s">
        <v>2281</v>
      </c>
      <c r="B825" s="22" t="s">
        <v>2364</v>
      </c>
      <c r="C825" s="36" t="s">
        <v>3500</v>
      </c>
      <c r="D825" s="38" t="s">
        <v>2375</v>
      </c>
      <c r="E825" s="38" t="s">
        <v>1117</v>
      </c>
      <c r="F825" s="75" t="str">
        <f ca="1">IF($E825="только рамка",VLOOKUP($D825,OLframe!$D$2:$J$213,2),VLOOKUP($E825,OLmain!$A$2:$J$57,2))</f>
        <v>9'', 1280*720</v>
      </c>
      <c r="G825" s="65" t="str">
        <f ca="1">VLOOKUP($D825,OLframe!$D$2:$J$213,3)</f>
        <v>https://yadi.sk/d/4RjWV-tX3Rq5cv</v>
      </c>
      <c r="H825" s="45">
        <v>31400</v>
      </c>
      <c r="I825" s="79" t="str">
        <f ca="1">IF($E825="только рамка",VLOOKUP($D825,OLframe!$D$2:$J$213,9),VLOOKUP($E825,OLmain!$A$2:$J$57,9))</f>
        <v>Android 10, UIS7862 8x1,8 Ghz, 4Gb Ram, 64Gb ROM, TDA7708 FM, TDA7851L, DSP, Bluetooth 5.0, Glonass&amp;gps, 4G, OPTIC out, поддержка AHD/TVI камер, HDMI - опция, AV OUT - опция</v>
      </c>
      <c r="J825" s="27" t="e">
        <f ca="1">IF(VLOOKUP($D825,OLframe!$D$2:$J$213,10)=0," ",VLOOKUP($D825,OLframe!$D$2:$J$213,10))</f>
        <v>#REF!</v>
      </c>
    </row>
    <row r="826" spans="1:10" ht="37.5" customHeight="1">
      <c r="A826" s="19" t="s">
        <v>2281</v>
      </c>
      <c r="B826" s="22" t="s">
        <v>2364</v>
      </c>
      <c r="C826" s="36" t="s">
        <v>3500</v>
      </c>
      <c r="D826" s="38" t="s">
        <v>2375</v>
      </c>
      <c r="E826" s="38" t="s">
        <v>1136</v>
      </c>
      <c r="F826" s="75" t="str">
        <f ca="1">IF($E826="только рамка",VLOOKUP($D826,OLframe!$D$2:$J$213,2),VLOOKUP($E826,OLmain!$A$2:$J$57,2))</f>
        <v>9'', 1280*720</v>
      </c>
      <c r="G826" s="65" t="str">
        <f ca="1">VLOOKUP($D826,OLframe!$D$2:$J$213,3)</f>
        <v>https://yadi.sk/d/4RjWV-tX3Rq5cv</v>
      </c>
      <c r="H826" s="45">
        <v>34400</v>
      </c>
      <c r="I826" s="79" t="str">
        <f ca="1">IF($E826="только рамка",VLOOKUP($D826,OLframe!$D$2:$J$213,9),VLOOKUP($E826,OLmain!$A$2:$J$57,9))</f>
        <v>Android 10, UIS7862 8x1,8 Ghz, 6Gb Ram, 128Gb ROM, TDA7708 FM, TDA7851L, DSP, Bluetooth 5.0, Glonass&amp;gps, 4G, OPTIC out, поддержка AHD/TVI камер, HDMI - опция, AV OUT - опция</v>
      </c>
      <c r="J826" s="27" t="e">
        <f ca="1">IF(VLOOKUP($D826,OLframe!$D$2:$J$213,10)=0," ",VLOOKUP($D826,OLframe!$D$2:$J$213,10))</f>
        <v>#REF!</v>
      </c>
    </row>
    <row r="827" spans="1:10" ht="37.5" customHeight="1">
      <c r="A827" s="19" t="s">
        <v>2281</v>
      </c>
      <c r="B827" s="22" t="s">
        <v>2364</v>
      </c>
      <c r="C827" s="36" t="s">
        <v>3500</v>
      </c>
      <c r="D827" s="38" t="s">
        <v>2375</v>
      </c>
      <c r="E827" s="38" t="s">
        <v>1119</v>
      </c>
      <c r="F827" s="75" t="str">
        <f ca="1">IF($E827="только рамка",VLOOKUP($D827,OLframe!$D$2:$J$213,2),VLOOKUP($E827,OLmain!$A$2:$J$57,2))</f>
        <v>9'', 1024*600</v>
      </c>
      <c r="G827" s="65" t="str">
        <f ca="1">VLOOKUP($D827,OLframe!$D$2:$J$213,3)</f>
        <v>https://yadi.sk/d/4RjWV-tX3Rq5cv</v>
      </c>
      <c r="H827" s="45">
        <v>32400</v>
      </c>
      <c r="I827" s="79" t="str">
        <f ca="1">IF($E827="только рамка",VLOOKUP($D827,OLframe!$D$2:$J$213,9),VLOOKUP($E827,OLmain!$A$2:$J$57,9))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827" s="27" t="e">
        <f ca="1">IF(VLOOKUP($D827,OLframe!$D$2:$J$213,10)=0," ",VLOOKUP($D827,OLframe!$D$2:$J$213,10))</f>
        <v>#REF!</v>
      </c>
    </row>
    <row r="828" spans="1:10" ht="37.5" customHeight="1">
      <c r="A828" s="19" t="s">
        <v>2281</v>
      </c>
      <c r="B828" s="22" t="s">
        <v>2364</v>
      </c>
      <c r="C828" s="36" t="s">
        <v>3500</v>
      </c>
      <c r="D828" s="38" t="s">
        <v>2375</v>
      </c>
      <c r="E828" s="38" t="s">
        <v>1089</v>
      </c>
      <c r="F828" s="75" t="str">
        <f ca="1">IF($E828="только рамка",VLOOKUP($D828,OLframe!$D$2:$J$213,2),VLOOKUP($E828,OLmain!$A$2:$J$57,2))</f>
        <v>9,7'', 1024*768</v>
      </c>
      <c r="G828" s="65" t="str">
        <f ca="1">VLOOKUP($D828,OLframe!$D$2:$J$213,3)</f>
        <v>https://yadi.sk/d/4RjWV-tX3Rq5cv</v>
      </c>
      <c r="H828" s="45">
        <v>33400</v>
      </c>
      <c r="I828" s="79" t="str">
        <f ca="1">IF($E828="только рамка",VLOOKUP($D828,OLframe!$D$2:$J$213,9),VLOOKUP($E828,OLmain!$A$2:$J$57,9))</f>
        <v>Android 10.0, RK PX6 6x2,0 Ghz, 4Gb Ram, 64 Gb ROM, IPS LCD, NXP 6686 FM, TDA 7850, DSP, BC6 Bluetooth,  external microphone+Glonass&amp;gps</v>
      </c>
      <c r="J828" s="27" t="e">
        <f ca="1">IF(VLOOKUP($D828,OLframe!$D$2:$J$213,10)=0," ",VLOOKUP($D828,OLframe!$D$2:$J$213,10))</f>
        <v>#REF!</v>
      </c>
    </row>
    <row r="829" spans="1:10" ht="37.5" customHeight="1">
      <c r="A829" s="19" t="s">
        <v>2281</v>
      </c>
      <c r="B829" s="22" t="s">
        <v>2364</v>
      </c>
      <c r="C829" s="36" t="s">
        <v>3500</v>
      </c>
      <c r="D829" s="38" t="s">
        <v>2375</v>
      </c>
      <c r="E829" s="38" t="s">
        <v>1122</v>
      </c>
      <c r="F829" s="75" t="str">
        <f ca="1">IF($E829="только рамка",VLOOKUP($D829,OLframe!$D$2:$J$213,2),VLOOKUP($E829,OLmain!$A$2:$J$57,2))</f>
        <v>10.1", 1280*720</v>
      </c>
      <c r="G829" s="65" t="str">
        <f ca="1">VLOOKUP($D829,OLframe!$D$2:$J$213,3)</f>
        <v>https://yadi.sk/d/4RjWV-tX3Rq5cv</v>
      </c>
      <c r="H829" s="45">
        <v>34900</v>
      </c>
      <c r="I829" s="79" t="str">
        <f ca="1">IF($E829="только рамка",VLOOKUP($D829,OLframe!$D$2:$J$213,9),VLOOKUP($E829,OLmain!$A$2:$J$57,9))</f>
        <v>Android 10.0, RK PX6 6x2,0 Ghz, 4Gb Ram, 64 Gb ROM, IPS LCD, NXP 6686 FM, TDA 7850, DSP, BC6 Bluetooth,  external microphone+Glonass&amp;gps</v>
      </c>
      <c r="J829" s="27" t="e">
        <f ca="1">IF(VLOOKUP($D829,OLframe!$D$2:$J$213,10)=0," ",VLOOKUP($D829,OLframe!$D$2:$J$213,10))</f>
        <v>#REF!</v>
      </c>
    </row>
    <row r="830" spans="1:10" ht="37.5" customHeight="1">
      <c r="A830" s="19" t="s">
        <v>2281</v>
      </c>
      <c r="B830" s="22" t="s">
        <v>2364</v>
      </c>
      <c r="C830" s="36" t="s">
        <v>3500</v>
      </c>
      <c r="D830" s="38" t="s">
        <v>2375</v>
      </c>
      <c r="E830" s="38" t="s">
        <v>1121</v>
      </c>
      <c r="F830" s="75" t="str">
        <f ca="1">IF($E830="только рамка",VLOOKUP($D830,OLframe!$D$2:$J$213,2),VLOOKUP($E830,OLmain!$A$2:$J$57,2))</f>
        <v>13.3", 1920*1080</v>
      </c>
      <c r="G830" s="65" t="str">
        <f ca="1">VLOOKUP($D830,OLframe!$D$2:$J$213,3)</f>
        <v>https://yadi.sk/d/4RjWV-tX3Rq5cv</v>
      </c>
      <c r="H830" s="45">
        <v>40900</v>
      </c>
      <c r="I830" s="79" t="str">
        <f ca="1">IF($E830="только рамка",VLOOKUP($D830,OLframe!$D$2:$J$213,9),VLOOKUP($E830,OLmain!$A$2:$J$57,9))</f>
        <v>Android 10.0, RK PX6 6x2,0 Ghz, 4Gb Ram, 64 Gb ROM, IPS LCD, NXP 6686 FM, TDA 7850, DSP, BC6 Bluetooth,  external microphone+Glonass&amp;gps</v>
      </c>
      <c r="J830" s="27" t="e">
        <f ca="1">IF(VLOOKUP($D830,OLframe!$D$2:$J$213,10)=0," ",VLOOKUP($D830,OLframe!$D$2:$J$213,10))</f>
        <v>#REF!</v>
      </c>
    </row>
    <row r="831" spans="1:10" ht="37.5" customHeight="1">
      <c r="A831" s="19" t="s">
        <v>2281</v>
      </c>
      <c r="B831" s="22" t="s">
        <v>2364</v>
      </c>
      <c r="C831" s="36" t="s">
        <v>3884</v>
      </c>
      <c r="D831" s="38" t="s">
        <v>2376</v>
      </c>
      <c r="E831" s="38"/>
      <c r="F831" s="10" t="s">
        <v>3916</v>
      </c>
      <c r="G831" s="51" t="s">
        <v>2377</v>
      </c>
      <c r="H831" s="69">
        <v>33900</v>
      </c>
      <c r="I831" s="21" t="s">
        <v>4013</v>
      </c>
      <c r="J831" s="27" t="s">
        <v>2378</v>
      </c>
    </row>
    <row r="832" spans="1:10" ht="37.5" customHeight="1">
      <c r="A832" s="19" t="s">
        <v>2281</v>
      </c>
      <c r="B832" s="22" t="s">
        <v>2379</v>
      </c>
      <c r="C832" s="36" t="s">
        <v>3444</v>
      </c>
      <c r="D832" s="38" t="s">
        <v>2380</v>
      </c>
      <c r="E832" s="38"/>
      <c r="F832" s="2" t="s">
        <v>3712</v>
      </c>
      <c r="G832" s="51" t="s">
        <v>2381</v>
      </c>
      <c r="H832" s="69">
        <v>28400</v>
      </c>
      <c r="I832" s="46" t="s">
        <v>3492</v>
      </c>
      <c r="J832" s="27"/>
    </row>
    <row r="833" spans="1:10" ht="37.5" customHeight="1">
      <c r="A833" s="19" t="s">
        <v>2281</v>
      </c>
      <c r="B833" s="22" t="s">
        <v>2379</v>
      </c>
      <c r="C833" s="36" t="s">
        <v>3444</v>
      </c>
      <c r="D833" s="38" t="s">
        <v>2382</v>
      </c>
      <c r="E833" s="38"/>
      <c r="F833" s="2" t="s">
        <v>3712</v>
      </c>
      <c r="G833" s="50" t="s">
        <v>2381</v>
      </c>
      <c r="H833" s="69">
        <v>31400</v>
      </c>
      <c r="I833" s="59" t="s">
        <v>3478</v>
      </c>
      <c r="J833" s="27"/>
    </row>
    <row r="834" spans="1:10" ht="37.5" customHeight="1">
      <c r="A834" s="19" t="s">
        <v>2281</v>
      </c>
      <c r="B834" s="22" t="s">
        <v>2379</v>
      </c>
      <c r="C834" s="36" t="s">
        <v>3444</v>
      </c>
      <c r="D834" s="38" t="s">
        <v>2383</v>
      </c>
      <c r="E834" s="38"/>
      <c r="F834" s="2" t="s">
        <v>3712</v>
      </c>
      <c r="G834" s="50" t="s">
        <v>2381</v>
      </c>
      <c r="H834" s="69">
        <v>32400</v>
      </c>
      <c r="I834" s="46" t="s">
        <v>3496</v>
      </c>
      <c r="J834" s="27"/>
    </row>
    <row r="835" spans="1:10" ht="37.5" customHeight="1">
      <c r="A835" s="19" t="s">
        <v>2281</v>
      </c>
      <c r="B835" s="22" t="s">
        <v>2379</v>
      </c>
      <c r="C835" s="36" t="s">
        <v>3489</v>
      </c>
      <c r="D835" s="38" t="s">
        <v>2384</v>
      </c>
      <c r="E835" s="38"/>
      <c r="F835" s="2" t="s">
        <v>3518</v>
      </c>
      <c r="G835" s="50"/>
      <c r="H835" s="69">
        <v>27900</v>
      </c>
      <c r="I835" s="20" t="s">
        <v>3927</v>
      </c>
      <c r="J835" s="27"/>
    </row>
    <row r="836" spans="1:10" ht="37.5" customHeight="1">
      <c r="A836" s="19" t="s">
        <v>2281</v>
      </c>
      <c r="B836" s="22" t="s">
        <v>2379</v>
      </c>
      <c r="C836" s="36" t="s">
        <v>3500</v>
      </c>
      <c r="D836" s="38" t="s">
        <v>2385</v>
      </c>
      <c r="E836" s="38" t="s">
        <v>2857</v>
      </c>
      <c r="F836" s="75" t="str">
        <f ca="1">IF($E836="только рамка",VLOOKUP($D836,OLframe!$D$2:$J$213,2),VLOOKUP($E836,OLmain!$A$2:$J$57,2))</f>
        <v>9", 1024*600</v>
      </c>
      <c r="G836" s="65" t="str">
        <f ca="1">VLOOKUP($D836,OLframe!$D$2:$J$213,3)</f>
        <v>https://yadi.sk/d/cR0mKh9y3Rq5eN</v>
      </c>
      <c r="H836" s="45">
        <v>4000</v>
      </c>
      <c r="I836" s="79" t="e">
        <f ca="1">IF($E836="только рамка",VLOOKUP($D836,OLframe!$D$2:$J$213,9),VLOOKUP($E836,OLmain!$A$2:$J$57,9))</f>
        <v>#REF!</v>
      </c>
      <c r="J836" s="27" t="e">
        <f ca="1">IF(VLOOKUP($D836,OLframe!$D$2:$J$213,10)=0," ",VLOOKUP($D836,OLframe!$D$2:$J$213,10))</f>
        <v>#REF!</v>
      </c>
    </row>
    <row r="837" spans="1:10" ht="37.5" customHeight="1">
      <c r="A837" s="19" t="s">
        <v>2281</v>
      </c>
      <c r="B837" s="22" t="s">
        <v>2379</v>
      </c>
      <c r="C837" s="36" t="s">
        <v>3500</v>
      </c>
      <c r="D837" s="38" t="s">
        <v>2385</v>
      </c>
      <c r="E837" s="38" t="s">
        <v>1141</v>
      </c>
      <c r="F837" s="75" t="str">
        <f ca="1">IF($E837="только рамка",VLOOKUP($D837,OLframe!$D$2:$J$213,2),VLOOKUP($E837,OLmain!$A$2:$J$57,2))</f>
        <v>9'', 1280*720</v>
      </c>
      <c r="G837" s="65" t="str">
        <f ca="1">VLOOKUP($D837,OLframe!$D$2:$J$213,3)</f>
        <v>https://yadi.sk/d/cR0mKh9y3Rq5eN</v>
      </c>
      <c r="H837" s="45">
        <v>36900</v>
      </c>
      <c r="I837" s="79" t="str">
        <f ca="1">IF($E837="только рамка",VLOOKUP($D837,OLframe!$D$2:$J$213,9),VLOOKUP($E837,OLmain!$A$2:$J$57,9))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37" s="27" t="e">
        <f ca="1">IF(VLOOKUP($D837,OLframe!$D$2:$J$213,10)=0," ",VLOOKUP($D837,OLframe!$D$2:$J$213,10))</f>
        <v>#REF!</v>
      </c>
    </row>
    <row r="838" spans="1:10" ht="37.5" customHeight="1">
      <c r="A838" s="19" t="s">
        <v>2281</v>
      </c>
      <c r="B838" s="22" t="s">
        <v>2379</v>
      </c>
      <c r="C838" s="36" t="s">
        <v>3500</v>
      </c>
      <c r="D838" s="38" t="s">
        <v>2385</v>
      </c>
      <c r="E838" s="38" t="s">
        <v>1144</v>
      </c>
      <c r="F838" s="75" t="str">
        <f ca="1">IF($E838="только рамка",VLOOKUP($D838,OLframe!$D$2:$J$213,2),VLOOKUP($E838,OLmain!$A$2:$J$57,2))</f>
        <v>9'', 1280*720</v>
      </c>
      <c r="G838" s="65" t="str">
        <f ca="1">VLOOKUP($D838,OLframe!$D$2:$J$213,3)</f>
        <v>https://yadi.sk/d/cR0mKh9y3Rq5eN</v>
      </c>
      <c r="H838" s="45">
        <v>39900</v>
      </c>
      <c r="I838" s="79" t="str">
        <f ca="1">IF($E838="только рамка",VLOOKUP($D838,OLframe!$D$2:$J$213,9),VLOOKUP($E838,OLmain!$A$2:$J$57,9))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38" s="27" t="e">
        <f ca="1">IF(VLOOKUP($D838,OLframe!$D$2:$J$213,10)=0," ",VLOOKUP($D838,OLframe!$D$2:$J$213,10))</f>
        <v>#REF!</v>
      </c>
    </row>
    <row r="839" spans="1:10" ht="37.5" customHeight="1">
      <c r="A839" s="19" t="s">
        <v>2281</v>
      </c>
      <c r="B839" s="22" t="s">
        <v>2379</v>
      </c>
      <c r="C839" s="36" t="s">
        <v>3500</v>
      </c>
      <c r="D839" s="38" t="s">
        <v>2385</v>
      </c>
      <c r="E839" s="38" t="s">
        <v>1107</v>
      </c>
      <c r="F839" s="75" t="str">
        <f ca="1">IF($E839="только рамка",VLOOKUP($D839,OLframe!$D$2:$J$213,2),VLOOKUP($E839,OLmain!$A$2:$J$57,2))</f>
        <v>9'', 1024*600</v>
      </c>
      <c r="G839" s="65" t="str">
        <f ca="1">VLOOKUP($D839,OLframe!$D$2:$J$213,3)</f>
        <v>https://yadi.sk/d/cR0mKh9y3Rq5eN</v>
      </c>
      <c r="H839" s="45">
        <v>27900</v>
      </c>
      <c r="I839" s="79" t="str">
        <f ca="1">IF($E839="только рамка",VLOOKUP($D839,OLframe!$D$2:$J$213,9),VLOOKUP($E839,OLmain!$A$2:$J$57,9))</f>
        <v>Android 10.0, RK PX30 4x1,6 Ghz, 2Gb Ram, 16 Gb ROM, IPS LCD, NXP 6686 FM, TDA 7850, DSP, BC6 Bluetooth,  external microphone+Glonass&amp;gps</v>
      </c>
      <c r="J839" s="27" t="e">
        <f ca="1">IF(VLOOKUP($D839,OLframe!$D$2:$J$213,10)=0," ",VLOOKUP($D839,OLframe!$D$2:$J$213,10))</f>
        <v>#REF!</v>
      </c>
    </row>
    <row r="840" spans="1:10" ht="37.5" customHeight="1">
      <c r="A840" s="19" t="s">
        <v>2281</v>
      </c>
      <c r="B840" s="22" t="s">
        <v>2379</v>
      </c>
      <c r="C840" s="36" t="s">
        <v>3500</v>
      </c>
      <c r="D840" s="38" t="s">
        <v>2385</v>
      </c>
      <c r="E840" s="38" t="s">
        <v>1109</v>
      </c>
      <c r="F840" s="75" t="str">
        <f ca="1">IF($E840="только рамка",VLOOKUP($D840,OLframe!$D$2:$J$213,2),VLOOKUP($E840,OLmain!$A$2:$J$57,2))</f>
        <v>9'', 1024*600</v>
      </c>
      <c r="G840" s="65" t="str">
        <f ca="1">VLOOKUP($D840,OLframe!$D$2:$J$213,3)</f>
        <v>https://yadi.sk/d/cR0mKh9y3Rq5eN</v>
      </c>
      <c r="H840" s="45">
        <v>31400</v>
      </c>
      <c r="I840" s="79" t="str">
        <f ca="1">IF($E840="только рамка",VLOOKUP($D840,OLframe!$D$2:$J$213,9),VLOOKUP($E840,OLmain!$A$2:$J$57,9))</f>
        <v>Android 10.0, RK PX5 8x1,5 Ghz, 4Gb Ram, 32 Gb ROM, IPS LCD, NXP 6686 FM, TDA 7850, DSP, BC6 Bluetooth,  external microphone+Glonass&amp;gps</v>
      </c>
      <c r="J840" s="27" t="e">
        <f ca="1">IF(VLOOKUP($D840,OLframe!$D$2:$J$213,10)=0," ",VLOOKUP($D840,OLframe!$D$2:$J$213,10))</f>
        <v>#REF!</v>
      </c>
    </row>
    <row r="841" spans="1:10" ht="37.5" customHeight="1">
      <c r="A841" s="19" t="s">
        <v>2281</v>
      </c>
      <c r="B841" s="22" t="s">
        <v>2379</v>
      </c>
      <c r="C841" s="36" t="s">
        <v>3500</v>
      </c>
      <c r="D841" s="38" t="s">
        <v>2385</v>
      </c>
      <c r="E841" s="38" t="s">
        <v>1111</v>
      </c>
      <c r="F841" s="75" t="str">
        <f ca="1">IF($E841="только рамка",VLOOKUP($D841,OLframe!$D$2:$J$213,2),VLOOKUP($E841,OLmain!$A$2:$J$57,2))</f>
        <v>9'', 1024*600</v>
      </c>
      <c r="G841" s="65" t="str">
        <f ca="1">VLOOKUP($D841,OLframe!$D$2:$J$213,3)</f>
        <v>https://yadi.sk/d/cR0mKh9y3Rq5eN</v>
      </c>
      <c r="H841" s="45">
        <v>32400</v>
      </c>
      <c r="I841" s="79" t="str">
        <f ca="1">IF($E841="только рамка",VLOOKUP($D841,OLframe!$D$2:$J$213,9),VLOOKUP($E841,OLmain!$A$2:$J$57,9))</f>
        <v>Android 10.0, RK PX5 8x1,5 Ghz, 4Gb Ram, 64 Gb ROM, IPS LCD, NXP 6686 FM, TDA 7850, DSP, BC6 Bluetooth,  external microphone+Glonass&amp;gps</v>
      </c>
      <c r="J841" s="27" t="e">
        <f ca="1">IF(VLOOKUP($D841,OLframe!$D$2:$J$213,10)=0," ",VLOOKUP($D841,OLframe!$D$2:$J$213,10))</f>
        <v>#REF!</v>
      </c>
    </row>
    <row r="842" spans="1:10" ht="37.5" customHeight="1">
      <c r="A842" s="19" t="s">
        <v>2281</v>
      </c>
      <c r="B842" s="22" t="s">
        <v>2379</v>
      </c>
      <c r="C842" s="36" t="s">
        <v>3500</v>
      </c>
      <c r="D842" s="38" t="s">
        <v>2385</v>
      </c>
      <c r="E842" s="38" t="s">
        <v>1113</v>
      </c>
      <c r="F842" s="75" t="str">
        <f ca="1">IF($E842="только рамка",VLOOKUP($D842,OLframe!$D$2:$J$213,2),VLOOKUP($E842,OLmain!$A$2:$J$57,2))</f>
        <v>9'', 1024*600</v>
      </c>
      <c r="G842" s="65" t="str">
        <f ca="1">VLOOKUP($D842,OLframe!$D$2:$J$213,3)</f>
        <v>https://yadi.sk/d/cR0mKh9y3Rq5eN</v>
      </c>
      <c r="H842" s="45">
        <v>32400</v>
      </c>
      <c r="I842" s="79" t="str">
        <f ca="1">IF($E842="только рамка",VLOOKUP($D842,OLframe!$D$2:$J$213,9),VLOOKUP($E842,OLmain!$A$2:$J$57,9))</f>
        <v>Android 10.0, RK PX6 6x2,0 Ghz, 4Gb Ram, 64 Gb ROM, IPS LCD, NXP 6686 FM, TDA 7850, DSP, BC6 Bluetooth,  external microphone+Glonass&amp;gps</v>
      </c>
      <c r="J842" s="27" t="e">
        <f ca="1">IF(VLOOKUP($D842,OLframe!$D$2:$J$213,10)=0," ",VLOOKUP($D842,OLframe!$D$2:$J$213,10))</f>
        <v>#REF!</v>
      </c>
    </row>
    <row r="843" spans="1:10" ht="37.5" customHeight="1">
      <c r="A843" s="19" t="s">
        <v>2281</v>
      </c>
      <c r="B843" s="22" t="s">
        <v>2379</v>
      </c>
      <c r="C843" s="36" t="s">
        <v>3500</v>
      </c>
      <c r="D843" s="38" t="s">
        <v>2385</v>
      </c>
      <c r="E843" s="38" t="s">
        <v>1131</v>
      </c>
      <c r="F843" s="75" t="str">
        <f ca="1">IF($E843="только рамка",VLOOKUP($D843,OLframe!$D$2:$J$213,2),VLOOKUP($E843,OLmain!$A$2:$J$57,2))</f>
        <v>9'', 1024*600</v>
      </c>
      <c r="G843" s="65" t="str">
        <f ca="1">VLOOKUP($D843,OLframe!$D$2:$J$213,3)</f>
        <v>https://yadi.sk/d/cR0mKh9y3Rq5eN</v>
      </c>
      <c r="H843" s="45">
        <v>23900</v>
      </c>
      <c r="I843" s="79" t="str">
        <f ca="1">IF($E843="только рамка",VLOOKUP($D843,OLframe!$D$2:$J$213,9),VLOOKUP($E843,OLmain!$A$2:$J$57,9))</f>
        <v>Android 6.0, MTK 3562 8x1,5 Ghz, 2Gb Ram, 32 Gb ROM, IPS LCD, NXP 6686 FM, TDA 7851, Bluetooth,  external microphone, 4G встроен</v>
      </c>
      <c r="J843" s="27" t="e">
        <f ca="1">IF(VLOOKUP($D843,OLframe!$D$2:$J$213,10)=0," ",VLOOKUP($D843,OLframe!$D$2:$J$213,10))</f>
        <v>#REF!</v>
      </c>
    </row>
    <row r="844" spans="1:10" ht="37.5" customHeight="1">
      <c r="A844" s="19" t="s">
        <v>2281</v>
      </c>
      <c r="B844" s="22" t="s">
        <v>2379</v>
      </c>
      <c r="C844" s="36" t="s">
        <v>3500</v>
      </c>
      <c r="D844" s="38" t="s">
        <v>2385</v>
      </c>
      <c r="E844" s="38" t="s">
        <v>1115</v>
      </c>
      <c r="F844" s="75" t="str">
        <f ca="1">IF($E844="только рамка",VLOOKUP($D844,OLframe!$D$2:$J$213,2),VLOOKUP($E844,OLmain!$A$2:$J$57,2))</f>
        <v>9'', 1280*720</v>
      </c>
      <c r="G844" s="65" t="str">
        <f ca="1">VLOOKUP($D844,OLframe!$D$2:$J$213,3)</f>
        <v>https://yadi.sk/d/cR0mKh9y3Rq5eN</v>
      </c>
      <c r="H844" s="45">
        <v>26900</v>
      </c>
      <c r="I844" s="79" t="str">
        <f ca="1">IF($E844="только рамка",VLOOKUP($D844,OLframe!$D$2:$J$213,9),VLOOKUP($E844,OLmain!$A$2:$J$57,9))</f>
        <v>Android 10, UIS7862 8x1,8 Ghz, 3Gb Ram, 32Gb ROM, TDA7708 FM, TDA7388, DSP, Bluetooth 5.0, Glonass&amp;gps, 4G, OPTIC out, поддержка AHD/TVI камер, HDMI - опция, AV OUT - опция</v>
      </c>
      <c r="J844" s="27" t="e">
        <f ca="1">IF(VLOOKUP($D844,OLframe!$D$2:$J$213,10)=0," ",VLOOKUP($D844,OLframe!$D$2:$J$213,10))</f>
        <v>#REF!</v>
      </c>
    </row>
    <row r="845" spans="1:10" ht="37.5" customHeight="1">
      <c r="A845" s="19" t="s">
        <v>2281</v>
      </c>
      <c r="B845" s="22" t="s">
        <v>2379</v>
      </c>
      <c r="C845" s="36" t="s">
        <v>3500</v>
      </c>
      <c r="D845" s="38" t="s">
        <v>2385</v>
      </c>
      <c r="E845" s="38" t="s">
        <v>1117</v>
      </c>
      <c r="F845" s="75" t="str">
        <f ca="1">IF($E845="только рамка",VLOOKUP($D845,OLframe!$D$2:$J$213,2),VLOOKUP($E845,OLmain!$A$2:$J$57,2))</f>
        <v>9'', 1280*720</v>
      </c>
      <c r="G845" s="65" t="str">
        <f ca="1">VLOOKUP($D845,OLframe!$D$2:$J$213,3)</f>
        <v>https://yadi.sk/d/cR0mKh9y3Rq5eN</v>
      </c>
      <c r="H845" s="45">
        <v>31400</v>
      </c>
      <c r="I845" s="79" t="str">
        <f ca="1">IF($E845="только рамка",VLOOKUP($D845,OLframe!$D$2:$J$213,9),VLOOKUP($E845,OLmain!$A$2:$J$57,9))</f>
        <v>Android 10, UIS7862 8x1,8 Ghz, 4Gb Ram, 64Gb ROM, TDA7708 FM, TDA7851L, DSP, Bluetooth 5.0, Glonass&amp;gps, 4G, OPTIC out, поддержка AHD/TVI камер, HDMI - опция, AV OUT - опция</v>
      </c>
      <c r="J845" s="27" t="e">
        <f ca="1">IF(VLOOKUP($D845,OLframe!$D$2:$J$213,10)=0," ",VLOOKUP($D845,OLframe!$D$2:$J$213,10))</f>
        <v>#REF!</v>
      </c>
    </row>
    <row r="846" spans="1:10" ht="37.5" customHeight="1">
      <c r="A846" s="19" t="s">
        <v>2281</v>
      </c>
      <c r="B846" s="22" t="s">
        <v>2379</v>
      </c>
      <c r="C846" s="36" t="s">
        <v>3500</v>
      </c>
      <c r="D846" s="38" t="s">
        <v>2385</v>
      </c>
      <c r="E846" s="38" t="s">
        <v>1136</v>
      </c>
      <c r="F846" s="75" t="str">
        <f ca="1">IF($E846="только рамка",VLOOKUP($D846,OLframe!$D$2:$J$213,2),VLOOKUP($E846,OLmain!$A$2:$J$57,2))</f>
        <v>9'', 1280*720</v>
      </c>
      <c r="G846" s="65" t="str">
        <f ca="1">VLOOKUP($D846,OLframe!$D$2:$J$213,3)</f>
        <v>https://yadi.sk/d/cR0mKh9y3Rq5eN</v>
      </c>
      <c r="H846" s="45">
        <v>34400</v>
      </c>
      <c r="I846" s="79" t="str">
        <f ca="1">IF($E846="только рамка",VLOOKUP($D846,OLframe!$D$2:$J$213,9),VLOOKUP($E846,OLmain!$A$2:$J$57,9))</f>
        <v>Android 10, UIS7862 8x1,8 Ghz, 6Gb Ram, 128Gb ROM, TDA7708 FM, TDA7851L, DSP, Bluetooth 5.0, Glonass&amp;gps, 4G, OPTIC out, поддержка AHD/TVI камер, HDMI - опция, AV OUT - опция</v>
      </c>
      <c r="J846" s="27" t="e">
        <f ca="1">IF(VLOOKUP($D846,OLframe!$D$2:$J$213,10)=0," ",VLOOKUP($D846,OLframe!$D$2:$J$213,10))</f>
        <v>#REF!</v>
      </c>
    </row>
    <row r="847" spans="1:10" ht="37.5" customHeight="1">
      <c r="A847" s="19" t="s">
        <v>2281</v>
      </c>
      <c r="B847" s="22" t="s">
        <v>2379</v>
      </c>
      <c r="C847" s="36" t="s">
        <v>3500</v>
      </c>
      <c r="D847" s="38" t="s">
        <v>2385</v>
      </c>
      <c r="E847" s="38" t="s">
        <v>1119</v>
      </c>
      <c r="F847" s="75" t="str">
        <f ca="1">IF($E847="только рамка",VLOOKUP($D847,OLframe!$D$2:$J$213,2),VLOOKUP($E847,OLmain!$A$2:$J$57,2))</f>
        <v>9'', 1024*600</v>
      </c>
      <c r="G847" s="65" t="str">
        <f ca="1">VLOOKUP($D847,OLframe!$D$2:$J$213,3)</f>
        <v>https://yadi.sk/d/cR0mKh9y3Rq5eN</v>
      </c>
      <c r="H847" s="45">
        <v>32400</v>
      </c>
      <c r="I847" s="79" t="str">
        <f ca="1">IF($E847="только рамка",VLOOKUP($D847,OLframe!$D$2:$J$213,9),VLOOKUP($E847,OLmain!$A$2:$J$57,9))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847" s="27" t="e">
        <f ca="1">IF(VLOOKUP($D847,OLframe!$D$2:$J$213,10)=0," ",VLOOKUP($D847,OLframe!$D$2:$J$213,10))</f>
        <v>#REF!</v>
      </c>
    </row>
    <row r="848" spans="1:10" ht="37.5" customHeight="1">
      <c r="A848" s="19" t="s">
        <v>2281</v>
      </c>
      <c r="B848" s="22" t="s">
        <v>2379</v>
      </c>
      <c r="C848" s="36" t="s">
        <v>3500</v>
      </c>
      <c r="D848" s="38" t="s">
        <v>2385</v>
      </c>
      <c r="E848" s="38" t="s">
        <v>1089</v>
      </c>
      <c r="F848" s="75" t="str">
        <f ca="1">IF($E848="только рамка",VLOOKUP($D848,OLframe!$D$2:$J$213,2),VLOOKUP($E848,OLmain!$A$2:$J$57,2))</f>
        <v>9,7'', 1024*768</v>
      </c>
      <c r="G848" s="65" t="str">
        <f ca="1">VLOOKUP($D848,OLframe!$D$2:$J$213,3)</f>
        <v>https://yadi.sk/d/cR0mKh9y3Rq5eN</v>
      </c>
      <c r="H848" s="45">
        <v>33400</v>
      </c>
      <c r="I848" s="79" t="str">
        <f ca="1">IF($E848="только рамка",VLOOKUP($D848,OLframe!$D$2:$J$213,9),VLOOKUP($E848,OLmain!$A$2:$J$57,9))</f>
        <v>Android 10.0, RK PX6 6x2,0 Ghz, 4Gb Ram, 64 Gb ROM, IPS LCD, NXP 6686 FM, TDA 7850, DSP, BC6 Bluetooth,  external microphone+Glonass&amp;gps</v>
      </c>
      <c r="J848" s="27" t="e">
        <f ca="1">IF(VLOOKUP($D848,OLframe!$D$2:$J$213,10)=0," ",VLOOKUP($D848,OLframe!$D$2:$J$213,10))</f>
        <v>#REF!</v>
      </c>
    </row>
    <row r="849" spans="1:10" ht="37.5" customHeight="1">
      <c r="A849" s="19" t="s">
        <v>2281</v>
      </c>
      <c r="B849" s="22" t="s">
        <v>2379</v>
      </c>
      <c r="C849" s="36" t="s">
        <v>3500</v>
      </c>
      <c r="D849" s="38" t="s">
        <v>2385</v>
      </c>
      <c r="E849" s="38" t="s">
        <v>1122</v>
      </c>
      <c r="F849" s="75" t="str">
        <f ca="1">IF($E849="только рамка",VLOOKUP($D849,OLframe!$D$2:$J$213,2),VLOOKUP($E849,OLmain!$A$2:$J$57,2))</f>
        <v>10.1", 1280*720</v>
      </c>
      <c r="G849" s="65" t="str">
        <f ca="1">VLOOKUP($D849,OLframe!$D$2:$J$213,3)</f>
        <v>https://yadi.sk/d/cR0mKh9y3Rq5eN</v>
      </c>
      <c r="H849" s="45">
        <v>34900</v>
      </c>
      <c r="I849" s="79" t="str">
        <f ca="1">IF($E849="только рамка",VLOOKUP($D849,OLframe!$D$2:$J$213,9),VLOOKUP($E849,OLmain!$A$2:$J$57,9))</f>
        <v>Android 10.0, RK PX6 6x2,0 Ghz, 4Gb Ram, 64 Gb ROM, IPS LCD, NXP 6686 FM, TDA 7850, DSP, BC6 Bluetooth,  external microphone+Glonass&amp;gps</v>
      </c>
      <c r="J849" s="27" t="e">
        <f ca="1">IF(VLOOKUP($D849,OLframe!$D$2:$J$213,10)=0," ",VLOOKUP($D849,OLframe!$D$2:$J$213,10))</f>
        <v>#REF!</v>
      </c>
    </row>
    <row r="850" spans="1:10" ht="37.5" customHeight="1">
      <c r="A850" s="19" t="s">
        <v>2281</v>
      </c>
      <c r="B850" s="22" t="s">
        <v>2379</v>
      </c>
      <c r="C850" s="36" t="s">
        <v>3500</v>
      </c>
      <c r="D850" s="38" t="s">
        <v>2385</v>
      </c>
      <c r="E850" s="38" t="s">
        <v>1121</v>
      </c>
      <c r="F850" s="75" t="str">
        <f ca="1">IF($E850="только рамка",VLOOKUP($D850,OLframe!$D$2:$J$213,2),VLOOKUP($E850,OLmain!$A$2:$J$57,2))</f>
        <v>13.3", 1920*1080</v>
      </c>
      <c r="G850" s="65" t="str">
        <f ca="1">VLOOKUP($D850,OLframe!$D$2:$J$213,3)</f>
        <v>https://yadi.sk/d/cR0mKh9y3Rq5eN</v>
      </c>
      <c r="H850" s="45">
        <v>40900</v>
      </c>
      <c r="I850" s="79" t="str">
        <f ca="1">IF($E850="только рамка",VLOOKUP($D850,OLframe!$D$2:$J$213,9),VLOOKUP($E850,OLmain!$A$2:$J$57,9))</f>
        <v>Android 10.0, RK PX6 6x2,0 Ghz, 4Gb Ram, 64 Gb ROM, IPS LCD, NXP 6686 FM, TDA 7850, DSP, BC6 Bluetooth,  external microphone+Glonass&amp;gps</v>
      </c>
      <c r="J850" s="27" t="e">
        <f ca="1">IF(VLOOKUP($D850,OLframe!$D$2:$J$213,10)=0," ",VLOOKUP($D850,OLframe!$D$2:$J$213,10))</f>
        <v>#REF!</v>
      </c>
    </row>
    <row r="851" spans="1:10" ht="37.5" customHeight="1">
      <c r="A851" s="19" t="s">
        <v>2281</v>
      </c>
      <c r="B851" s="22" t="s">
        <v>2379</v>
      </c>
      <c r="C851" s="36" t="s">
        <v>3451</v>
      </c>
      <c r="D851" s="38" t="s">
        <v>2386</v>
      </c>
      <c r="E851" s="38"/>
      <c r="F851" s="2" t="s">
        <v>3518</v>
      </c>
      <c r="G851" s="51" t="s">
        <v>2387</v>
      </c>
      <c r="H851" s="69">
        <v>28400</v>
      </c>
      <c r="I851" s="21" t="s">
        <v>3483</v>
      </c>
      <c r="J851" s="27"/>
    </row>
    <row r="852" spans="1:10" ht="37.5" customHeight="1">
      <c r="A852" s="19" t="s">
        <v>2281</v>
      </c>
      <c r="B852" s="22" t="s">
        <v>2379</v>
      </c>
      <c r="C852" s="36" t="s">
        <v>3444</v>
      </c>
      <c r="D852" s="38" t="s">
        <v>2388</v>
      </c>
      <c r="E852" s="38"/>
      <c r="F852" s="2" t="s">
        <v>3549</v>
      </c>
      <c r="G852" s="51" t="s">
        <v>2389</v>
      </c>
      <c r="H852" s="69">
        <v>22900</v>
      </c>
      <c r="I852" s="20" t="s">
        <v>3470</v>
      </c>
      <c r="J852" s="54" t="s">
        <v>2390</v>
      </c>
    </row>
    <row r="853" spans="1:10" ht="37.5" customHeight="1">
      <c r="A853" s="19" t="s">
        <v>2281</v>
      </c>
      <c r="B853" s="22" t="s">
        <v>2379</v>
      </c>
      <c r="C853" s="36" t="s">
        <v>3444</v>
      </c>
      <c r="D853" s="38" t="s">
        <v>2391</v>
      </c>
      <c r="E853" s="38"/>
      <c r="F853" s="2" t="s">
        <v>3549</v>
      </c>
      <c r="G853" s="51" t="s">
        <v>2389</v>
      </c>
      <c r="H853" s="69">
        <v>28400</v>
      </c>
      <c r="I853" s="46" t="s">
        <v>3492</v>
      </c>
      <c r="J853" s="27"/>
    </row>
    <row r="854" spans="1:10" ht="37.5" customHeight="1">
      <c r="A854" s="19" t="s">
        <v>2281</v>
      </c>
      <c r="B854" s="22" t="s">
        <v>2379</v>
      </c>
      <c r="C854" s="36" t="s">
        <v>3444</v>
      </c>
      <c r="D854" s="38" t="s">
        <v>2392</v>
      </c>
      <c r="E854" s="38"/>
      <c r="F854" s="2" t="s">
        <v>3549</v>
      </c>
      <c r="G854" s="51" t="s">
        <v>2389</v>
      </c>
      <c r="H854" s="69">
        <v>31400</v>
      </c>
      <c r="I854" s="59" t="s">
        <v>3478</v>
      </c>
      <c r="J854" s="27"/>
    </row>
    <row r="855" spans="1:10" ht="37.5" customHeight="1">
      <c r="A855" s="19" t="s">
        <v>2281</v>
      </c>
      <c r="B855" s="22" t="s">
        <v>2379</v>
      </c>
      <c r="C855" s="36" t="s">
        <v>3444</v>
      </c>
      <c r="D855" s="38" t="s">
        <v>2393</v>
      </c>
      <c r="E855" s="38"/>
      <c r="F855" s="2" t="s">
        <v>3549</v>
      </c>
      <c r="G855" s="51" t="s">
        <v>2389</v>
      </c>
      <c r="H855" s="69">
        <v>32400</v>
      </c>
      <c r="I855" s="46" t="s">
        <v>3496</v>
      </c>
      <c r="J855" s="27"/>
    </row>
    <row r="856" spans="1:10" ht="37.5" customHeight="1">
      <c r="A856" s="19" t="s">
        <v>2281</v>
      </c>
      <c r="B856" s="18" t="s">
        <v>2394</v>
      </c>
      <c r="C856" s="36" t="s">
        <v>3451</v>
      </c>
      <c r="D856" s="38" t="s">
        <v>2395</v>
      </c>
      <c r="E856" s="38"/>
      <c r="F856" s="2" t="s">
        <v>3590</v>
      </c>
      <c r="G856" s="52" t="s">
        <v>2396</v>
      </c>
      <c r="H856" s="69"/>
      <c r="I856" s="21" t="s">
        <v>3551</v>
      </c>
      <c r="J856" s="27"/>
    </row>
    <row r="857" spans="1:10" ht="37.5" customHeight="1">
      <c r="A857" s="19" t="s">
        <v>2281</v>
      </c>
      <c r="B857" s="18" t="s">
        <v>2397</v>
      </c>
      <c r="C857" s="36" t="s">
        <v>3451</v>
      </c>
      <c r="D857" s="38" t="s">
        <v>2398</v>
      </c>
      <c r="E857" s="38"/>
      <c r="F857" s="2" t="s">
        <v>3985</v>
      </c>
      <c r="G857" s="50" t="s">
        <v>2399</v>
      </c>
      <c r="H857" s="69">
        <v>29900</v>
      </c>
      <c r="I857" s="21" t="s">
        <v>2301</v>
      </c>
      <c r="J857" s="54" t="s">
        <v>3628</v>
      </c>
    </row>
    <row r="858" spans="1:10" ht="37.5" customHeight="1">
      <c r="A858" s="19" t="s">
        <v>2281</v>
      </c>
      <c r="B858" s="18" t="s">
        <v>2397</v>
      </c>
      <c r="C858" s="36" t="s">
        <v>3444</v>
      </c>
      <c r="D858" s="38" t="s">
        <v>2400</v>
      </c>
      <c r="E858" s="38"/>
      <c r="F858" s="2" t="s">
        <v>3985</v>
      </c>
      <c r="G858" s="50" t="s">
        <v>2401</v>
      </c>
      <c r="H858" s="69">
        <v>25900</v>
      </c>
      <c r="I858" s="46" t="s">
        <v>3475</v>
      </c>
      <c r="J858" s="27"/>
    </row>
    <row r="859" spans="1:10" ht="37.5" customHeight="1">
      <c r="A859" s="19" t="s">
        <v>2281</v>
      </c>
      <c r="B859" s="18" t="s">
        <v>2397</v>
      </c>
      <c r="C859" s="36" t="s">
        <v>3444</v>
      </c>
      <c r="D859" s="38" t="s">
        <v>2402</v>
      </c>
      <c r="E859" s="38"/>
      <c r="F859" s="2" t="s">
        <v>3985</v>
      </c>
      <c r="G859" s="50" t="s">
        <v>2401</v>
      </c>
      <c r="H859" s="69">
        <v>28900</v>
      </c>
      <c r="I859" s="59" t="s">
        <v>3478</v>
      </c>
      <c r="J859" s="27"/>
    </row>
    <row r="860" spans="1:10" ht="37.5" customHeight="1">
      <c r="A860" s="19" t="s">
        <v>2281</v>
      </c>
      <c r="B860" s="18" t="s">
        <v>2397</v>
      </c>
      <c r="C860" s="36" t="s">
        <v>3444</v>
      </c>
      <c r="D860" s="38" t="s">
        <v>2403</v>
      </c>
      <c r="E860" s="38"/>
      <c r="F860" s="2" t="s">
        <v>3985</v>
      </c>
      <c r="G860" s="50" t="s">
        <v>2401</v>
      </c>
      <c r="H860" s="69">
        <v>29900</v>
      </c>
      <c r="I860" s="46" t="s">
        <v>3480</v>
      </c>
      <c r="J860" s="27"/>
    </row>
    <row r="861" spans="1:10" ht="37.5" customHeight="1">
      <c r="A861" s="19" t="s">
        <v>2281</v>
      </c>
      <c r="B861" s="18" t="s">
        <v>2397</v>
      </c>
      <c r="C861" s="36" t="s">
        <v>3500</v>
      </c>
      <c r="D861" s="38" t="s">
        <v>2404</v>
      </c>
      <c r="E861" s="38"/>
      <c r="F861" s="2" t="s">
        <v>3985</v>
      </c>
      <c r="G861" s="51" t="s">
        <v>2405</v>
      </c>
      <c r="H861" s="69">
        <v>27400</v>
      </c>
      <c r="I861" s="20" t="s">
        <v>3764</v>
      </c>
      <c r="J861" s="27"/>
    </row>
    <row r="862" spans="1:10" ht="37.5" customHeight="1">
      <c r="A862" s="19" t="s">
        <v>2281</v>
      </c>
      <c r="B862" s="18" t="s">
        <v>2397</v>
      </c>
      <c r="C862" s="36" t="s">
        <v>4083</v>
      </c>
      <c r="D862" s="38" t="s">
        <v>2406</v>
      </c>
      <c r="E862" s="38"/>
      <c r="F862" s="2" t="s">
        <v>3712</v>
      </c>
      <c r="G862" s="51" t="s">
        <v>2407</v>
      </c>
      <c r="H862" s="69">
        <v>27900</v>
      </c>
      <c r="I862" s="21" t="s">
        <v>4086</v>
      </c>
      <c r="J862" s="54" t="s">
        <v>3628</v>
      </c>
    </row>
    <row r="863" spans="1:10" ht="37.5" customHeight="1">
      <c r="A863" s="19" t="s">
        <v>2281</v>
      </c>
      <c r="B863" s="18" t="s">
        <v>2408</v>
      </c>
      <c r="C863" s="36" t="s">
        <v>3444</v>
      </c>
      <c r="D863" s="38" t="s">
        <v>2409</v>
      </c>
      <c r="E863" s="38"/>
      <c r="F863" s="2" t="s">
        <v>3712</v>
      </c>
      <c r="G863" s="51" t="s">
        <v>2410</v>
      </c>
      <c r="H863" s="69">
        <v>27400</v>
      </c>
      <c r="I863" s="46" t="s">
        <v>3492</v>
      </c>
      <c r="J863" s="27"/>
    </row>
    <row r="864" spans="1:10" ht="37.5" customHeight="1">
      <c r="A864" s="19" t="s">
        <v>2281</v>
      </c>
      <c r="B864" s="18" t="s">
        <v>2408</v>
      </c>
      <c r="C864" s="36" t="s">
        <v>3444</v>
      </c>
      <c r="D864" s="38" t="s">
        <v>2411</v>
      </c>
      <c r="E864" s="38"/>
      <c r="F864" s="2" t="s">
        <v>3712</v>
      </c>
      <c r="G864" s="51" t="s">
        <v>2410</v>
      </c>
      <c r="H864" s="69">
        <v>30400</v>
      </c>
      <c r="I864" s="59" t="s">
        <v>3478</v>
      </c>
      <c r="J864" s="27"/>
    </row>
    <row r="865" spans="1:10" ht="37.5" customHeight="1">
      <c r="A865" s="19" t="s">
        <v>2281</v>
      </c>
      <c r="B865" s="18" t="s">
        <v>2408</v>
      </c>
      <c r="C865" s="36" t="s">
        <v>3444</v>
      </c>
      <c r="D865" s="38" t="s">
        <v>2412</v>
      </c>
      <c r="E865" s="38"/>
      <c r="F865" s="2" t="s">
        <v>3712</v>
      </c>
      <c r="G865" s="51" t="s">
        <v>2410</v>
      </c>
      <c r="H865" s="69">
        <v>31400</v>
      </c>
      <c r="I865" s="46" t="s">
        <v>3541</v>
      </c>
      <c r="J865" s="27"/>
    </row>
    <row r="866" spans="1:10" ht="37.5" customHeight="1">
      <c r="A866" s="19" t="s">
        <v>2281</v>
      </c>
      <c r="B866" s="18" t="s">
        <v>2408</v>
      </c>
      <c r="C866" s="36" t="s">
        <v>3500</v>
      </c>
      <c r="D866" s="38" t="s">
        <v>2413</v>
      </c>
      <c r="E866" s="38" t="s">
        <v>2857</v>
      </c>
      <c r="F866" s="75" t="str">
        <f ca="1">IF($E866="только рамка",VLOOKUP($D866,OLframe!$D$2:$J$213,2),VLOOKUP($E866,OLmain!$A$2:$J$57,2))</f>
        <v>9", 1024*600</v>
      </c>
      <c r="G866" s="65" t="str">
        <f ca="1">VLOOKUP($D866,OLframe!$D$2:$J$213,3)</f>
        <v>https://yadi.sk/d/JQy4juWESpcP5Q</v>
      </c>
      <c r="H866" s="45">
        <v>5500</v>
      </c>
      <c r="I866" s="79" t="e">
        <f ca="1">IF($E866="только рамка",VLOOKUP($D866,OLframe!$D$2:$J$213,9),VLOOKUP($E866,OLmain!$A$2:$J$57,9))</f>
        <v>#REF!</v>
      </c>
      <c r="J866" s="27" t="e">
        <f ca="1">IF(VLOOKUP($D866,OLframe!$D$2:$J$213,10)=0," ",VLOOKUP($D866,OLframe!$D$2:$J$213,10))</f>
        <v>#REF!</v>
      </c>
    </row>
    <row r="867" spans="1:10" ht="37.5" customHeight="1">
      <c r="A867" s="19" t="s">
        <v>2281</v>
      </c>
      <c r="B867" s="18" t="s">
        <v>2408</v>
      </c>
      <c r="C867" s="36" t="s">
        <v>3500</v>
      </c>
      <c r="D867" s="38" t="s">
        <v>2413</v>
      </c>
      <c r="E867" s="38" t="s">
        <v>1141</v>
      </c>
      <c r="F867" s="75" t="str">
        <f ca="1">IF($E867="только рамка",VLOOKUP($D867,OLframe!$D$2:$J$213,2),VLOOKUP($E867,OLmain!$A$2:$J$57,2))</f>
        <v>9'', 1280*720</v>
      </c>
      <c r="G867" s="65" t="str">
        <f ca="1">VLOOKUP($D867,OLframe!$D$2:$J$213,3)</f>
        <v>https://yadi.sk/d/JQy4juWESpcP5Q</v>
      </c>
      <c r="H867" s="45">
        <v>38400</v>
      </c>
      <c r="I867" s="79" t="str">
        <f ca="1">IF($E867="только рамка",VLOOKUP($D867,OLframe!$D$2:$J$213,9),VLOOKUP($E867,OLmain!$A$2:$J$57,9))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67" s="27" t="e">
        <f ca="1">IF(VLOOKUP($D867,OLframe!$D$2:$J$213,10)=0," ",VLOOKUP($D867,OLframe!$D$2:$J$213,10))</f>
        <v>#REF!</v>
      </c>
    </row>
    <row r="868" spans="1:10" ht="37.5" customHeight="1">
      <c r="A868" s="19" t="s">
        <v>2281</v>
      </c>
      <c r="B868" s="18" t="s">
        <v>2408</v>
      </c>
      <c r="C868" s="36" t="s">
        <v>3500</v>
      </c>
      <c r="D868" s="38" t="s">
        <v>2413</v>
      </c>
      <c r="E868" s="38" t="s">
        <v>1144</v>
      </c>
      <c r="F868" s="75" t="str">
        <f ca="1">IF($E868="только рамка",VLOOKUP($D868,OLframe!$D$2:$J$213,2),VLOOKUP($E868,OLmain!$A$2:$J$57,2))</f>
        <v>9'', 1280*720</v>
      </c>
      <c r="G868" s="65" t="str">
        <f ca="1">VLOOKUP($D868,OLframe!$D$2:$J$213,3)</f>
        <v>https://yadi.sk/d/JQy4juWESpcP5Q</v>
      </c>
      <c r="H868" s="45">
        <v>41400</v>
      </c>
      <c r="I868" s="79" t="str">
        <f ca="1">IF($E868="только рамка",VLOOKUP($D868,OLframe!$D$2:$J$213,9),VLOOKUP($E868,OLmain!$A$2:$J$57,9))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68" s="27" t="e">
        <f ca="1">IF(VLOOKUP($D868,OLframe!$D$2:$J$213,10)=0," ",VLOOKUP($D868,OLframe!$D$2:$J$213,10))</f>
        <v>#REF!</v>
      </c>
    </row>
    <row r="869" spans="1:10" ht="37.5" customHeight="1">
      <c r="A869" s="19" t="s">
        <v>2281</v>
      </c>
      <c r="B869" s="18" t="s">
        <v>2408</v>
      </c>
      <c r="C869" s="36" t="s">
        <v>3500</v>
      </c>
      <c r="D869" s="38" t="s">
        <v>2413</v>
      </c>
      <c r="E869" s="38" t="s">
        <v>1107</v>
      </c>
      <c r="F869" s="75" t="str">
        <f ca="1">IF($E869="только рамка",VLOOKUP($D869,OLframe!$D$2:$J$213,2),VLOOKUP($E869,OLmain!$A$2:$J$57,2))</f>
        <v>9'', 1024*600</v>
      </c>
      <c r="G869" s="65" t="str">
        <f ca="1">VLOOKUP($D869,OLframe!$D$2:$J$213,3)</f>
        <v>https://yadi.sk/d/JQy4juWESpcP5Q</v>
      </c>
      <c r="H869" s="45">
        <v>29400</v>
      </c>
      <c r="I869" s="79" t="str">
        <f ca="1">IF($E869="только рамка",VLOOKUP($D869,OLframe!$D$2:$J$213,9),VLOOKUP($E869,OLmain!$A$2:$J$57,9))</f>
        <v>Android 10.0, RK PX30 4x1,6 Ghz, 2Gb Ram, 16 Gb ROM, IPS LCD, NXP 6686 FM, TDA 7850, DSP, BC6 Bluetooth,  external microphone+Glonass&amp;gps</v>
      </c>
      <c r="J869" s="27" t="e">
        <f ca="1">IF(VLOOKUP($D869,OLframe!$D$2:$J$213,10)=0," ",VLOOKUP($D869,OLframe!$D$2:$J$213,10))</f>
        <v>#REF!</v>
      </c>
    </row>
    <row r="870" spans="1:10" ht="37.5" customHeight="1">
      <c r="A870" s="19" t="s">
        <v>2281</v>
      </c>
      <c r="B870" s="18" t="s">
        <v>2408</v>
      </c>
      <c r="C870" s="36" t="s">
        <v>3500</v>
      </c>
      <c r="D870" s="38" t="s">
        <v>2413</v>
      </c>
      <c r="E870" s="38" t="s">
        <v>1109</v>
      </c>
      <c r="F870" s="75" t="str">
        <f ca="1">IF($E870="только рамка",VLOOKUP($D870,OLframe!$D$2:$J$213,2),VLOOKUP($E870,OLmain!$A$2:$J$57,2))</f>
        <v>9'', 1024*600</v>
      </c>
      <c r="G870" s="65" t="str">
        <f ca="1">VLOOKUP($D870,OLframe!$D$2:$J$213,3)</f>
        <v>https://yadi.sk/d/JQy4juWESpcP5Q</v>
      </c>
      <c r="H870" s="45">
        <v>32900</v>
      </c>
      <c r="I870" s="79" t="str">
        <f ca="1">IF($E870="только рамка",VLOOKUP($D870,OLframe!$D$2:$J$213,9),VLOOKUP($E870,OLmain!$A$2:$J$57,9))</f>
        <v>Android 10.0, RK PX5 8x1,5 Ghz, 4Gb Ram, 32 Gb ROM, IPS LCD, NXP 6686 FM, TDA 7850, DSP, BC6 Bluetooth,  external microphone+Glonass&amp;gps</v>
      </c>
      <c r="J870" s="27" t="e">
        <f ca="1">IF(VLOOKUP($D870,OLframe!$D$2:$J$213,10)=0," ",VLOOKUP($D870,OLframe!$D$2:$J$213,10))</f>
        <v>#REF!</v>
      </c>
    </row>
    <row r="871" spans="1:10" ht="37.5" customHeight="1">
      <c r="A871" s="19" t="s">
        <v>2281</v>
      </c>
      <c r="B871" s="18" t="s">
        <v>2408</v>
      </c>
      <c r="C871" s="36" t="s">
        <v>3500</v>
      </c>
      <c r="D871" s="38" t="s">
        <v>2413</v>
      </c>
      <c r="E871" s="38" t="s">
        <v>1111</v>
      </c>
      <c r="F871" s="75" t="str">
        <f ca="1">IF($E871="только рамка",VLOOKUP($D871,OLframe!$D$2:$J$213,2),VLOOKUP($E871,OLmain!$A$2:$J$57,2))</f>
        <v>9'', 1024*600</v>
      </c>
      <c r="G871" s="65" t="str">
        <f ca="1">VLOOKUP($D871,OLframe!$D$2:$J$213,3)</f>
        <v>https://yadi.sk/d/JQy4juWESpcP5Q</v>
      </c>
      <c r="H871" s="45">
        <v>33900</v>
      </c>
      <c r="I871" s="79" t="str">
        <f ca="1">IF($E871="только рамка",VLOOKUP($D871,OLframe!$D$2:$J$213,9),VLOOKUP($E871,OLmain!$A$2:$J$57,9))</f>
        <v>Android 10.0, RK PX5 8x1,5 Ghz, 4Gb Ram, 64 Gb ROM, IPS LCD, NXP 6686 FM, TDA 7850, DSP, BC6 Bluetooth,  external microphone+Glonass&amp;gps</v>
      </c>
      <c r="J871" s="27" t="e">
        <f ca="1">IF(VLOOKUP($D871,OLframe!$D$2:$J$213,10)=0," ",VLOOKUP($D871,OLframe!$D$2:$J$213,10))</f>
        <v>#REF!</v>
      </c>
    </row>
    <row r="872" spans="1:10" ht="37.5" customHeight="1">
      <c r="A872" s="19" t="s">
        <v>2281</v>
      </c>
      <c r="B872" s="18" t="s">
        <v>2408</v>
      </c>
      <c r="C872" s="36" t="s">
        <v>3500</v>
      </c>
      <c r="D872" s="38" t="s">
        <v>2413</v>
      </c>
      <c r="E872" s="38" t="s">
        <v>1113</v>
      </c>
      <c r="F872" s="75" t="str">
        <f ca="1">IF($E872="только рамка",VLOOKUP($D872,OLframe!$D$2:$J$213,2),VLOOKUP($E872,OLmain!$A$2:$J$57,2))</f>
        <v>9'', 1024*600</v>
      </c>
      <c r="G872" s="65" t="str">
        <f ca="1">VLOOKUP($D872,OLframe!$D$2:$J$213,3)</f>
        <v>https://yadi.sk/d/JQy4juWESpcP5Q</v>
      </c>
      <c r="H872" s="45">
        <v>33900</v>
      </c>
      <c r="I872" s="79" t="str">
        <f ca="1">IF($E872="только рамка",VLOOKUP($D872,OLframe!$D$2:$J$213,9),VLOOKUP($E872,OLmain!$A$2:$J$57,9))</f>
        <v>Android 10.0, RK PX6 6x2,0 Ghz, 4Gb Ram, 64 Gb ROM, IPS LCD, NXP 6686 FM, TDA 7850, DSP, BC6 Bluetooth,  external microphone+Glonass&amp;gps</v>
      </c>
      <c r="J872" s="27" t="e">
        <f ca="1">IF(VLOOKUP($D872,OLframe!$D$2:$J$213,10)=0," ",VLOOKUP($D872,OLframe!$D$2:$J$213,10))</f>
        <v>#REF!</v>
      </c>
    </row>
    <row r="873" spans="1:10" ht="37.5" customHeight="1">
      <c r="A873" s="19" t="s">
        <v>2281</v>
      </c>
      <c r="B873" s="18" t="s">
        <v>2408</v>
      </c>
      <c r="C873" s="36" t="s">
        <v>3500</v>
      </c>
      <c r="D873" s="38" t="s">
        <v>2413</v>
      </c>
      <c r="E873" s="38" t="s">
        <v>1131</v>
      </c>
      <c r="F873" s="75" t="str">
        <f ca="1">IF($E873="только рамка",VLOOKUP($D873,OLframe!$D$2:$J$213,2),VLOOKUP($E873,OLmain!$A$2:$J$57,2))</f>
        <v>9'', 1024*600</v>
      </c>
      <c r="G873" s="65" t="str">
        <f ca="1">VLOOKUP($D873,OLframe!$D$2:$J$213,3)</f>
        <v>https://yadi.sk/d/JQy4juWESpcP5Q</v>
      </c>
      <c r="H873" s="45">
        <v>23900</v>
      </c>
      <c r="I873" s="79" t="str">
        <f ca="1">IF($E873="только рамка",VLOOKUP($D873,OLframe!$D$2:$J$213,9),VLOOKUP($E873,OLmain!$A$2:$J$57,9))</f>
        <v>Android 6.0, MTK 3562 8x1,5 Ghz, 2Gb Ram, 32 Gb ROM, IPS LCD, NXP 6686 FM, TDA 7851, Bluetooth,  external microphone, 4G встроен</v>
      </c>
      <c r="J873" s="27" t="e">
        <f ca="1">IF(VLOOKUP($D873,OLframe!$D$2:$J$213,10)=0," ",VLOOKUP($D873,OLframe!$D$2:$J$213,10))</f>
        <v>#REF!</v>
      </c>
    </row>
    <row r="874" spans="1:10" ht="37.5" customHeight="1">
      <c r="A874" s="19" t="s">
        <v>2281</v>
      </c>
      <c r="B874" s="18" t="s">
        <v>2408</v>
      </c>
      <c r="C874" s="36" t="s">
        <v>3500</v>
      </c>
      <c r="D874" s="38" t="s">
        <v>2413</v>
      </c>
      <c r="E874" s="38" t="s">
        <v>1115</v>
      </c>
      <c r="F874" s="75" t="str">
        <f ca="1">IF($E874="только рамка",VLOOKUP($D874,OLframe!$D$2:$J$213,2),VLOOKUP($E874,OLmain!$A$2:$J$57,2))</f>
        <v>9'', 1280*720</v>
      </c>
      <c r="G874" s="65" t="str">
        <f ca="1">VLOOKUP($D874,OLframe!$D$2:$J$213,3)</f>
        <v>https://yadi.sk/d/JQy4juWESpcP5Q</v>
      </c>
      <c r="H874" s="45">
        <v>28400</v>
      </c>
      <c r="I874" s="79" t="str">
        <f ca="1">IF($E874="только рамка",VLOOKUP($D874,OLframe!$D$2:$J$213,9),VLOOKUP($E874,OLmain!$A$2:$J$57,9))</f>
        <v>Android 10, UIS7862 8x1,8 Ghz, 3Gb Ram, 32Gb ROM, TDA7708 FM, TDA7388, DSP, Bluetooth 5.0, Glonass&amp;gps, 4G, OPTIC out, поддержка AHD/TVI камер, HDMI - опция, AV OUT - опция</v>
      </c>
      <c r="J874" s="27" t="e">
        <f ca="1">IF(VLOOKUP($D874,OLframe!$D$2:$J$213,10)=0," ",VLOOKUP($D874,OLframe!$D$2:$J$213,10))</f>
        <v>#REF!</v>
      </c>
    </row>
    <row r="875" spans="1:10" ht="37.5" customHeight="1">
      <c r="A875" s="19" t="s">
        <v>2281</v>
      </c>
      <c r="B875" s="18" t="s">
        <v>2408</v>
      </c>
      <c r="C875" s="36" t="s">
        <v>3500</v>
      </c>
      <c r="D875" s="38" t="s">
        <v>2413</v>
      </c>
      <c r="E875" s="38" t="s">
        <v>1117</v>
      </c>
      <c r="F875" s="75" t="str">
        <f ca="1">IF($E875="только рамка",VLOOKUP($D875,OLframe!$D$2:$J$213,2),VLOOKUP($E875,OLmain!$A$2:$J$57,2))</f>
        <v>9'', 1280*720</v>
      </c>
      <c r="G875" s="65" t="str">
        <f ca="1">VLOOKUP($D875,OLframe!$D$2:$J$213,3)</f>
        <v>https://yadi.sk/d/JQy4juWESpcP5Q</v>
      </c>
      <c r="H875" s="45">
        <v>32900</v>
      </c>
      <c r="I875" s="79" t="str">
        <f ca="1">IF($E875="только рамка",VLOOKUP($D875,OLframe!$D$2:$J$213,9),VLOOKUP($E875,OLmain!$A$2:$J$57,9))</f>
        <v>Android 10, UIS7862 8x1,8 Ghz, 4Gb Ram, 64Gb ROM, TDA7708 FM, TDA7851L, DSP, Bluetooth 5.0, Glonass&amp;gps, 4G, OPTIC out, поддержка AHD/TVI камер, HDMI - опция, AV OUT - опция</v>
      </c>
      <c r="J875" s="27" t="e">
        <f ca="1">IF(VLOOKUP($D875,OLframe!$D$2:$J$213,10)=0," ",VLOOKUP($D875,OLframe!$D$2:$J$213,10))</f>
        <v>#REF!</v>
      </c>
    </row>
    <row r="876" spans="1:10" ht="37.5" customHeight="1">
      <c r="A876" s="19" t="s">
        <v>2281</v>
      </c>
      <c r="B876" s="18" t="s">
        <v>2408</v>
      </c>
      <c r="C876" s="36" t="s">
        <v>3500</v>
      </c>
      <c r="D876" s="38" t="s">
        <v>2413</v>
      </c>
      <c r="E876" s="38" t="s">
        <v>1136</v>
      </c>
      <c r="F876" s="75" t="str">
        <f ca="1">IF($E876="только рамка",VLOOKUP($D876,OLframe!$D$2:$J$213,2),VLOOKUP($E876,OLmain!$A$2:$J$57,2))</f>
        <v>9'', 1280*720</v>
      </c>
      <c r="G876" s="65" t="str">
        <f ca="1">VLOOKUP($D876,OLframe!$D$2:$J$213,3)</f>
        <v>https://yadi.sk/d/JQy4juWESpcP5Q</v>
      </c>
      <c r="H876" s="45">
        <v>35900</v>
      </c>
      <c r="I876" s="79" t="str">
        <f ca="1">IF($E876="только рамка",VLOOKUP($D876,OLframe!$D$2:$J$213,9),VLOOKUP($E876,OLmain!$A$2:$J$57,9))</f>
        <v>Android 10, UIS7862 8x1,8 Ghz, 6Gb Ram, 128Gb ROM, TDA7708 FM, TDA7851L, DSP, Bluetooth 5.0, Glonass&amp;gps, 4G, OPTIC out, поддержка AHD/TVI камер, HDMI - опция, AV OUT - опция</v>
      </c>
      <c r="J876" s="27" t="e">
        <f ca="1">IF(VLOOKUP($D876,OLframe!$D$2:$J$213,10)=0," ",VLOOKUP($D876,OLframe!$D$2:$J$213,10))</f>
        <v>#REF!</v>
      </c>
    </row>
    <row r="877" spans="1:10" ht="37.5" customHeight="1">
      <c r="A877" s="19" t="s">
        <v>2281</v>
      </c>
      <c r="B877" s="18" t="s">
        <v>2408</v>
      </c>
      <c r="C877" s="36" t="s">
        <v>3500</v>
      </c>
      <c r="D877" s="38" t="s">
        <v>2413</v>
      </c>
      <c r="E877" s="38" t="s">
        <v>1119</v>
      </c>
      <c r="F877" s="75" t="str">
        <f ca="1">IF($E877="только рамка",VLOOKUP($D877,OLframe!$D$2:$J$213,2),VLOOKUP($E877,OLmain!$A$2:$J$57,2))</f>
        <v>9'', 1024*600</v>
      </c>
      <c r="G877" s="65" t="str">
        <f ca="1">VLOOKUP($D877,OLframe!$D$2:$J$213,3)</f>
        <v>https://yadi.sk/d/JQy4juWESpcP5Q</v>
      </c>
      <c r="H877" s="45">
        <v>33900</v>
      </c>
      <c r="I877" s="79" t="str">
        <f ca="1">IF($E877="только рамка",VLOOKUP($D877,OLframe!$D$2:$J$213,9),VLOOKUP($E877,OLmain!$A$2:$J$57,9))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877" s="27" t="e">
        <f ca="1">IF(VLOOKUP($D877,OLframe!$D$2:$J$213,10)=0," ",VLOOKUP($D877,OLframe!$D$2:$J$213,10))</f>
        <v>#REF!</v>
      </c>
    </row>
    <row r="878" spans="1:10" ht="37.5" customHeight="1">
      <c r="A878" s="19" t="s">
        <v>2281</v>
      </c>
      <c r="B878" s="18" t="s">
        <v>2408</v>
      </c>
      <c r="C878" s="36" t="s">
        <v>3500</v>
      </c>
      <c r="D878" s="38" t="s">
        <v>2413</v>
      </c>
      <c r="E878" s="38" t="s">
        <v>1089</v>
      </c>
      <c r="F878" s="75" t="str">
        <f ca="1">IF($E878="только рамка",VLOOKUP($D878,OLframe!$D$2:$J$213,2),VLOOKUP($E878,OLmain!$A$2:$J$57,2))</f>
        <v>9,7'', 1024*768</v>
      </c>
      <c r="G878" s="65" t="str">
        <f ca="1">VLOOKUP($D878,OLframe!$D$2:$J$213,3)</f>
        <v>https://yadi.sk/d/JQy4juWESpcP5Q</v>
      </c>
      <c r="H878" s="45">
        <v>34900</v>
      </c>
      <c r="I878" s="79" t="str">
        <f ca="1">IF($E878="только рамка",VLOOKUP($D878,OLframe!$D$2:$J$213,9),VLOOKUP($E878,OLmain!$A$2:$J$57,9))</f>
        <v>Android 10.0, RK PX6 6x2,0 Ghz, 4Gb Ram, 64 Gb ROM, IPS LCD, NXP 6686 FM, TDA 7850, DSP, BC6 Bluetooth,  external microphone+Glonass&amp;gps</v>
      </c>
      <c r="J878" s="27" t="e">
        <f ca="1">IF(VLOOKUP($D878,OLframe!$D$2:$J$213,10)=0," ",VLOOKUP($D878,OLframe!$D$2:$J$213,10))</f>
        <v>#REF!</v>
      </c>
    </row>
    <row r="879" spans="1:10" ht="37.5" customHeight="1">
      <c r="A879" s="19" t="s">
        <v>2281</v>
      </c>
      <c r="B879" s="18" t="s">
        <v>2408</v>
      </c>
      <c r="C879" s="36" t="s">
        <v>3500</v>
      </c>
      <c r="D879" s="38" t="s">
        <v>2413</v>
      </c>
      <c r="E879" s="38" t="s">
        <v>1122</v>
      </c>
      <c r="F879" s="75" t="str">
        <f ca="1">IF($E879="только рамка",VLOOKUP($D879,OLframe!$D$2:$J$213,2),VLOOKUP($E879,OLmain!$A$2:$J$57,2))</f>
        <v>10.1", 1280*720</v>
      </c>
      <c r="G879" s="65" t="str">
        <f ca="1">VLOOKUP($D879,OLframe!$D$2:$J$213,3)</f>
        <v>https://yadi.sk/d/JQy4juWESpcP5Q</v>
      </c>
      <c r="H879" s="45">
        <v>36400</v>
      </c>
      <c r="I879" s="79" t="str">
        <f ca="1">IF($E879="только рамка",VLOOKUP($D879,OLframe!$D$2:$J$213,9),VLOOKUP($E879,OLmain!$A$2:$J$57,9))</f>
        <v>Android 10.0, RK PX6 6x2,0 Ghz, 4Gb Ram, 64 Gb ROM, IPS LCD, NXP 6686 FM, TDA 7850, DSP, BC6 Bluetooth,  external microphone+Glonass&amp;gps</v>
      </c>
      <c r="J879" s="27" t="e">
        <f ca="1">IF(VLOOKUP($D879,OLframe!$D$2:$J$213,10)=0," ",VLOOKUP($D879,OLframe!$D$2:$J$213,10))</f>
        <v>#REF!</v>
      </c>
    </row>
    <row r="880" spans="1:10" ht="37.5" customHeight="1">
      <c r="A880" s="19" t="s">
        <v>2281</v>
      </c>
      <c r="B880" s="18" t="s">
        <v>2408</v>
      </c>
      <c r="C880" s="36" t="s">
        <v>3500</v>
      </c>
      <c r="D880" s="38" t="s">
        <v>2413</v>
      </c>
      <c r="E880" s="38" t="s">
        <v>1121</v>
      </c>
      <c r="F880" s="75" t="str">
        <f ca="1">IF($E880="только рамка",VLOOKUP($D880,OLframe!$D$2:$J$213,2),VLOOKUP($E880,OLmain!$A$2:$J$57,2))</f>
        <v>13.3", 1920*1080</v>
      </c>
      <c r="G880" s="65" t="str">
        <f ca="1">VLOOKUP($D880,OLframe!$D$2:$J$213,3)</f>
        <v>https://yadi.sk/d/JQy4juWESpcP5Q</v>
      </c>
      <c r="H880" s="45">
        <v>42400</v>
      </c>
      <c r="I880" s="79" t="str">
        <f ca="1">IF($E880="только рамка",VLOOKUP($D880,OLframe!$D$2:$J$213,9),VLOOKUP($E880,OLmain!$A$2:$J$57,9))</f>
        <v>Android 10.0, RK PX6 6x2,0 Ghz, 4Gb Ram, 64 Gb ROM, IPS LCD, NXP 6686 FM, TDA 7850, DSP, BC6 Bluetooth,  external microphone+Glonass&amp;gps</v>
      </c>
      <c r="J880" s="27" t="e">
        <f ca="1">IF(VLOOKUP($D880,OLframe!$D$2:$J$213,10)=0," ",VLOOKUP($D880,OLframe!$D$2:$J$213,10))</f>
        <v>#REF!</v>
      </c>
    </row>
    <row r="881" spans="1:10" ht="37.5" customHeight="1">
      <c r="A881" s="19" t="s">
        <v>2281</v>
      </c>
      <c r="B881" s="18" t="s">
        <v>9</v>
      </c>
      <c r="C881" s="36" t="s">
        <v>3500</v>
      </c>
      <c r="D881" s="38" t="s">
        <v>10</v>
      </c>
      <c r="E881" s="38" t="s">
        <v>2857</v>
      </c>
      <c r="F881" s="75" t="str">
        <f ca="1">IF($E881="только рамка",VLOOKUP($D881,OLframe!$D$2:$J$213,2),VLOOKUP($E881,OLmain!$A$2:$J$57,2))</f>
        <v>9", 1024*600</v>
      </c>
      <c r="G881" s="65" t="str">
        <f ca="1">VLOOKUP($D881,OLframe!$D$2:$J$213,3)</f>
        <v>https://yadi.sk/d/tFCGTHNVSwIVrA</v>
      </c>
      <c r="H881" s="45">
        <v>6500</v>
      </c>
      <c r="I881" s="79" t="e">
        <f ca="1">IF($E881="только рамка",VLOOKUP($D881,OLframe!$D$2:$J$213,9),VLOOKUP($E881,OLmain!$A$2:$J$57,9))</f>
        <v>#REF!</v>
      </c>
      <c r="J881" s="27" t="e">
        <f ca="1">IF(VLOOKUP($D881,OLframe!$D$2:$J$213,10)=0," ",VLOOKUP($D881,OLframe!$D$2:$J$213,10))</f>
        <v>#REF!</v>
      </c>
    </row>
    <row r="882" spans="1:10" ht="37.5" customHeight="1">
      <c r="A882" s="19" t="s">
        <v>2281</v>
      </c>
      <c r="B882" s="18" t="s">
        <v>9</v>
      </c>
      <c r="C882" s="36" t="s">
        <v>3500</v>
      </c>
      <c r="D882" s="38" t="s">
        <v>10</v>
      </c>
      <c r="E882" s="38" t="s">
        <v>1147</v>
      </c>
      <c r="F882" s="75" t="str">
        <f ca="1">IF($E882="только рамка",VLOOKUP($D882,OLframe!$D$2:$J$213,2),VLOOKUP($E882,OLmain!$A$2:$J$57,2))</f>
        <v>10.1", 1280*720</v>
      </c>
      <c r="G882" s="65" t="str">
        <f ca="1">VLOOKUP($D882,OLframe!$D$2:$J$213,3)</f>
        <v>https://yadi.sk/d/tFCGTHNVSwIVrA</v>
      </c>
      <c r="H882" s="45">
        <v>37400</v>
      </c>
      <c r="I882" s="79" t="str">
        <f ca="1">IF($E882="только рамка",VLOOKUP($D882,OLframe!$D$2:$J$213,9),VLOOKUP($E882,OLmain!$A$2:$J$57,9))</f>
        <v>Android 10.0, RK PX6 6x2,0 Ghz, 4Gb Ram, 64 Gb ROM, IPS LCD, NXP 6686 FM, TDA 7850, DSP, BC6 Bluetooth,  external microphone+Glonass&amp;gps</v>
      </c>
      <c r="J882" s="27" t="e">
        <f ca="1">IF(VLOOKUP($D882,OLframe!$D$2:$J$213,10)=0," ",VLOOKUP($D882,OLframe!$D$2:$J$213,10))</f>
        <v>#REF!</v>
      </c>
    </row>
    <row r="883" spans="1:10" ht="37.5" customHeight="1">
      <c r="A883" s="19" t="s">
        <v>2281</v>
      </c>
      <c r="B883" s="18" t="s">
        <v>9</v>
      </c>
      <c r="C883" s="36" t="s">
        <v>3500</v>
      </c>
      <c r="D883" s="38" t="s">
        <v>10</v>
      </c>
      <c r="E883" s="38" t="s">
        <v>1140</v>
      </c>
      <c r="F883" s="75" t="str">
        <f ca="1">IF($E883="только рамка",VLOOKUP($D883,OLframe!$D$2:$J$213,2),VLOOKUP($E883,OLmain!$A$2:$J$57,2))</f>
        <v>9'', 1280*720</v>
      </c>
      <c r="G883" s="65" t="str">
        <f ca="1">VLOOKUP($D883,OLframe!$D$2:$J$213,3)</f>
        <v>https://yadi.sk/d/tFCGTHNVSwIVrA</v>
      </c>
      <c r="H883" s="45">
        <v>39900</v>
      </c>
      <c r="I883" s="79" t="str">
        <f ca="1">IF($E883="только рамка",VLOOKUP($D883,OLframe!$D$2:$J$213,9),VLOOKUP($E883,OLmain!$A$2:$J$57,9))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83" s="27" t="e">
        <f ca="1">IF(VLOOKUP($D883,OLframe!$D$2:$J$213,10)=0," ",VLOOKUP($D883,OLframe!$D$2:$J$213,10))</f>
        <v>#REF!</v>
      </c>
    </row>
    <row r="884" spans="1:10" ht="37.5" customHeight="1">
      <c r="A884" s="19" t="s">
        <v>2281</v>
      </c>
      <c r="B884" s="18" t="s">
        <v>9</v>
      </c>
      <c r="C884" s="36" t="s">
        <v>3500</v>
      </c>
      <c r="D884" s="38" t="s">
        <v>10</v>
      </c>
      <c r="E884" s="38" t="s">
        <v>1143</v>
      </c>
      <c r="F884" s="75" t="str">
        <f ca="1">IF($E884="только рамка",VLOOKUP($D884,OLframe!$D$2:$J$213,2),VLOOKUP($E884,OLmain!$A$2:$J$57,2))</f>
        <v>9'', 1280*720</v>
      </c>
      <c r="G884" s="65" t="str">
        <f ca="1">VLOOKUP($D884,OLframe!$D$2:$J$213,3)</f>
        <v>https://yadi.sk/d/tFCGTHNVSwIVrA</v>
      </c>
      <c r="H884" s="45">
        <v>42900</v>
      </c>
      <c r="I884" s="79" t="str">
        <f ca="1">IF($E884="только рамка",VLOOKUP($D884,OLframe!$D$2:$J$213,9),VLOOKUP($E884,OLmain!$A$2:$J$57,9))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884" s="27" t="e">
        <f ca="1">IF(VLOOKUP($D884,OLframe!$D$2:$J$213,10)=0," ",VLOOKUP($D884,OLframe!$D$2:$J$213,10))</f>
        <v>#REF!</v>
      </c>
    </row>
    <row r="885" spans="1:10" ht="37.5" customHeight="1">
      <c r="A885" s="19" t="s">
        <v>2281</v>
      </c>
      <c r="B885" s="18" t="s">
        <v>9</v>
      </c>
      <c r="C885" s="36" t="s">
        <v>3500</v>
      </c>
      <c r="D885" s="38" t="s">
        <v>10</v>
      </c>
      <c r="E885" s="38" t="s">
        <v>1091</v>
      </c>
      <c r="F885" s="75" t="str">
        <f ca="1">IF($E885="только рамка",VLOOKUP($D885,OLframe!$D$2:$J$213,2),VLOOKUP($E885,OLmain!$A$2:$J$57,2))</f>
        <v>9'', 1024*600</v>
      </c>
      <c r="G885" s="65" t="str">
        <f ca="1">VLOOKUP($D885,OLframe!$D$2:$J$213,3)</f>
        <v>https://yadi.sk/d/tFCGTHNVSwIVrA</v>
      </c>
      <c r="H885" s="45">
        <v>30400</v>
      </c>
      <c r="I885" s="79" t="str">
        <f ca="1">IF($E885="только рамка",VLOOKUP($D885,OLframe!$D$2:$J$213,9),VLOOKUP($E885,OLmain!$A$2:$J$57,9))</f>
        <v>Android 10.0, RK PX30 4x1,6 Ghz, 2Gb Ram, 16 Gb ROM, IPS LCD, NXP 6686 FM, TDA 7850, DSP, BC6 Bluetooth,  external microphone+Glonass&amp;gps</v>
      </c>
      <c r="J885" s="27" t="e">
        <f ca="1">IF(VLOOKUP($D885,OLframe!$D$2:$J$213,10)=0," ",VLOOKUP($D885,OLframe!$D$2:$J$213,10))</f>
        <v>#REF!</v>
      </c>
    </row>
    <row r="886" spans="1:10" ht="37.5" customHeight="1">
      <c r="A886" s="19" t="s">
        <v>2281</v>
      </c>
      <c r="B886" s="18" t="s">
        <v>9</v>
      </c>
      <c r="C886" s="36" t="s">
        <v>3500</v>
      </c>
      <c r="D886" s="38" t="s">
        <v>10</v>
      </c>
      <c r="E886" s="38" t="s">
        <v>1093</v>
      </c>
      <c r="F886" s="75" t="str">
        <f ca="1">IF($E886="только рамка",VLOOKUP($D886,OLframe!$D$2:$J$213,2),VLOOKUP($E886,OLmain!$A$2:$J$57,2))</f>
        <v>9'', 1024*600</v>
      </c>
      <c r="G886" s="65" t="str">
        <f ca="1">VLOOKUP($D886,OLframe!$D$2:$J$213,3)</f>
        <v>https://yadi.sk/d/tFCGTHNVSwIVrA</v>
      </c>
      <c r="H886" s="45">
        <v>33900</v>
      </c>
      <c r="I886" s="79" t="str">
        <f ca="1">IF($E886="только рамка",VLOOKUP($D886,OLframe!$D$2:$J$213,9),VLOOKUP($E886,OLmain!$A$2:$J$57,9))</f>
        <v>Android 10.0, RK PX5 8x1,5 Ghz, 4Gb Ram, 32 Gb ROM, IPS LCD, NXP 6686 FM, TDA 7850, DSP, BC6 Bluetooth,  external microphone+Glonass&amp;gps</v>
      </c>
      <c r="J886" s="27" t="e">
        <f ca="1">IF(VLOOKUP($D886,OLframe!$D$2:$J$213,10)=0," ",VLOOKUP($D886,OLframe!$D$2:$J$213,10))</f>
        <v>#REF!</v>
      </c>
    </row>
    <row r="887" spans="1:10" ht="37.5" customHeight="1">
      <c r="A887" s="19" t="s">
        <v>2281</v>
      </c>
      <c r="B887" s="18" t="s">
        <v>9</v>
      </c>
      <c r="C887" s="36" t="s">
        <v>3500</v>
      </c>
      <c r="D887" s="38" t="s">
        <v>10</v>
      </c>
      <c r="E887" s="38" t="s">
        <v>1095</v>
      </c>
      <c r="F887" s="75" t="str">
        <f ca="1">IF($E887="только рамка",VLOOKUP($D887,OLframe!$D$2:$J$213,2),VLOOKUP($E887,OLmain!$A$2:$J$57,2))</f>
        <v>9'', 1024*600</v>
      </c>
      <c r="G887" s="65" t="str">
        <f ca="1">VLOOKUP($D887,OLframe!$D$2:$J$213,3)</f>
        <v>https://yadi.sk/d/tFCGTHNVSwIVrA</v>
      </c>
      <c r="H887" s="45">
        <v>34900</v>
      </c>
      <c r="I887" s="79" t="str">
        <f ca="1">IF($E887="только рамка",VLOOKUP($D887,OLframe!$D$2:$J$213,9),VLOOKUP($E887,OLmain!$A$2:$J$57,9))</f>
        <v>Android 10.0, RK PX5 8x1,5 Ghz, 4Gb Ram, 64 Gb ROM, IPS LCD, NXP 6686 FM, TDA 7850, DSP, BC6 Bluetooth,  external microphone+Glonass&amp;gps</v>
      </c>
      <c r="J887" s="27" t="e">
        <f ca="1">IF(VLOOKUP($D887,OLframe!$D$2:$J$213,10)=0," ",VLOOKUP($D887,OLframe!$D$2:$J$213,10))</f>
        <v>#REF!</v>
      </c>
    </row>
    <row r="888" spans="1:10" ht="37.5" customHeight="1">
      <c r="A888" s="19" t="s">
        <v>2281</v>
      </c>
      <c r="B888" s="18" t="s">
        <v>9</v>
      </c>
      <c r="C888" s="36" t="s">
        <v>3500</v>
      </c>
      <c r="D888" s="38" t="s">
        <v>10</v>
      </c>
      <c r="E888" s="38" t="s">
        <v>1097</v>
      </c>
      <c r="F888" s="75" t="str">
        <f ca="1">IF($E888="только рамка",VLOOKUP($D888,OLframe!$D$2:$J$213,2),VLOOKUP($E888,OLmain!$A$2:$J$57,2))</f>
        <v>9'', 1024*600</v>
      </c>
      <c r="G888" s="65" t="str">
        <f ca="1">VLOOKUP($D888,OLframe!$D$2:$J$213,3)</f>
        <v>https://yadi.sk/d/tFCGTHNVSwIVrA</v>
      </c>
      <c r="H888" s="45">
        <v>34900</v>
      </c>
      <c r="I888" s="79" t="str">
        <f ca="1">IF($E888="только рамка",VLOOKUP($D888,OLframe!$D$2:$J$213,9),VLOOKUP($E888,OLmain!$A$2:$J$57,9))</f>
        <v>Android 10.0, RK PX6 6x2,0 Ghz, 4Gb Ram, 64 Gb ROM, IPS LCD, NXP 6686 FM, TDA 7850, DSP, BC6 Bluetooth,  external microphone+Glonass&amp;gps</v>
      </c>
      <c r="J888" s="27" t="e">
        <f ca="1">IF(VLOOKUP($D888,OLframe!$D$2:$J$213,10)=0," ",VLOOKUP($D888,OLframe!$D$2:$J$213,10))</f>
        <v>#REF!</v>
      </c>
    </row>
    <row r="889" spans="1:10" ht="37.5" customHeight="1">
      <c r="A889" s="19" t="s">
        <v>2281</v>
      </c>
      <c r="B889" s="18" t="s">
        <v>9</v>
      </c>
      <c r="C889" s="36" t="s">
        <v>3500</v>
      </c>
      <c r="D889" s="38" t="s">
        <v>10</v>
      </c>
      <c r="E889" s="38" t="s">
        <v>1130</v>
      </c>
      <c r="F889" s="75" t="str">
        <f ca="1">IF($E889="только рамка",VLOOKUP($D889,OLframe!$D$2:$J$213,2),VLOOKUP($E889,OLmain!$A$2:$J$57,2))</f>
        <v>9'', 1024*600</v>
      </c>
      <c r="G889" s="65" t="str">
        <f ca="1">VLOOKUP($D889,OLframe!$D$2:$J$213,3)</f>
        <v>https://yadi.sk/d/tFCGTHNVSwIVrA</v>
      </c>
      <c r="H889" s="45">
        <v>23900</v>
      </c>
      <c r="I889" s="79" t="str">
        <f ca="1">IF($E889="только рамка",VLOOKUP($D889,OLframe!$D$2:$J$213,9),VLOOKUP($E889,OLmain!$A$2:$J$57,9))</f>
        <v>Android 6.0, MTK 3562 8x1,5 Ghz, 2Gb Ram, 32 Gb ROM, IPS LCD, NXP 6686 FM, TDA 7851, Bluetooth,  external microphone, 4G встроен</v>
      </c>
      <c r="J889" s="27" t="e">
        <f ca="1">IF(VLOOKUP($D889,OLframe!$D$2:$J$213,10)=0," ",VLOOKUP($D889,OLframe!$D$2:$J$213,10))</f>
        <v>#REF!</v>
      </c>
    </row>
    <row r="890" spans="1:10" ht="37.5" customHeight="1">
      <c r="A890" s="19" t="s">
        <v>2281</v>
      </c>
      <c r="B890" s="18" t="s">
        <v>9</v>
      </c>
      <c r="C890" s="36" t="s">
        <v>3500</v>
      </c>
      <c r="D890" s="38" t="s">
        <v>10</v>
      </c>
      <c r="E890" s="38" t="s">
        <v>1126</v>
      </c>
      <c r="F890" s="75" t="str">
        <f ca="1">IF($E890="только рамка",VLOOKUP($D890,OLframe!$D$2:$J$213,2),VLOOKUP($E890,OLmain!$A$2:$J$57,2))</f>
        <v>9'', 1280*720</v>
      </c>
      <c r="G890" s="65" t="str">
        <f ca="1">VLOOKUP($D890,OLframe!$D$2:$J$213,3)</f>
        <v>https://yadi.sk/d/tFCGTHNVSwIVrA</v>
      </c>
      <c r="H890" s="45">
        <v>29900</v>
      </c>
      <c r="I890" s="79" t="str">
        <f ca="1">IF($E890="только рамка",VLOOKUP($D890,OLframe!$D$2:$J$213,9),VLOOKUP($E890,OLmain!$A$2:$J$57,9))</f>
        <v>Android 10, UIS7862 8x1,8 Ghz, 3Gb Ram, 32Gb ROM, TDA7708 FM, TDA7388, DSP, Bluetooth 5.0, Glonass&amp;gps, 4G, OPTIC out, поддержка AHD/TVI камер, HDMI - опция, AV OUT - опция</v>
      </c>
      <c r="J890" s="27" t="e">
        <f ca="1">IF(VLOOKUP($D890,OLframe!$D$2:$J$213,10)=0," ",VLOOKUP($D890,OLframe!$D$2:$J$213,10))</f>
        <v>#REF!</v>
      </c>
    </row>
    <row r="891" spans="1:10" ht="37.5" customHeight="1">
      <c r="A891" s="19" t="s">
        <v>2281</v>
      </c>
      <c r="B891" s="18" t="s">
        <v>9</v>
      </c>
      <c r="C891" s="36" t="s">
        <v>3500</v>
      </c>
      <c r="D891" s="38" t="s">
        <v>10</v>
      </c>
      <c r="E891" s="38" t="s">
        <v>1099</v>
      </c>
      <c r="F891" s="75" t="str">
        <f ca="1">IF($E891="только рамка",VLOOKUP($D891,OLframe!$D$2:$J$213,2),VLOOKUP($E891,OLmain!$A$2:$J$57,2))</f>
        <v>9'', 1280*720</v>
      </c>
      <c r="G891" s="65" t="str">
        <f ca="1">VLOOKUP($D891,OLframe!$D$2:$J$213,3)</f>
        <v>https://yadi.sk/d/tFCGTHNVSwIVrA</v>
      </c>
      <c r="H891" s="45">
        <v>33900</v>
      </c>
      <c r="I891" s="79" t="str">
        <f ca="1">IF($E891="только рамка",VLOOKUP($D891,OLframe!$D$2:$J$213,9),VLOOKUP($E891,OLmain!$A$2:$J$57,9))</f>
        <v>Android 10, UIS7862 8x1,8 Ghz, 3Gb Ram, 32Gb ROM, TDA7708 FM, TDA7388, DSP, Bluetooth 5.0, Glonass&amp;gps, 4G, OPTIC out, поддержка AHD/TVI камер, HDMI - опция, AV OUT - опция</v>
      </c>
      <c r="J891" s="27" t="e">
        <f ca="1">IF(VLOOKUP($D891,OLframe!$D$2:$J$213,10)=0," ",VLOOKUP($D891,OLframe!$D$2:$J$213,10))</f>
        <v>#REF!</v>
      </c>
    </row>
    <row r="892" spans="1:10" ht="37.5" customHeight="1">
      <c r="A892" s="19" t="s">
        <v>2281</v>
      </c>
      <c r="B892" s="18" t="s">
        <v>9</v>
      </c>
      <c r="C892" s="36" t="s">
        <v>3500</v>
      </c>
      <c r="D892" s="38" t="s">
        <v>10</v>
      </c>
      <c r="E892" s="38" t="s">
        <v>1135</v>
      </c>
      <c r="F892" s="75" t="str">
        <f ca="1">IF($E892="только рамка",VLOOKUP($D892,OLframe!$D$2:$J$213,2),VLOOKUP($E892,OLmain!$A$2:$J$57,2))</f>
        <v>9'', 1280*720</v>
      </c>
      <c r="G892" s="65" t="str">
        <f ca="1">VLOOKUP($D892,OLframe!$D$2:$J$213,3)</f>
        <v>https://yadi.sk/d/tFCGTHNVSwIVrA</v>
      </c>
      <c r="H892" s="45">
        <v>36900</v>
      </c>
      <c r="I892" s="79" t="str">
        <f ca="1">IF($E892="только рамка",VLOOKUP($D892,OLframe!$D$2:$J$213,9),VLOOKUP($E892,OLmain!$A$2:$J$57,9))</f>
        <v>Android 10, UIS7862 8x1,8 Ghz, 4Gb Ram, 64Gb ROM, TDA7708 FM, TDA7851L, DSP, Bluetooth 5.0, Glonass&amp;gps, 4G, OPTIC out, поддержка AHD/TVI камер, HDMI - опция, AV OUT - опция</v>
      </c>
      <c r="J892" s="27" t="e">
        <f ca="1">IF(VLOOKUP($D892,OLframe!$D$2:$J$213,10)=0," ",VLOOKUP($D892,OLframe!$D$2:$J$213,10))</f>
        <v>#REF!</v>
      </c>
    </row>
    <row r="893" spans="1:10" ht="37.5" customHeight="1">
      <c r="A893" s="19" t="s">
        <v>2281</v>
      </c>
      <c r="B893" s="18" t="s">
        <v>9</v>
      </c>
      <c r="C893" s="36" t="s">
        <v>3500</v>
      </c>
      <c r="D893" s="38" t="s">
        <v>10</v>
      </c>
      <c r="E893" s="38" t="s">
        <v>1104</v>
      </c>
      <c r="F893" s="75" t="str">
        <f ca="1">IF($E893="только рамка",VLOOKUP($D893,OLframe!$D$2:$J$213,2),VLOOKUP($E893,OLmain!$A$2:$J$57,2))</f>
        <v>9'', 1024*600</v>
      </c>
      <c r="G893" s="65" t="str">
        <f ca="1">VLOOKUP($D893,OLframe!$D$2:$J$213,3)</f>
        <v>https://yadi.sk/d/tFCGTHNVSwIVrA</v>
      </c>
      <c r="H893" s="45">
        <v>34900</v>
      </c>
      <c r="I893" s="79" t="str">
        <f ca="1">IF($E893="только рамка",VLOOKUP($D893,OLframe!$D$2:$J$213,9),VLOOKUP($E893,OLmain!$A$2:$J$57,9))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893" s="27" t="e">
        <f ca="1">IF(VLOOKUP($D893,OLframe!$D$2:$J$213,10)=0," ",VLOOKUP($D893,OLframe!$D$2:$J$213,10))</f>
        <v>#REF!</v>
      </c>
    </row>
    <row r="894" spans="1:10" ht="37.5" customHeight="1">
      <c r="A894" s="19" t="s">
        <v>2281</v>
      </c>
      <c r="B894" s="18" t="s">
        <v>9</v>
      </c>
      <c r="C894" s="36" t="s">
        <v>3500</v>
      </c>
      <c r="D894" s="38" t="s">
        <v>10</v>
      </c>
      <c r="E894" s="38" t="s">
        <v>1087</v>
      </c>
      <c r="F894" s="75" t="str">
        <f ca="1">IF($E894="только рамка",VLOOKUP($D894,OLframe!$D$2:$J$213,2),VLOOKUP($E894,OLmain!$A$2:$J$57,2))</f>
        <v>9,7'', 1024*768</v>
      </c>
      <c r="G894" s="65" t="str">
        <f ca="1">VLOOKUP($D894,OLframe!$D$2:$J$213,3)</f>
        <v>https://yadi.sk/d/tFCGTHNVSwIVrA</v>
      </c>
      <c r="H894" s="45">
        <v>35900</v>
      </c>
      <c r="I894" s="79" t="str">
        <f ca="1">IF($E894="только рамка",VLOOKUP($D894,OLframe!$D$2:$J$213,9),VLOOKUP($E894,OLmain!$A$2:$J$57,9))</f>
        <v>Android 10.0, RK PX6 6x2,0 Ghz, 4Gb Ram, 64 Gb ROM, IPS LCD, NXP 6686 FM, TDA 7850, DSP, BC6 Bluetooth,  external microphone+Glonass&amp;gps</v>
      </c>
      <c r="J894" s="27" t="e">
        <f ca="1">IF(VLOOKUP($D894,OLframe!$D$2:$J$213,10)=0," ",VLOOKUP($D894,OLframe!$D$2:$J$213,10))</f>
        <v>#REF!</v>
      </c>
    </row>
    <row r="895" spans="1:10" ht="37.5" customHeight="1">
      <c r="A895" s="19" t="s">
        <v>2281</v>
      </c>
      <c r="B895" s="18" t="s">
        <v>9</v>
      </c>
      <c r="C895" s="36" t="s">
        <v>3500</v>
      </c>
      <c r="D895" s="38" t="s">
        <v>10</v>
      </c>
      <c r="E895" s="38" t="s">
        <v>1102</v>
      </c>
      <c r="F895" s="75" t="str">
        <f ca="1">IF($E895="только рамка",VLOOKUP($D895,OLframe!$D$2:$J$213,2),VLOOKUP($E895,OLmain!$A$2:$J$57,2))</f>
        <v>13.3", 1920*1080</v>
      </c>
      <c r="G895" s="65" t="str">
        <f ca="1">VLOOKUP($D895,OLframe!$D$2:$J$213,3)</f>
        <v>https://yadi.sk/d/tFCGTHNVSwIVrA</v>
      </c>
      <c r="H895" s="45">
        <v>43400</v>
      </c>
      <c r="I895" s="79" t="str">
        <f ca="1">IF($E895="только рамка",VLOOKUP($D895,OLframe!$D$2:$J$213,9),VLOOKUP($E895,OLmain!$A$2:$J$57,9))</f>
        <v>Android 10.0, RK PX6 6x2,0 Ghz, 4Gb Ram, 64 Gb ROM, IPS LCD, NXP 6686 FM, TDA 7850, DSP, BC6 Bluetooth,  external microphone+Glonass&amp;gps</v>
      </c>
      <c r="J895" s="27" t="e">
        <f ca="1">IF(VLOOKUP($D895,OLframe!$D$2:$J$213,10)=0," ",VLOOKUP($D895,OLframe!$D$2:$J$213,10))</f>
        <v>#REF!</v>
      </c>
    </row>
    <row r="896" spans="1:10" ht="37.5" customHeight="1">
      <c r="A896" s="8" t="s">
        <v>2281</v>
      </c>
      <c r="B896" s="22" t="s">
        <v>2414</v>
      </c>
      <c r="C896" s="2" t="s">
        <v>3444</v>
      </c>
      <c r="D896" s="37" t="s">
        <v>2415</v>
      </c>
      <c r="E896" s="37"/>
      <c r="F896" s="2" t="s">
        <v>3590</v>
      </c>
      <c r="G896" s="14" t="s">
        <v>2416</v>
      </c>
      <c r="H896" s="68">
        <v>27900</v>
      </c>
      <c r="I896" s="20" t="s">
        <v>3470</v>
      </c>
      <c r="J896" s="27" t="s">
        <v>2417</v>
      </c>
    </row>
    <row r="897" spans="1:10" ht="37.5" customHeight="1">
      <c r="A897" s="19" t="s">
        <v>2281</v>
      </c>
      <c r="B897" s="18" t="s">
        <v>2418</v>
      </c>
      <c r="C897" s="36" t="s">
        <v>3451</v>
      </c>
      <c r="D897" s="38" t="s">
        <v>2419</v>
      </c>
      <c r="E897" s="38"/>
      <c r="F897" s="2" t="s">
        <v>3590</v>
      </c>
      <c r="G897" s="52" t="s">
        <v>2420</v>
      </c>
      <c r="H897" s="69">
        <v>29900</v>
      </c>
      <c r="I897" s="21" t="s">
        <v>3483</v>
      </c>
      <c r="J897" s="54" t="s">
        <v>2421</v>
      </c>
    </row>
    <row r="898" spans="1:10" ht="37.5" customHeight="1">
      <c r="A898" s="19" t="s">
        <v>2281</v>
      </c>
      <c r="B898" s="18" t="s">
        <v>2418</v>
      </c>
      <c r="C898" s="36" t="s">
        <v>3500</v>
      </c>
      <c r="D898" s="38" t="s">
        <v>2422</v>
      </c>
      <c r="E898" s="38"/>
      <c r="F898" s="2" t="s">
        <v>3590</v>
      </c>
      <c r="G898" s="51" t="s">
        <v>2423</v>
      </c>
      <c r="H898" s="69">
        <v>26500</v>
      </c>
      <c r="I898" s="20" t="s">
        <v>3520</v>
      </c>
      <c r="J898" s="27" t="s">
        <v>2424</v>
      </c>
    </row>
    <row r="899" spans="1:10" ht="37.5" customHeight="1">
      <c r="A899" s="19" t="s">
        <v>2281</v>
      </c>
      <c r="B899" s="18" t="s">
        <v>2418</v>
      </c>
      <c r="C899" s="2" t="s">
        <v>3489</v>
      </c>
      <c r="D899" s="37" t="s">
        <v>2425</v>
      </c>
      <c r="E899" s="37"/>
      <c r="F899" s="2" t="s">
        <v>3590</v>
      </c>
      <c r="G899" s="51" t="s">
        <v>2426</v>
      </c>
      <c r="H899" s="69">
        <v>30400</v>
      </c>
      <c r="I899" s="46" t="s">
        <v>3492</v>
      </c>
      <c r="J899" s="31" t="s">
        <v>2427</v>
      </c>
    </row>
    <row r="900" spans="1:10" ht="37.5" customHeight="1">
      <c r="A900" s="19" t="s">
        <v>2281</v>
      </c>
      <c r="B900" s="18" t="s">
        <v>2418</v>
      </c>
      <c r="C900" s="2" t="s">
        <v>3489</v>
      </c>
      <c r="D900" s="37" t="s">
        <v>2428</v>
      </c>
      <c r="E900" s="37"/>
      <c r="F900" s="2" t="s">
        <v>3590</v>
      </c>
      <c r="G900" s="51" t="s">
        <v>2426</v>
      </c>
      <c r="H900" s="69">
        <v>33900</v>
      </c>
      <c r="I900" s="59" t="s">
        <v>3771</v>
      </c>
      <c r="J900" s="31" t="s">
        <v>2427</v>
      </c>
    </row>
    <row r="901" spans="1:10" ht="37.5" customHeight="1">
      <c r="A901" s="19" t="s">
        <v>2281</v>
      </c>
      <c r="B901" s="18" t="s">
        <v>2418</v>
      </c>
      <c r="C901" s="2" t="s">
        <v>3489</v>
      </c>
      <c r="D901" s="37" t="s">
        <v>306</v>
      </c>
      <c r="E901" s="37"/>
      <c r="F901" s="2" t="s">
        <v>3590</v>
      </c>
      <c r="G901" s="51" t="s">
        <v>2426</v>
      </c>
      <c r="H901" s="69">
        <v>34900</v>
      </c>
      <c r="I901" s="46" t="s">
        <v>3496</v>
      </c>
      <c r="J901" s="31" t="s">
        <v>2427</v>
      </c>
    </row>
    <row r="902" spans="1:10" ht="37.5" customHeight="1">
      <c r="A902" s="19" t="s">
        <v>2281</v>
      </c>
      <c r="B902" s="18" t="s">
        <v>2418</v>
      </c>
      <c r="C902" s="36" t="s">
        <v>3451</v>
      </c>
      <c r="D902" s="38" t="s">
        <v>2429</v>
      </c>
      <c r="E902" s="38"/>
      <c r="F902" s="10" t="s">
        <v>3518</v>
      </c>
      <c r="G902" s="50" t="s">
        <v>2430</v>
      </c>
      <c r="H902" s="69">
        <v>28900</v>
      </c>
      <c r="I902" s="21" t="s">
        <v>3483</v>
      </c>
      <c r="J902" s="27" t="s">
        <v>2431</v>
      </c>
    </row>
    <row r="903" spans="1:10" ht="37.5" customHeight="1">
      <c r="A903" s="19" t="s">
        <v>2281</v>
      </c>
      <c r="B903" s="18" t="s">
        <v>2418</v>
      </c>
      <c r="C903" s="2" t="s">
        <v>3444</v>
      </c>
      <c r="D903" s="37" t="s">
        <v>2432</v>
      </c>
      <c r="E903" s="37"/>
      <c r="F903" s="10" t="s">
        <v>3518</v>
      </c>
      <c r="G903" s="50" t="s">
        <v>2433</v>
      </c>
      <c r="H903" s="69">
        <v>26400</v>
      </c>
      <c r="I903" s="20" t="s">
        <v>3507</v>
      </c>
      <c r="J903" s="27" t="s">
        <v>2431</v>
      </c>
    </row>
    <row r="904" spans="1:10" ht="37.5" customHeight="1">
      <c r="A904" s="19" t="s">
        <v>2281</v>
      </c>
      <c r="B904" s="18" t="s">
        <v>2418</v>
      </c>
      <c r="C904" s="2" t="s">
        <v>3500</v>
      </c>
      <c r="D904" s="37" t="s">
        <v>2434</v>
      </c>
      <c r="E904" s="37" t="s">
        <v>2857</v>
      </c>
      <c r="F904" s="75" t="str">
        <f ca="1">IF($E904="только рамка",VLOOKUP($D904,OLframe!$D$2:$J$213,2),VLOOKUP($E904,OLmain!$A$2:$J$57,2))</f>
        <v>10", 1024*600</v>
      </c>
      <c r="G904" s="65" t="str">
        <f ca="1">VLOOKUP($D904,OLframe!$D$2:$J$213,3)</f>
        <v>https://yadi.sk/d/E43PBMK_3Rq5ie</v>
      </c>
      <c r="H904" s="45">
        <v>7000</v>
      </c>
      <c r="I904" s="79" t="e">
        <f ca="1">IF($E904="только рамка",VLOOKUP($D904,OLframe!$D$2:$J$213,9),VLOOKUP($E904,OLmain!$A$2:$J$57,9))</f>
        <v>#REF!</v>
      </c>
      <c r="J904" s="27" t="e">
        <f ca="1">IF(VLOOKUP($D904,OLframe!$D$2:$J$213,10)=0," ",VLOOKUP($D904,OLframe!$D$2:$J$213,10))</f>
        <v>#REF!</v>
      </c>
    </row>
    <row r="905" spans="1:10" ht="37.5" customHeight="1">
      <c r="A905" s="19" t="s">
        <v>2281</v>
      </c>
      <c r="B905" s="18" t="s">
        <v>2418</v>
      </c>
      <c r="C905" s="2" t="s">
        <v>3500</v>
      </c>
      <c r="D905" s="37" t="s">
        <v>2434</v>
      </c>
      <c r="E905" s="37" t="s">
        <v>1124</v>
      </c>
      <c r="F905" s="75" t="str">
        <f ca="1">IF($E905="только рамка",VLOOKUP($D905,OLframe!$D$2:$J$213,2),VLOOKUP($E905,OLmain!$A$2:$J$57,2))</f>
        <v>10.1", 1280*720</v>
      </c>
      <c r="G905" s="65" t="str">
        <f ca="1">VLOOKUP($D905,OLframe!$D$2:$J$213,3)</f>
        <v>https://yadi.sk/d/E43PBMK_3Rq5ie</v>
      </c>
      <c r="H905" s="45">
        <v>37900</v>
      </c>
      <c r="I905" s="79" t="str">
        <f ca="1">IF($E905="только рамка",VLOOKUP($D905,OLframe!$D$2:$J$213,9),VLOOKUP($E905,OLmain!$A$2:$J$57,9))</f>
        <v>Android 10.0, RK PX6 6x2,0 Ghz, 4Gb Ram, 64 Gb ROM, IPS LCD, NXP 6686 FM, TDA 7850, DSP, BC6 Bluetooth,  external microphone+Glonass&amp;gps</v>
      </c>
      <c r="J905" s="27" t="e">
        <f ca="1">IF(VLOOKUP($D905,OLframe!$D$2:$J$213,10)=0," ",VLOOKUP($D905,OLframe!$D$2:$J$213,10))</f>
        <v>#REF!</v>
      </c>
    </row>
    <row r="906" spans="1:10" ht="37.5" customHeight="1">
      <c r="A906" s="19" t="s">
        <v>2281</v>
      </c>
      <c r="B906" s="18" t="s">
        <v>2418</v>
      </c>
      <c r="C906" s="2" t="s">
        <v>3500</v>
      </c>
      <c r="D906" s="37" t="s">
        <v>2434</v>
      </c>
      <c r="E906" s="37" t="s">
        <v>1139</v>
      </c>
      <c r="F906" s="75" t="str">
        <f ca="1">IF($E906="только рамка",VLOOKUP($D906,OLframe!$D$2:$J$213,2),VLOOKUP($E906,OLmain!$A$2:$J$57,2))</f>
        <v>10'', 1280*720</v>
      </c>
      <c r="G906" s="65" t="str">
        <f ca="1">VLOOKUP($D906,OLframe!$D$2:$J$213,3)</f>
        <v>https://yadi.sk/d/E43PBMK_3Rq5ie</v>
      </c>
      <c r="H906" s="45">
        <v>39900</v>
      </c>
      <c r="I906" s="79" t="str">
        <f ca="1">IF($E906="только рамка",VLOOKUP($D906,OLframe!$D$2:$J$213,9),VLOOKUP($E906,OLmain!$A$2:$J$57,9))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06" s="27" t="e">
        <f ca="1">IF(VLOOKUP($D906,OLframe!$D$2:$J$213,10)=0," ",VLOOKUP($D906,OLframe!$D$2:$J$213,10))</f>
        <v>#REF!</v>
      </c>
    </row>
    <row r="907" spans="1:10" ht="37.5" customHeight="1">
      <c r="A907" s="19" t="s">
        <v>2281</v>
      </c>
      <c r="B907" s="18" t="s">
        <v>2418</v>
      </c>
      <c r="C907" s="2" t="s">
        <v>3500</v>
      </c>
      <c r="D907" s="37" t="s">
        <v>2434</v>
      </c>
      <c r="E907" s="37" t="s">
        <v>1106</v>
      </c>
      <c r="F907" s="75" t="str">
        <f ca="1">IF($E907="только рамка",VLOOKUP($D907,OLframe!$D$2:$J$213,2),VLOOKUP($E907,OLmain!$A$2:$J$57,2))</f>
        <v>10'', 1280*720</v>
      </c>
      <c r="G907" s="65" t="str">
        <f ca="1">VLOOKUP($D907,OLframe!$D$2:$J$213,3)</f>
        <v>https://yadi.sk/d/E43PBMK_3Rq5ie</v>
      </c>
      <c r="H907" s="45">
        <v>42900</v>
      </c>
      <c r="I907" s="79" t="str">
        <f ca="1">IF($E907="только рамка",VLOOKUP($D907,OLframe!$D$2:$J$213,9),VLOOKUP($E907,OLmain!$A$2:$J$57,9))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07" s="27" t="e">
        <f ca="1">IF(VLOOKUP($D907,OLframe!$D$2:$J$213,10)=0," ",VLOOKUP($D907,OLframe!$D$2:$J$213,10))</f>
        <v>#REF!</v>
      </c>
    </row>
    <row r="908" spans="1:10" ht="37.5" customHeight="1">
      <c r="A908" s="19" t="s">
        <v>2281</v>
      </c>
      <c r="B908" s="18" t="s">
        <v>2418</v>
      </c>
      <c r="C908" s="2" t="s">
        <v>3500</v>
      </c>
      <c r="D908" s="37" t="s">
        <v>2434</v>
      </c>
      <c r="E908" s="37" t="s">
        <v>1108</v>
      </c>
      <c r="F908" s="75" t="str">
        <f ca="1">IF($E908="только рамка",VLOOKUP($D908,OLframe!$D$2:$J$213,2),VLOOKUP($E908,OLmain!$A$2:$J$57,2))</f>
        <v>10'', 1024*600</v>
      </c>
      <c r="G908" s="65" t="str">
        <f ca="1">VLOOKUP($D908,OLframe!$D$2:$J$213,3)</f>
        <v>https://yadi.sk/d/E43PBMK_3Rq5ie</v>
      </c>
      <c r="H908" s="45">
        <v>30900</v>
      </c>
      <c r="I908" s="79" t="str">
        <f ca="1">IF($E908="только рамка",VLOOKUP($D908,OLframe!$D$2:$J$213,9),VLOOKUP($E908,OLmain!$A$2:$J$57,9))</f>
        <v>Android 10.0, RK PX30 4x1,6 Ghz, 2Gb Ram, 16 Gb ROM, IPS LCD, NXP 6686 FM, TDA 7850, DSP, BC6 Bluetooth,  external microphone+Glonass&amp;gps</v>
      </c>
      <c r="J908" s="27" t="e">
        <f ca="1">IF(VLOOKUP($D908,OLframe!$D$2:$J$213,10)=0," ",VLOOKUP($D908,OLframe!$D$2:$J$213,10))</f>
        <v>#REF!</v>
      </c>
    </row>
    <row r="909" spans="1:10" ht="37.5" customHeight="1">
      <c r="A909" s="19" t="s">
        <v>2281</v>
      </c>
      <c r="B909" s="18" t="s">
        <v>2418</v>
      </c>
      <c r="C909" s="2" t="s">
        <v>3500</v>
      </c>
      <c r="D909" s="37" t="s">
        <v>2434</v>
      </c>
      <c r="E909" s="37" t="s">
        <v>1110</v>
      </c>
      <c r="F909" s="75" t="str">
        <f ca="1">IF($E909="только рамка",VLOOKUP($D909,OLframe!$D$2:$J$213,2),VLOOKUP($E909,OLmain!$A$2:$J$57,2))</f>
        <v>10'', 1024*600</v>
      </c>
      <c r="G909" s="65" t="str">
        <f ca="1">VLOOKUP($D909,OLframe!$D$2:$J$213,3)</f>
        <v>https://yadi.sk/d/E43PBMK_3Rq5ie</v>
      </c>
      <c r="H909" s="45">
        <v>34400</v>
      </c>
      <c r="I909" s="79" t="str">
        <f ca="1">IF($E909="только рамка",VLOOKUP($D909,OLframe!$D$2:$J$213,9),VLOOKUP($E909,OLmain!$A$2:$J$57,9))</f>
        <v>Android 10.0, RK PX5 8x1,5 Ghz, 4Gb Ram, 32 Gb ROM, IPS LCD, NXP 6686 FM, TDA 7850, DSP, BC6 Bluetooth,  external microphone+Glonass&amp;gps</v>
      </c>
      <c r="J909" s="27" t="e">
        <f ca="1">IF(VLOOKUP($D909,OLframe!$D$2:$J$213,10)=0," ",VLOOKUP($D909,OLframe!$D$2:$J$213,10))</f>
        <v>#REF!</v>
      </c>
    </row>
    <row r="910" spans="1:10" ht="37.5" customHeight="1">
      <c r="A910" s="19" t="s">
        <v>2281</v>
      </c>
      <c r="B910" s="18" t="s">
        <v>2418</v>
      </c>
      <c r="C910" s="2" t="s">
        <v>3500</v>
      </c>
      <c r="D910" s="37" t="s">
        <v>2434</v>
      </c>
      <c r="E910" s="37" t="s">
        <v>1112</v>
      </c>
      <c r="F910" s="75" t="str">
        <f ca="1">IF($E910="только рамка",VLOOKUP($D910,OLframe!$D$2:$J$213,2),VLOOKUP($E910,OLmain!$A$2:$J$57,2))</f>
        <v>10'', 1024*600</v>
      </c>
      <c r="G910" s="65" t="str">
        <f ca="1">VLOOKUP($D910,OLframe!$D$2:$J$213,3)</f>
        <v>https://yadi.sk/d/E43PBMK_3Rq5ie</v>
      </c>
      <c r="H910" s="45">
        <v>35400</v>
      </c>
      <c r="I910" s="79" t="str">
        <f ca="1">IF($E910="только рамка",VLOOKUP($D910,OLframe!$D$2:$J$213,9),VLOOKUP($E910,OLmain!$A$2:$J$57,9))</f>
        <v>Android 10.0, RK PX5 8x1,5 Ghz, 4Gb Ram, 64 Gb ROM, IPS LCD, NXP 6686 FM, TDA 7850, DSP, BC6 Bluetooth,  external microphone+Glonass&amp;gps</v>
      </c>
      <c r="J910" s="27" t="e">
        <f ca="1">IF(VLOOKUP($D910,OLframe!$D$2:$J$213,10)=0," ",VLOOKUP($D910,OLframe!$D$2:$J$213,10))</f>
        <v>#REF!</v>
      </c>
    </row>
    <row r="911" spans="1:10" ht="37.5" customHeight="1">
      <c r="A911" s="19" t="s">
        <v>2281</v>
      </c>
      <c r="B911" s="18" t="s">
        <v>2418</v>
      </c>
      <c r="C911" s="2" t="s">
        <v>3500</v>
      </c>
      <c r="D911" s="37" t="s">
        <v>2434</v>
      </c>
      <c r="E911" s="37" t="s">
        <v>1114</v>
      </c>
      <c r="F911" s="75" t="str">
        <f ca="1">IF($E911="только рамка",VLOOKUP($D911,OLframe!$D$2:$J$213,2),VLOOKUP($E911,OLmain!$A$2:$J$57,2))</f>
        <v>10'', 1024*600</v>
      </c>
      <c r="G911" s="65" t="str">
        <f ca="1">VLOOKUP($D911,OLframe!$D$2:$J$213,3)</f>
        <v>https://yadi.sk/d/E43PBMK_3Rq5ie</v>
      </c>
      <c r="H911" s="45">
        <v>35400</v>
      </c>
      <c r="I911" s="79" t="str">
        <f ca="1">IF($E911="только рамка",VLOOKUP($D911,OLframe!$D$2:$J$213,9),VLOOKUP($E911,OLmain!$A$2:$J$57,9))</f>
        <v>Android 10.0, RK PX6 6x2,0 Ghz, 4Gb Ram, 64 Gb ROM, IPS LCD, NXP 6686 FM, TDA 7850, DSP, BC6 Bluetooth,  external microphone+Glonass&amp;gps</v>
      </c>
      <c r="J911" s="27" t="e">
        <f ca="1">IF(VLOOKUP($D911,OLframe!$D$2:$J$213,10)=0," ",VLOOKUP($D911,OLframe!$D$2:$J$213,10))</f>
        <v>#REF!</v>
      </c>
    </row>
    <row r="912" spans="1:10" ht="37.5" customHeight="1">
      <c r="A912" s="19" t="s">
        <v>2281</v>
      </c>
      <c r="B912" s="18" t="s">
        <v>2418</v>
      </c>
      <c r="C912" s="2" t="s">
        <v>3500</v>
      </c>
      <c r="D912" s="37" t="s">
        <v>2434</v>
      </c>
      <c r="E912" s="37" t="s">
        <v>1129</v>
      </c>
      <c r="F912" s="75" t="str">
        <f ca="1">IF($E912="только рамка",VLOOKUP($D912,OLframe!$D$2:$J$213,2),VLOOKUP($E912,OLmain!$A$2:$J$57,2))</f>
        <v>10'', 1024*600</v>
      </c>
      <c r="G912" s="65" t="str">
        <f ca="1">VLOOKUP($D912,OLframe!$D$2:$J$213,3)</f>
        <v>https://yadi.sk/d/E43PBMK_3Rq5ie</v>
      </c>
      <c r="H912" s="45">
        <v>23900</v>
      </c>
      <c r="I912" s="79" t="str">
        <f ca="1">IF($E912="только рамка",VLOOKUP($D912,OLframe!$D$2:$J$213,9),VLOOKUP($E912,OLmain!$A$2:$J$57,9))</f>
        <v>Android 6.0, MTK 3562 8x1,5 Ghz, 2Gb Ram, 32 Gb ROM, IPS LCD, NXP 6686 FM, TDA 7851, Bluetooth,  external microphone, 4G встроен</v>
      </c>
      <c r="J912" s="27" t="e">
        <f ca="1">IF(VLOOKUP($D912,OLframe!$D$2:$J$213,10)=0," ",VLOOKUP($D912,OLframe!$D$2:$J$213,10))</f>
        <v>#REF!</v>
      </c>
    </row>
    <row r="913" spans="1:10" ht="37.5" customHeight="1">
      <c r="A913" s="19" t="s">
        <v>2281</v>
      </c>
      <c r="B913" s="18" t="s">
        <v>2418</v>
      </c>
      <c r="C913" s="2" t="s">
        <v>3500</v>
      </c>
      <c r="D913" s="37" t="s">
        <v>2434</v>
      </c>
      <c r="E913" s="37" t="s">
        <v>1116</v>
      </c>
      <c r="F913" s="75" t="str">
        <f ca="1">IF($E913="только рамка",VLOOKUP($D913,OLframe!$D$2:$J$213,2),VLOOKUP($E913,OLmain!$A$2:$J$57,2))</f>
        <v>10'', 1280*720</v>
      </c>
      <c r="G913" s="65" t="str">
        <f ca="1">VLOOKUP($D913,OLframe!$D$2:$J$213,3)</f>
        <v>https://yadi.sk/d/E43PBMK_3Rq5ie</v>
      </c>
      <c r="H913" s="45">
        <v>29900</v>
      </c>
      <c r="I913" s="79" t="str">
        <f ca="1">IF($E913="только рамка",VLOOKUP($D913,OLframe!$D$2:$J$213,9),VLOOKUP($E913,OLmain!$A$2:$J$57,9))</f>
        <v>Android 10, UIS7862 8x1,8 Ghz, 3Gb Ram, 32Gb ROM, TDA7708 FM, TDA7388, DSP, Bluetooth 5.0, Glonass&amp;gps, 4G, OPTIC out, поддержка AHD/TVI камер, HDMI - опция, AV OUT - опция</v>
      </c>
      <c r="J913" s="27" t="e">
        <f ca="1">IF(VLOOKUP($D913,OLframe!$D$2:$J$213,10)=0," ",VLOOKUP($D913,OLframe!$D$2:$J$213,10))</f>
        <v>#REF!</v>
      </c>
    </row>
    <row r="914" spans="1:10" ht="37.5" customHeight="1">
      <c r="A914" s="19" t="s">
        <v>2281</v>
      </c>
      <c r="B914" s="18" t="s">
        <v>2418</v>
      </c>
      <c r="C914" s="2" t="s">
        <v>3500</v>
      </c>
      <c r="D914" s="37" t="s">
        <v>2434</v>
      </c>
      <c r="E914" s="37" t="s">
        <v>1118</v>
      </c>
      <c r="F914" s="75" t="str">
        <f ca="1">IF($E914="только рамка",VLOOKUP($D914,OLframe!$D$2:$J$213,2),VLOOKUP($E914,OLmain!$A$2:$J$57,2))</f>
        <v>10'', 1280*720</v>
      </c>
      <c r="G914" s="65" t="str">
        <f ca="1">VLOOKUP($D914,OLframe!$D$2:$J$213,3)</f>
        <v>https://yadi.sk/d/E43PBMK_3Rq5ie</v>
      </c>
      <c r="H914" s="45">
        <v>34400</v>
      </c>
      <c r="I914" s="79" t="str">
        <f ca="1">IF($E914="только рамка",VLOOKUP($D914,OLframe!$D$2:$J$213,9),VLOOKUP($E914,OLmain!$A$2:$J$57,9))</f>
        <v>Android 10, UIS7862 8x1,8 Ghz, 4Gb Ram, 64Gb ROM, TDA7708 FM, TDA7851L, DSP, Bluetooth 5.0, Glonass&amp;gps, 4G, OPTIC out, поддержка AHD/TVI камер, HDMI - опция, AV OUT - опция</v>
      </c>
      <c r="J914" s="27" t="e">
        <f ca="1">IF(VLOOKUP($D914,OLframe!$D$2:$J$213,10)=0," ",VLOOKUP($D914,OLframe!$D$2:$J$213,10))</f>
        <v>#REF!</v>
      </c>
    </row>
    <row r="915" spans="1:10" ht="37.5" customHeight="1">
      <c r="A915" s="19" t="s">
        <v>2281</v>
      </c>
      <c r="B915" s="18" t="s">
        <v>2418</v>
      </c>
      <c r="C915" s="2" t="s">
        <v>3500</v>
      </c>
      <c r="D915" s="37" t="s">
        <v>2434</v>
      </c>
      <c r="E915" s="37" t="s">
        <v>1134</v>
      </c>
      <c r="F915" s="75" t="str">
        <f ca="1">IF($E915="только рамка",VLOOKUP($D915,OLframe!$D$2:$J$213,2),VLOOKUP($E915,OLmain!$A$2:$J$57,2))</f>
        <v>10'', 1280*720</v>
      </c>
      <c r="G915" s="65" t="str">
        <f ca="1">VLOOKUP($D915,OLframe!$D$2:$J$213,3)</f>
        <v>https://yadi.sk/d/E43PBMK_3Rq5ie</v>
      </c>
      <c r="H915" s="45">
        <v>37400</v>
      </c>
      <c r="I915" s="79" t="str">
        <f ca="1">IF($E915="только рамка",VLOOKUP($D915,OLframe!$D$2:$J$213,9),VLOOKUP($E915,OLmain!$A$2:$J$57,9))</f>
        <v>Android 10, UIS7862 8x1,8 Ghz, 6Gb Ram, 128Gb ROM, TDA7708 FM, TDA7851L, DSP, Bluetooth 5.0, Glonass&amp;gps, 4G, OPTIC out, поддержка AHD/TVI камер, HDMI - опция, AV OUT - опция</v>
      </c>
      <c r="J915" s="27" t="e">
        <f ca="1">IF(VLOOKUP($D915,OLframe!$D$2:$J$213,10)=0," ",VLOOKUP($D915,OLframe!$D$2:$J$213,10))</f>
        <v>#REF!</v>
      </c>
    </row>
    <row r="916" spans="1:10" ht="37.5" customHeight="1">
      <c r="A916" s="19" t="s">
        <v>2281</v>
      </c>
      <c r="B916" s="18" t="s">
        <v>2418</v>
      </c>
      <c r="C916" s="2" t="s">
        <v>3500</v>
      </c>
      <c r="D916" s="37" t="s">
        <v>2434</v>
      </c>
      <c r="E916" s="37" t="s">
        <v>1120</v>
      </c>
      <c r="F916" s="75" t="str">
        <f ca="1">IF($E916="только рамка",VLOOKUP($D916,OLframe!$D$2:$J$213,2),VLOOKUP($E916,OLmain!$A$2:$J$57,2))</f>
        <v>10'', 1024*600</v>
      </c>
      <c r="G916" s="65" t="str">
        <f ca="1">VLOOKUP($D916,OLframe!$D$2:$J$213,3)</f>
        <v>https://yadi.sk/d/E43PBMK_3Rq5ie</v>
      </c>
      <c r="H916" s="45">
        <v>35400</v>
      </c>
      <c r="I916" s="79" t="str">
        <f ca="1">IF($E916="только рамка",VLOOKUP($D916,OLframe!$D$2:$J$213,9),VLOOKUP($E916,OLmain!$A$2:$J$57,9))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916" s="27" t="e">
        <f ca="1">IF(VLOOKUP($D916,OLframe!$D$2:$J$213,10)=0," ",VLOOKUP($D916,OLframe!$D$2:$J$213,10))</f>
        <v>#REF!</v>
      </c>
    </row>
    <row r="917" spans="1:10" ht="37.5" customHeight="1">
      <c r="A917" s="19" t="s">
        <v>2281</v>
      </c>
      <c r="B917" s="18" t="s">
        <v>2418</v>
      </c>
      <c r="C917" s="2" t="s">
        <v>3500</v>
      </c>
      <c r="D917" s="37" t="s">
        <v>2434</v>
      </c>
      <c r="E917" s="37" t="s">
        <v>1090</v>
      </c>
      <c r="F917" s="75" t="str">
        <f ca="1">IF($E917="только рамка",VLOOKUP($D917,OLframe!$D$2:$J$213,2),VLOOKUP($E917,OLmain!$A$2:$J$57,2))</f>
        <v>9,7'', 1024*768</v>
      </c>
      <c r="G917" s="65" t="str">
        <f ca="1">VLOOKUP($D917,OLframe!$D$2:$J$213,3)</f>
        <v>https://yadi.sk/d/E43PBMK_3Rq5ie</v>
      </c>
      <c r="H917" s="45">
        <v>36400</v>
      </c>
      <c r="I917" s="79" t="str">
        <f ca="1">IF($E917="только рамка",VLOOKUP($D917,OLframe!$D$2:$J$213,9),VLOOKUP($E917,OLmain!$A$2:$J$57,9))</f>
        <v>Android 10.0, RK PX6 6x2,0 Ghz, 4Gb Ram, 64 Gb ROM, IPS LCD, NXP 6686 FM, TDA 7850, DSP, BC6 Bluetooth,  external microphone+Glonass&amp;gps</v>
      </c>
      <c r="J917" s="27" t="e">
        <f ca="1">IF(VLOOKUP($D917,OLframe!$D$2:$J$213,10)=0," ",VLOOKUP($D917,OLframe!$D$2:$J$213,10))</f>
        <v>#REF!</v>
      </c>
    </row>
    <row r="918" spans="1:10" ht="37.5" customHeight="1">
      <c r="A918" s="19" t="s">
        <v>2281</v>
      </c>
      <c r="B918" s="18" t="s">
        <v>2418</v>
      </c>
      <c r="C918" s="2" t="s">
        <v>3500</v>
      </c>
      <c r="D918" s="37" t="s">
        <v>2434</v>
      </c>
      <c r="E918" s="37" t="s">
        <v>1123</v>
      </c>
      <c r="F918" s="75" t="str">
        <f ca="1">IF($E918="только рамка",VLOOKUP($D918,OLframe!$D$2:$J$213,2),VLOOKUP($E918,OLmain!$A$2:$J$57,2))</f>
        <v>13.3", 1920*1080</v>
      </c>
      <c r="G918" s="65" t="str">
        <f ca="1">VLOOKUP($D918,OLframe!$D$2:$J$213,3)</f>
        <v>https://yadi.sk/d/E43PBMK_3Rq5ie</v>
      </c>
      <c r="H918" s="45">
        <v>43900</v>
      </c>
      <c r="I918" s="79" t="str">
        <f ca="1">IF($E918="только рамка",VLOOKUP($D918,OLframe!$D$2:$J$213,9),VLOOKUP($E918,OLmain!$A$2:$J$57,9))</f>
        <v>Android 10.0, RK PX6 6x2,0 Ghz, 4Gb Ram, 64 Gb ROM, IPS LCD, NXP 6686 FM, TDA 7850, DSP, BC6 Bluetooth,  external microphone+Glonass&amp;gps</v>
      </c>
      <c r="J918" s="27" t="e">
        <f ca="1">IF(VLOOKUP($D918,OLframe!$D$2:$J$213,10)=0," ",VLOOKUP($D918,OLframe!$D$2:$J$213,10))</f>
        <v>#REF!</v>
      </c>
    </row>
    <row r="919" spans="1:10" ht="37.5" customHeight="1">
      <c r="A919" s="19" t="s">
        <v>2281</v>
      </c>
      <c r="B919" s="18" t="s">
        <v>2418</v>
      </c>
      <c r="C919" s="2" t="s">
        <v>3884</v>
      </c>
      <c r="D919" s="37" t="s">
        <v>2435</v>
      </c>
      <c r="E919" s="37"/>
      <c r="F919" s="10" t="s">
        <v>3916</v>
      </c>
      <c r="G919" s="51" t="s">
        <v>2436</v>
      </c>
      <c r="H919" s="45">
        <v>39400</v>
      </c>
      <c r="I919" s="21" t="s">
        <v>3888</v>
      </c>
      <c r="J919" s="31" t="s">
        <v>2437</v>
      </c>
    </row>
    <row r="920" spans="1:10" ht="37.5" customHeight="1">
      <c r="A920" s="19" t="s">
        <v>2281</v>
      </c>
      <c r="B920" s="18" t="s">
        <v>2438</v>
      </c>
      <c r="C920" s="36" t="s">
        <v>3451</v>
      </c>
      <c r="D920" s="38" t="s">
        <v>2439</v>
      </c>
      <c r="E920" s="38"/>
      <c r="F920" s="2" t="s">
        <v>3563</v>
      </c>
      <c r="G920" s="50" t="s">
        <v>2440</v>
      </c>
      <c r="H920" s="69">
        <v>34900</v>
      </c>
      <c r="I920" s="46" t="s">
        <v>3503</v>
      </c>
      <c r="J920" s="27" t="s">
        <v>2431</v>
      </c>
    </row>
    <row r="921" spans="1:10" ht="37.5" customHeight="1">
      <c r="A921" s="19" t="s">
        <v>2281</v>
      </c>
      <c r="B921" s="18" t="s">
        <v>2438</v>
      </c>
      <c r="C921" s="36" t="s">
        <v>3489</v>
      </c>
      <c r="D921" s="38" t="s">
        <v>2441</v>
      </c>
      <c r="E921" s="38"/>
      <c r="F921" s="2" t="s">
        <v>3549</v>
      </c>
      <c r="G921" s="51" t="s">
        <v>2442</v>
      </c>
      <c r="H921" s="69">
        <v>27900</v>
      </c>
      <c r="I921" s="20" t="s">
        <v>3927</v>
      </c>
      <c r="J921" s="27"/>
    </row>
    <row r="922" spans="1:10" ht="37.5" customHeight="1">
      <c r="A922" s="19" t="s">
        <v>2281</v>
      </c>
      <c r="B922" s="18" t="s">
        <v>2438</v>
      </c>
      <c r="C922" s="36" t="s">
        <v>3500</v>
      </c>
      <c r="D922" s="38" t="s">
        <v>2443</v>
      </c>
      <c r="E922" s="38" t="s">
        <v>2857</v>
      </c>
      <c r="F922" s="75" t="str">
        <f ca="1">IF($E922="только рамка",VLOOKUP($D922,OLframe!$D$2:$J$213,2),VLOOKUP($E922,OLmain!$A$2:$J$57,2))</f>
        <v>9", 1024*600</v>
      </c>
      <c r="G922" s="65" t="str">
        <f ca="1">VLOOKUP($D922,OLframe!$D$2:$J$213,3)</f>
        <v>https://yadi.sk/d/Riw8_tRN3NYhs9</v>
      </c>
      <c r="H922" s="45">
        <v>4000</v>
      </c>
      <c r="I922" s="79" t="e">
        <f ca="1">IF($E922="только рамка",VLOOKUP($D922,OLframe!$D$2:$J$213,9),VLOOKUP($E922,OLmain!$A$2:$J$57,9))</f>
        <v>#REF!</v>
      </c>
      <c r="J922" s="27" t="e">
        <f ca="1">IF(VLOOKUP($D922,OLframe!$D$2:$J$213,10)=0," ",VLOOKUP($D922,OLframe!$D$2:$J$213,10))</f>
        <v>#REF!</v>
      </c>
    </row>
    <row r="923" spans="1:10" ht="37.5" customHeight="1">
      <c r="A923" s="19" t="s">
        <v>2281</v>
      </c>
      <c r="B923" s="18" t="s">
        <v>2438</v>
      </c>
      <c r="C923" s="36" t="s">
        <v>3500</v>
      </c>
      <c r="D923" s="38" t="s">
        <v>2443</v>
      </c>
      <c r="E923" s="38" t="s">
        <v>1141</v>
      </c>
      <c r="F923" s="75" t="str">
        <f ca="1">IF($E923="только рамка",VLOOKUP($D923,OLframe!$D$2:$J$213,2),VLOOKUP($E923,OLmain!$A$2:$J$57,2))</f>
        <v>9'', 1280*720</v>
      </c>
      <c r="G923" s="65" t="str">
        <f ca="1">VLOOKUP($D923,OLframe!$D$2:$J$213,3)</f>
        <v>https://yadi.sk/d/Riw8_tRN3NYhs9</v>
      </c>
      <c r="H923" s="45">
        <v>36900</v>
      </c>
      <c r="I923" s="79" t="str">
        <f ca="1">IF($E923="только рамка",VLOOKUP($D923,OLframe!$D$2:$J$213,9),VLOOKUP($E923,OLmain!$A$2:$J$57,9))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23" s="27" t="e">
        <f ca="1">IF(VLOOKUP($D923,OLframe!$D$2:$J$213,10)=0," ",VLOOKUP($D923,OLframe!$D$2:$J$213,10))</f>
        <v>#REF!</v>
      </c>
    </row>
    <row r="924" spans="1:10" ht="37.5" customHeight="1">
      <c r="A924" s="19" t="s">
        <v>2281</v>
      </c>
      <c r="B924" s="18" t="s">
        <v>2438</v>
      </c>
      <c r="C924" s="36" t="s">
        <v>3500</v>
      </c>
      <c r="D924" s="38" t="s">
        <v>2443</v>
      </c>
      <c r="E924" s="38" t="s">
        <v>1144</v>
      </c>
      <c r="F924" s="75" t="str">
        <f ca="1">IF($E924="только рамка",VLOOKUP($D924,OLframe!$D$2:$J$213,2),VLOOKUP($E924,OLmain!$A$2:$J$57,2))</f>
        <v>9'', 1280*720</v>
      </c>
      <c r="G924" s="65" t="str">
        <f ca="1">VLOOKUP($D924,OLframe!$D$2:$J$213,3)</f>
        <v>https://yadi.sk/d/Riw8_tRN3NYhs9</v>
      </c>
      <c r="H924" s="45">
        <v>39900</v>
      </c>
      <c r="I924" s="79" t="str">
        <f ca="1">IF($E924="только рамка",VLOOKUP($D924,OLframe!$D$2:$J$213,9),VLOOKUP($E924,OLmain!$A$2:$J$57,9))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24" s="27" t="e">
        <f ca="1">IF(VLOOKUP($D924,OLframe!$D$2:$J$213,10)=0," ",VLOOKUP($D924,OLframe!$D$2:$J$213,10))</f>
        <v>#REF!</v>
      </c>
    </row>
    <row r="925" spans="1:10" ht="37.5" customHeight="1">
      <c r="A925" s="19" t="s">
        <v>2281</v>
      </c>
      <c r="B925" s="18" t="s">
        <v>2438</v>
      </c>
      <c r="C925" s="36" t="s">
        <v>3500</v>
      </c>
      <c r="D925" s="38" t="s">
        <v>2443</v>
      </c>
      <c r="E925" s="38" t="s">
        <v>1107</v>
      </c>
      <c r="F925" s="75" t="str">
        <f ca="1">IF($E925="только рамка",VLOOKUP($D925,OLframe!$D$2:$J$213,2),VLOOKUP($E925,OLmain!$A$2:$J$57,2))</f>
        <v>9'', 1024*600</v>
      </c>
      <c r="G925" s="65" t="str">
        <f ca="1">VLOOKUP($D925,OLframe!$D$2:$J$213,3)</f>
        <v>https://yadi.sk/d/Riw8_tRN3NYhs9</v>
      </c>
      <c r="H925" s="45">
        <v>27900</v>
      </c>
      <c r="I925" s="79" t="str">
        <f ca="1">IF($E925="только рамка",VLOOKUP($D925,OLframe!$D$2:$J$213,9),VLOOKUP($E925,OLmain!$A$2:$J$57,9))</f>
        <v>Android 10.0, RK PX30 4x1,6 Ghz, 2Gb Ram, 16 Gb ROM, IPS LCD, NXP 6686 FM, TDA 7850, DSP, BC6 Bluetooth,  external microphone+Glonass&amp;gps</v>
      </c>
      <c r="J925" s="27" t="e">
        <f ca="1">IF(VLOOKUP($D925,OLframe!$D$2:$J$213,10)=0," ",VLOOKUP($D925,OLframe!$D$2:$J$213,10))</f>
        <v>#REF!</v>
      </c>
    </row>
    <row r="926" spans="1:10" ht="37.5" customHeight="1">
      <c r="A926" s="19" t="s">
        <v>2281</v>
      </c>
      <c r="B926" s="18" t="s">
        <v>2438</v>
      </c>
      <c r="C926" s="36" t="s">
        <v>3500</v>
      </c>
      <c r="D926" s="38" t="s">
        <v>2443</v>
      </c>
      <c r="E926" s="38" t="s">
        <v>1109</v>
      </c>
      <c r="F926" s="75" t="str">
        <f ca="1">IF($E926="только рамка",VLOOKUP($D926,OLframe!$D$2:$J$213,2),VLOOKUP($E926,OLmain!$A$2:$J$57,2))</f>
        <v>9'', 1024*600</v>
      </c>
      <c r="G926" s="65" t="str">
        <f ca="1">VLOOKUP($D926,OLframe!$D$2:$J$213,3)</f>
        <v>https://yadi.sk/d/Riw8_tRN3NYhs9</v>
      </c>
      <c r="H926" s="45">
        <v>31400</v>
      </c>
      <c r="I926" s="79" t="str">
        <f ca="1">IF($E926="только рамка",VLOOKUP($D926,OLframe!$D$2:$J$213,9),VLOOKUP($E926,OLmain!$A$2:$J$57,9))</f>
        <v>Android 10.0, RK PX5 8x1,5 Ghz, 4Gb Ram, 32 Gb ROM, IPS LCD, NXP 6686 FM, TDA 7850, DSP, BC6 Bluetooth,  external microphone+Glonass&amp;gps</v>
      </c>
      <c r="J926" s="27" t="e">
        <f ca="1">IF(VLOOKUP($D926,OLframe!$D$2:$J$213,10)=0," ",VLOOKUP($D926,OLframe!$D$2:$J$213,10))</f>
        <v>#REF!</v>
      </c>
    </row>
    <row r="927" spans="1:10" ht="37.5" customHeight="1">
      <c r="A927" s="19" t="s">
        <v>2281</v>
      </c>
      <c r="B927" s="18" t="s">
        <v>2438</v>
      </c>
      <c r="C927" s="36" t="s">
        <v>3500</v>
      </c>
      <c r="D927" s="38" t="s">
        <v>2443</v>
      </c>
      <c r="E927" s="38" t="s">
        <v>1111</v>
      </c>
      <c r="F927" s="75" t="str">
        <f ca="1">IF($E927="только рамка",VLOOKUP($D927,OLframe!$D$2:$J$213,2),VLOOKUP($E927,OLmain!$A$2:$J$57,2))</f>
        <v>9'', 1024*600</v>
      </c>
      <c r="G927" s="65" t="str">
        <f ca="1">VLOOKUP($D927,OLframe!$D$2:$J$213,3)</f>
        <v>https://yadi.sk/d/Riw8_tRN3NYhs9</v>
      </c>
      <c r="H927" s="45">
        <v>32400</v>
      </c>
      <c r="I927" s="79" t="str">
        <f ca="1">IF($E927="только рамка",VLOOKUP($D927,OLframe!$D$2:$J$213,9),VLOOKUP($E927,OLmain!$A$2:$J$57,9))</f>
        <v>Android 10.0, RK PX5 8x1,5 Ghz, 4Gb Ram, 64 Gb ROM, IPS LCD, NXP 6686 FM, TDA 7850, DSP, BC6 Bluetooth,  external microphone+Glonass&amp;gps</v>
      </c>
      <c r="J927" s="27" t="e">
        <f ca="1">IF(VLOOKUP($D927,OLframe!$D$2:$J$213,10)=0," ",VLOOKUP($D927,OLframe!$D$2:$J$213,10))</f>
        <v>#REF!</v>
      </c>
    </row>
    <row r="928" spans="1:10" ht="37.5" customHeight="1">
      <c r="A928" s="19" t="s">
        <v>2281</v>
      </c>
      <c r="B928" s="18" t="s">
        <v>2438</v>
      </c>
      <c r="C928" s="36" t="s">
        <v>3500</v>
      </c>
      <c r="D928" s="38" t="s">
        <v>2443</v>
      </c>
      <c r="E928" s="38" t="s">
        <v>1113</v>
      </c>
      <c r="F928" s="75" t="str">
        <f ca="1">IF($E928="только рамка",VLOOKUP($D928,OLframe!$D$2:$J$213,2),VLOOKUP($E928,OLmain!$A$2:$J$57,2))</f>
        <v>9'', 1024*600</v>
      </c>
      <c r="G928" s="65" t="str">
        <f ca="1">VLOOKUP($D928,OLframe!$D$2:$J$213,3)</f>
        <v>https://yadi.sk/d/Riw8_tRN3NYhs9</v>
      </c>
      <c r="H928" s="45">
        <v>32400</v>
      </c>
      <c r="I928" s="79" t="str">
        <f ca="1">IF($E928="только рамка",VLOOKUP($D928,OLframe!$D$2:$J$213,9),VLOOKUP($E928,OLmain!$A$2:$J$57,9))</f>
        <v>Android 10.0, RK PX6 6x2,0 Ghz, 4Gb Ram, 64 Gb ROM, IPS LCD, NXP 6686 FM, TDA 7850, DSP, BC6 Bluetooth,  external microphone+Glonass&amp;gps</v>
      </c>
      <c r="J928" s="27" t="e">
        <f ca="1">IF(VLOOKUP($D928,OLframe!$D$2:$J$213,10)=0," ",VLOOKUP($D928,OLframe!$D$2:$J$213,10))</f>
        <v>#REF!</v>
      </c>
    </row>
    <row r="929" spans="1:10" ht="37.5" customHeight="1">
      <c r="A929" s="19" t="s">
        <v>2281</v>
      </c>
      <c r="B929" s="18" t="s">
        <v>2438</v>
      </c>
      <c r="C929" s="36" t="s">
        <v>3500</v>
      </c>
      <c r="D929" s="38" t="s">
        <v>2443</v>
      </c>
      <c r="E929" s="38" t="s">
        <v>1131</v>
      </c>
      <c r="F929" s="75" t="str">
        <f ca="1">IF($E929="только рамка",VLOOKUP($D929,OLframe!$D$2:$J$213,2),VLOOKUP($E929,OLmain!$A$2:$J$57,2))</f>
        <v>9'', 1024*600</v>
      </c>
      <c r="G929" s="65" t="str">
        <f ca="1">VLOOKUP($D929,OLframe!$D$2:$J$213,3)</f>
        <v>https://yadi.sk/d/Riw8_tRN3NYhs9</v>
      </c>
      <c r="H929" s="45">
        <v>23900</v>
      </c>
      <c r="I929" s="79" t="str">
        <f ca="1">IF($E929="только рамка",VLOOKUP($D929,OLframe!$D$2:$J$213,9),VLOOKUP($E929,OLmain!$A$2:$J$57,9))</f>
        <v>Android 6.0, MTK 3562 8x1,5 Ghz, 2Gb Ram, 32 Gb ROM, IPS LCD, NXP 6686 FM, TDA 7851, Bluetooth,  external microphone, 4G встроен</v>
      </c>
      <c r="J929" s="27" t="e">
        <f ca="1">IF(VLOOKUP($D929,OLframe!$D$2:$J$213,10)=0," ",VLOOKUP($D929,OLframe!$D$2:$J$213,10))</f>
        <v>#REF!</v>
      </c>
    </row>
    <row r="930" spans="1:10" ht="37.5" customHeight="1">
      <c r="A930" s="19" t="s">
        <v>2281</v>
      </c>
      <c r="B930" s="18" t="s">
        <v>2438</v>
      </c>
      <c r="C930" s="36" t="s">
        <v>3500</v>
      </c>
      <c r="D930" s="38" t="s">
        <v>2443</v>
      </c>
      <c r="E930" s="38" t="s">
        <v>1115</v>
      </c>
      <c r="F930" s="75" t="str">
        <f ca="1">IF($E930="только рамка",VLOOKUP($D930,OLframe!$D$2:$J$213,2),VLOOKUP($E930,OLmain!$A$2:$J$57,2))</f>
        <v>9'', 1280*720</v>
      </c>
      <c r="G930" s="65" t="str">
        <f ca="1">VLOOKUP($D930,OLframe!$D$2:$J$213,3)</f>
        <v>https://yadi.sk/d/Riw8_tRN3NYhs9</v>
      </c>
      <c r="H930" s="45">
        <v>26900</v>
      </c>
      <c r="I930" s="79" t="str">
        <f ca="1">IF($E930="только рамка",VLOOKUP($D930,OLframe!$D$2:$J$213,9),VLOOKUP($E930,OLmain!$A$2:$J$57,9))</f>
        <v>Android 10, UIS7862 8x1,8 Ghz, 3Gb Ram, 32Gb ROM, TDA7708 FM, TDA7388, DSP, Bluetooth 5.0, Glonass&amp;gps, 4G, OPTIC out, поддержка AHD/TVI камер, HDMI - опция, AV OUT - опция</v>
      </c>
      <c r="J930" s="27" t="e">
        <f ca="1">IF(VLOOKUP($D930,OLframe!$D$2:$J$213,10)=0," ",VLOOKUP($D930,OLframe!$D$2:$J$213,10))</f>
        <v>#REF!</v>
      </c>
    </row>
    <row r="931" spans="1:10" ht="37.5" customHeight="1">
      <c r="A931" s="19" t="s">
        <v>2281</v>
      </c>
      <c r="B931" s="18" t="s">
        <v>2438</v>
      </c>
      <c r="C931" s="36" t="s">
        <v>3500</v>
      </c>
      <c r="D931" s="38" t="s">
        <v>2443</v>
      </c>
      <c r="E931" s="38" t="s">
        <v>1117</v>
      </c>
      <c r="F931" s="75" t="str">
        <f ca="1">IF($E931="только рамка",VLOOKUP($D931,OLframe!$D$2:$J$213,2),VLOOKUP($E931,OLmain!$A$2:$J$57,2))</f>
        <v>9'', 1280*720</v>
      </c>
      <c r="G931" s="65" t="str">
        <f ca="1">VLOOKUP($D931,OLframe!$D$2:$J$213,3)</f>
        <v>https://yadi.sk/d/Riw8_tRN3NYhs9</v>
      </c>
      <c r="H931" s="45">
        <v>31400</v>
      </c>
      <c r="I931" s="79" t="str">
        <f ca="1">IF($E931="только рамка",VLOOKUP($D931,OLframe!$D$2:$J$213,9),VLOOKUP($E931,OLmain!$A$2:$J$57,9))</f>
        <v>Android 10, UIS7862 8x1,8 Ghz, 4Gb Ram, 64Gb ROM, TDA7708 FM, TDA7851L, DSP, Bluetooth 5.0, Glonass&amp;gps, 4G, OPTIC out, поддержка AHD/TVI камер, HDMI - опция, AV OUT - опция</v>
      </c>
      <c r="J931" s="27" t="e">
        <f ca="1">IF(VLOOKUP($D931,OLframe!$D$2:$J$213,10)=0," ",VLOOKUP($D931,OLframe!$D$2:$J$213,10))</f>
        <v>#REF!</v>
      </c>
    </row>
    <row r="932" spans="1:10" ht="37.5" customHeight="1">
      <c r="A932" s="19" t="s">
        <v>2281</v>
      </c>
      <c r="B932" s="18" t="s">
        <v>2438</v>
      </c>
      <c r="C932" s="36" t="s">
        <v>3500</v>
      </c>
      <c r="D932" s="38" t="s">
        <v>2443</v>
      </c>
      <c r="E932" s="38" t="s">
        <v>1136</v>
      </c>
      <c r="F932" s="75" t="str">
        <f ca="1">IF($E932="только рамка",VLOOKUP($D932,OLframe!$D$2:$J$213,2),VLOOKUP($E932,OLmain!$A$2:$J$57,2))</f>
        <v>9'', 1280*720</v>
      </c>
      <c r="G932" s="65" t="str">
        <f ca="1">VLOOKUP($D932,OLframe!$D$2:$J$213,3)</f>
        <v>https://yadi.sk/d/Riw8_tRN3NYhs9</v>
      </c>
      <c r="H932" s="45">
        <v>34400</v>
      </c>
      <c r="I932" s="79" t="str">
        <f ca="1">IF($E932="только рамка",VLOOKUP($D932,OLframe!$D$2:$J$213,9),VLOOKUP($E932,OLmain!$A$2:$J$57,9))</f>
        <v>Android 10, UIS7862 8x1,8 Ghz, 6Gb Ram, 128Gb ROM, TDA7708 FM, TDA7851L, DSP, Bluetooth 5.0, Glonass&amp;gps, 4G, OPTIC out, поддержка AHD/TVI камер, HDMI - опция, AV OUT - опция</v>
      </c>
      <c r="J932" s="27" t="e">
        <f ca="1">IF(VLOOKUP($D932,OLframe!$D$2:$J$213,10)=0," ",VLOOKUP($D932,OLframe!$D$2:$J$213,10))</f>
        <v>#REF!</v>
      </c>
    </row>
    <row r="933" spans="1:10" ht="37.5" customHeight="1">
      <c r="A933" s="19" t="s">
        <v>2281</v>
      </c>
      <c r="B933" s="18" t="s">
        <v>2438</v>
      </c>
      <c r="C933" s="36" t="s">
        <v>3500</v>
      </c>
      <c r="D933" s="38" t="s">
        <v>2443</v>
      </c>
      <c r="E933" s="38" t="s">
        <v>1119</v>
      </c>
      <c r="F933" s="75" t="str">
        <f ca="1">IF($E933="только рамка",VLOOKUP($D933,OLframe!$D$2:$J$213,2),VLOOKUP($E933,OLmain!$A$2:$J$57,2))</f>
        <v>9'', 1024*600</v>
      </c>
      <c r="G933" s="65" t="str">
        <f ca="1">VLOOKUP($D933,OLframe!$D$2:$J$213,3)</f>
        <v>https://yadi.sk/d/Riw8_tRN3NYhs9</v>
      </c>
      <c r="H933" s="45">
        <v>32400</v>
      </c>
      <c r="I933" s="79" t="str">
        <f ca="1">IF($E933="только рамка",VLOOKUP($D933,OLframe!$D$2:$J$213,9),VLOOKUP($E933,OLmain!$A$2:$J$57,9))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933" s="27" t="e">
        <f ca="1">IF(VLOOKUP($D933,OLframe!$D$2:$J$213,10)=0," ",VLOOKUP($D933,OLframe!$D$2:$J$213,10))</f>
        <v>#REF!</v>
      </c>
    </row>
    <row r="934" spans="1:10" ht="37.5" customHeight="1">
      <c r="A934" s="19" t="s">
        <v>2281</v>
      </c>
      <c r="B934" s="18" t="s">
        <v>2438</v>
      </c>
      <c r="C934" s="36" t="s">
        <v>3500</v>
      </c>
      <c r="D934" s="38" t="s">
        <v>2443</v>
      </c>
      <c r="E934" s="38" t="s">
        <v>1089</v>
      </c>
      <c r="F934" s="75" t="str">
        <f ca="1">IF($E934="только рамка",VLOOKUP($D934,OLframe!$D$2:$J$213,2),VLOOKUP($E934,OLmain!$A$2:$J$57,2))</f>
        <v>9,7'', 1024*768</v>
      </c>
      <c r="G934" s="65" t="str">
        <f ca="1">VLOOKUP($D934,OLframe!$D$2:$J$213,3)</f>
        <v>https://yadi.sk/d/Riw8_tRN3NYhs9</v>
      </c>
      <c r="H934" s="45">
        <v>33400</v>
      </c>
      <c r="I934" s="79" t="str">
        <f ca="1">IF($E934="только рамка",VLOOKUP($D934,OLframe!$D$2:$J$213,9),VLOOKUP($E934,OLmain!$A$2:$J$57,9))</f>
        <v>Android 10.0, RK PX6 6x2,0 Ghz, 4Gb Ram, 64 Gb ROM, IPS LCD, NXP 6686 FM, TDA 7850, DSP, BC6 Bluetooth,  external microphone+Glonass&amp;gps</v>
      </c>
      <c r="J934" s="27" t="e">
        <f ca="1">IF(VLOOKUP($D934,OLframe!$D$2:$J$213,10)=0," ",VLOOKUP($D934,OLframe!$D$2:$J$213,10))</f>
        <v>#REF!</v>
      </c>
    </row>
    <row r="935" spans="1:10" ht="37.5" customHeight="1">
      <c r="A935" s="19" t="s">
        <v>2281</v>
      </c>
      <c r="B935" s="18" t="s">
        <v>2438</v>
      </c>
      <c r="C935" s="36" t="s">
        <v>3500</v>
      </c>
      <c r="D935" s="38" t="s">
        <v>2443</v>
      </c>
      <c r="E935" s="38" t="s">
        <v>1122</v>
      </c>
      <c r="F935" s="75" t="str">
        <f ca="1">IF($E935="только рамка",VLOOKUP($D935,OLframe!$D$2:$J$213,2),VLOOKUP($E935,OLmain!$A$2:$J$57,2))</f>
        <v>10.1", 1280*720</v>
      </c>
      <c r="G935" s="65" t="str">
        <f ca="1">VLOOKUP($D935,OLframe!$D$2:$J$213,3)</f>
        <v>https://yadi.sk/d/Riw8_tRN3NYhs9</v>
      </c>
      <c r="H935" s="45">
        <v>34900</v>
      </c>
      <c r="I935" s="79" t="str">
        <f ca="1">IF($E935="только рамка",VLOOKUP($D935,OLframe!$D$2:$J$213,9),VLOOKUP($E935,OLmain!$A$2:$J$57,9))</f>
        <v>Android 10.0, RK PX6 6x2,0 Ghz, 4Gb Ram, 64 Gb ROM, IPS LCD, NXP 6686 FM, TDA 7850, DSP, BC6 Bluetooth,  external microphone+Glonass&amp;gps</v>
      </c>
      <c r="J935" s="27" t="e">
        <f ca="1">IF(VLOOKUP($D935,OLframe!$D$2:$J$213,10)=0," ",VLOOKUP($D935,OLframe!$D$2:$J$213,10))</f>
        <v>#REF!</v>
      </c>
    </row>
    <row r="936" spans="1:10" ht="37.5" customHeight="1">
      <c r="A936" s="19" t="s">
        <v>2281</v>
      </c>
      <c r="B936" s="18" t="s">
        <v>2438</v>
      </c>
      <c r="C936" s="36" t="s">
        <v>3500</v>
      </c>
      <c r="D936" s="38" t="s">
        <v>2443</v>
      </c>
      <c r="E936" s="38" t="s">
        <v>1121</v>
      </c>
      <c r="F936" s="75" t="str">
        <f ca="1">IF($E936="только рамка",VLOOKUP($D936,OLframe!$D$2:$J$213,2),VLOOKUP($E936,OLmain!$A$2:$J$57,2))</f>
        <v>13.3", 1920*1080</v>
      </c>
      <c r="G936" s="65" t="str">
        <f ca="1">VLOOKUP($D936,OLframe!$D$2:$J$213,3)</f>
        <v>https://yadi.sk/d/Riw8_tRN3NYhs9</v>
      </c>
      <c r="H936" s="45">
        <v>40900</v>
      </c>
      <c r="I936" s="79" t="str">
        <f ca="1">IF($E936="только рамка",VLOOKUP($D936,OLframe!$D$2:$J$213,9),VLOOKUP($E936,OLmain!$A$2:$J$57,9))</f>
        <v>Android 10.0, RK PX6 6x2,0 Ghz, 4Gb Ram, 64 Gb ROM, IPS LCD, NXP 6686 FM, TDA 7850, DSP, BC6 Bluetooth,  external microphone+Glonass&amp;gps</v>
      </c>
      <c r="J936" s="27" t="e">
        <f ca="1">IF(VLOOKUP($D936,OLframe!$D$2:$J$213,10)=0," ",VLOOKUP($D936,OLframe!$D$2:$J$213,10))</f>
        <v>#REF!</v>
      </c>
    </row>
    <row r="937" spans="1:10" ht="37.5" customHeight="1">
      <c r="A937" s="19" t="s">
        <v>2281</v>
      </c>
      <c r="B937" s="18" t="s">
        <v>2438</v>
      </c>
      <c r="C937" s="36" t="s">
        <v>3451</v>
      </c>
      <c r="D937" s="38" t="s">
        <v>2444</v>
      </c>
      <c r="E937" s="38"/>
      <c r="F937" s="2" t="s">
        <v>3855</v>
      </c>
      <c r="G937" s="50" t="s">
        <v>2445</v>
      </c>
      <c r="H937" s="69">
        <v>35900</v>
      </c>
      <c r="I937" s="46" t="s">
        <v>3503</v>
      </c>
      <c r="J937" s="27" t="s">
        <v>2446</v>
      </c>
    </row>
    <row r="938" spans="1:10" ht="37.5" customHeight="1">
      <c r="A938" s="19" t="s">
        <v>2281</v>
      </c>
      <c r="B938" s="18" t="s">
        <v>2438</v>
      </c>
      <c r="C938" s="36" t="s">
        <v>3444</v>
      </c>
      <c r="D938" s="38" t="s">
        <v>2447</v>
      </c>
      <c r="E938" s="38"/>
      <c r="F938" s="2" t="s">
        <v>3712</v>
      </c>
      <c r="G938" s="51" t="s">
        <v>2448</v>
      </c>
      <c r="H938" s="69">
        <v>27900</v>
      </c>
      <c r="I938" s="46" t="s">
        <v>3475</v>
      </c>
      <c r="J938" s="27"/>
    </row>
    <row r="939" spans="1:10" ht="37.5" customHeight="1">
      <c r="A939" s="19" t="s">
        <v>2281</v>
      </c>
      <c r="B939" s="18" t="s">
        <v>2438</v>
      </c>
      <c r="C939" s="36" t="s">
        <v>3444</v>
      </c>
      <c r="D939" s="38" t="s">
        <v>2449</v>
      </c>
      <c r="E939" s="38"/>
      <c r="F939" s="2" t="s">
        <v>3712</v>
      </c>
      <c r="G939" s="51" t="s">
        <v>2448</v>
      </c>
      <c r="H939" s="69">
        <v>30900</v>
      </c>
      <c r="I939" s="59" t="s">
        <v>3478</v>
      </c>
      <c r="J939" s="27"/>
    </row>
    <row r="940" spans="1:10" ht="37.5" customHeight="1">
      <c r="A940" s="19" t="s">
        <v>2281</v>
      </c>
      <c r="B940" s="18" t="s">
        <v>2438</v>
      </c>
      <c r="C940" s="36" t="s">
        <v>3444</v>
      </c>
      <c r="D940" s="38" t="s">
        <v>2450</v>
      </c>
      <c r="E940" s="38"/>
      <c r="F940" s="2" t="s">
        <v>3712</v>
      </c>
      <c r="G940" s="51" t="s">
        <v>2448</v>
      </c>
      <c r="H940" s="69">
        <v>31900</v>
      </c>
      <c r="I940" s="46" t="s">
        <v>3480</v>
      </c>
      <c r="J940" s="27"/>
    </row>
    <row r="941" spans="1:10" ht="37.5" customHeight="1">
      <c r="A941" s="19" t="s">
        <v>2281</v>
      </c>
      <c r="B941" s="18" t="s">
        <v>2438</v>
      </c>
      <c r="C941" s="36" t="s">
        <v>3489</v>
      </c>
      <c r="D941" s="38" t="s">
        <v>25</v>
      </c>
      <c r="E941" s="38"/>
      <c r="F941" s="2" t="s">
        <v>3518</v>
      </c>
      <c r="G941" s="51" t="s">
        <v>2451</v>
      </c>
      <c r="H941" s="69">
        <v>29900</v>
      </c>
      <c r="I941" s="20" t="s">
        <v>4048</v>
      </c>
      <c r="J941" s="27"/>
    </row>
    <row r="942" spans="1:10" ht="37.5" customHeight="1">
      <c r="A942" s="19" t="s">
        <v>2281</v>
      </c>
      <c r="B942" s="18" t="s">
        <v>2438</v>
      </c>
      <c r="C942" s="36" t="s">
        <v>3489</v>
      </c>
      <c r="D942" s="38" t="s">
        <v>12</v>
      </c>
      <c r="E942" s="38"/>
      <c r="F942" s="2" t="s">
        <v>3518</v>
      </c>
      <c r="G942" s="51" t="s">
        <v>2451</v>
      </c>
      <c r="H942" s="69">
        <v>26900</v>
      </c>
      <c r="I942" s="46" t="s">
        <v>3492</v>
      </c>
      <c r="J942" s="27"/>
    </row>
    <row r="943" spans="1:10" ht="37.5" customHeight="1">
      <c r="A943" s="19" t="s">
        <v>2281</v>
      </c>
      <c r="B943" s="18" t="s">
        <v>2438</v>
      </c>
      <c r="C943" s="36" t="s">
        <v>3489</v>
      </c>
      <c r="D943" s="38" t="s">
        <v>2452</v>
      </c>
      <c r="E943" s="38"/>
      <c r="F943" s="2" t="s">
        <v>3518</v>
      </c>
      <c r="G943" s="51" t="s">
        <v>2451</v>
      </c>
      <c r="H943" s="69">
        <v>29900</v>
      </c>
      <c r="I943" s="59" t="s">
        <v>3771</v>
      </c>
      <c r="J943" s="27"/>
    </row>
    <row r="944" spans="1:10" ht="37.5" customHeight="1">
      <c r="A944" s="19" t="s">
        <v>2281</v>
      </c>
      <c r="B944" s="18" t="s">
        <v>2438</v>
      </c>
      <c r="C944" s="36" t="s">
        <v>3489</v>
      </c>
      <c r="D944" s="38" t="s">
        <v>35</v>
      </c>
      <c r="E944" s="38"/>
      <c r="F944" s="2" t="s">
        <v>3518</v>
      </c>
      <c r="G944" s="51" t="s">
        <v>2451</v>
      </c>
      <c r="H944" s="69">
        <v>30900</v>
      </c>
      <c r="I944" s="46" t="s">
        <v>3496</v>
      </c>
      <c r="J944" s="27"/>
    </row>
    <row r="945" spans="1:10" ht="37.5" customHeight="1">
      <c r="A945" s="19" t="s">
        <v>2281</v>
      </c>
      <c r="B945" s="18" t="s">
        <v>2438</v>
      </c>
      <c r="C945" s="36" t="s">
        <v>3500</v>
      </c>
      <c r="D945" s="38" t="s">
        <v>2453</v>
      </c>
      <c r="E945" s="38"/>
      <c r="F945" s="2" t="s">
        <v>3573</v>
      </c>
      <c r="G945" s="51" t="s">
        <v>2454</v>
      </c>
      <c r="H945" s="69">
        <v>24500</v>
      </c>
      <c r="I945" s="20" t="s">
        <v>3520</v>
      </c>
      <c r="J945" s="27" t="s">
        <v>3596</v>
      </c>
    </row>
    <row r="946" spans="1:10" ht="37.5" customHeight="1">
      <c r="A946" s="19" t="s">
        <v>2281</v>
      </c>
      <c r="B946" s="18" t="s">
        <v>2438</v>
      </c>
      <c r="C946" s="36" t="s">
        <v>3884</v>
      </c>
      <c r="D946" s="38" t="s">
        <v>2455</v>
      </c>
      <c r="E946" s="38"/>
      <c r="F946" s="10" t="s">
        <v>3916</v>
      </c>
      <c r="G946" s="51" t="s">
        <v>2456</v>
      </c>
      <c r="H946" s="69">
        <v>31900</v>
      </c>
      <c r="I946" s="21" t="s">
        <v>4013</v>
      </c>
      <c r="J946" s="31" t="s">
        <v>2457</v>
      </c>
    </row>
    <row r="947" spans="1:10" ht="37.5" customHeight="1">
      <c r="A947" s="19" t="s">
        <v>2281</v>
      </c>
      <c r="B947" s="18" t="s">
        <v>2458</v>
      </c>
      <c r="C947" s="36" t="s">
        <v>3500</v>
      </c>
      <c r="D947" s="38" t="s">
        <v>2459</v>
      </c>
      <c r="E947" s="38" t="s">
        <v>2857</v>
      </c>
      <c r="F947" s="75" t="str">
        <f ca="1">IF($E947="только рамка",VLOOKUP($D947,OLframe!$D$2:$J$213,2),VLOOKUP($E947,OLmain!$A$2:$J$57,2))</f>
        <v>9", 1024*600</v>
      </c>
      <c r="G947" s="65" t="str">
        <f ca="1">VLOOKUP($D947,OLframe!$D$2:$J$213,3)</f>
        <v>https://yadi.sk/d/EdNvvamosnrWqw</v>
      </c>
      <c r="H947" s="45">
        <v>5000</v>
      </c>
      <c r="I947" s="79" t="e">
        <f ca="1">IF($E947="только рамка",VLOOKUP($D947,OLframe!$D$2:$J$213,9),VLOOKUP($E947,OLmain!$A$2:$J$57,9))</f>
        <v>#REF!</v>
      </c>
      <c r="J947" s="27" t="e">
        <f ca="1">IF(VLOOKUP($D947,OLframe!$D$2:$J$213,10)=0," ",VLOOKUP($D947,OLframe!$D$2:$J$213,10))</f>
        <v>#REF!</v>
      </c>
    </row>
    <row r="948" spans="1:10" ht="37.5" customHeight="1">
      <c r="A948" s="19" t="s">
        <v>2281</v>
      </c>
      <c r="B948" s="18" t="s">
        <v>2458</v>
      </c>
      <c r="C948" s="36" t="s">
        <v>3500</v>
      </c>
      <c r="D948" s="38" t="s">
        <v>2459</v>
      </c>
      <c r="E948" s="38" t="s">
        <v>1147</v>
      </c>
      <c r="F948" s="75" t="str">
        <f ca="1">IF($E948="только рамка",VLOOKUP($D948,OLframe!$D$2:$J$213,2),VLOOKUP($E948,OLmain!$A$2:$J$57,2))</f>
        <v>10.1", 1280*720</v>
      </c>
      <c r="G948" s="65" t="str">
        <f ca="1">VLOOKUP($D948,OLframe!$D$2:$J$213,3)</f>
        <v>https://yadi.sk/d/EdNvvamosnrWqw</v>
      </c>
      <c r="H948" s="45">
        <v>35900</v>
      </c>
      <c r="I948" s="79" t="str">
        <f ca="1">IF($E948="только рамка",VLOOKUP($D948,OLframe!$D$2:$J$213,9),VLOOKUP($E948,OLmain!$A$2:$J$57,9))</f>
        <v>Android 10.0, RK PX6 6x2,0 Ghz, 4Gb Ram, 64 Gb ROM, IPS LCD, NXP 6686 FM, TDA 7850, DSP, BC6 Bluetooth,  external microphone+Glonass&amp;gps</v>
      </c>
      <c r="J948" s="27" t="e">
        <f ca="1">IF(VLOOKUP($D948,OLframe!$D$2:$J$213,10)=0," ",VLOOKUP($D948,OLframe!$D$2:$J$213,10))</f>
        <v>#REF!</v>
      </c>
    </row>
    <row r="949" spans="1:10" ht="37.5" customHeight="1">
      <c r="A949" s="19" t="s">
        <v>2281</v>
      </c>
      <c r="B949" s="18" t="s">
        <v>2458</v>
      </c>
      <c r="C949" s="36" t="s">
        <v>3500</v>
      </c>
      <c r="D949" s="38" t="s">
        <v>2459</v>
      </c>
      <c r="E949" s="38" t="s">
        <v>1140</v>
      </c>
      <c r="F949" s="75" t="str">
        <f ca="1">IF($E949="только рамка",VLOOKUP($D949,OLframe!$D$2:$J$213,2),VLOOKUP($E949,OLmain!$A$2:$J$57,2))</f>
        <v>9'', 1280*720</v>
      </c>
      <c r="G949" s="65" t="str">
        <f ca="1">VLOOKUP($D949,OLframe!$D$2:$J$213,3)</f>
        <v>https://yadi.sk/d/EdNvvamosnrWqw</v>
      </c>
      <c r="H949" s="45">
        <v>38400</v>
      </c>
      <c r="I949" s="79" t="str">
        <f ca="1">IF($E949="только рамка",VLOOKUP($D949,OLframe!$D$2:$J$213,9),VLOOKUP($E949,OLmain!$A$2:$J$57,9))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49" s="27" t="e">
        <f ca="1">IF(VLOOKUP($D949,OLframe!$D$2:$J$213,10)=0," ",VLOOKUP($D949,OLframe!$D$2:$J$213,10))</f>
        <v>#REF!</v>
      </c>
    </row>
    <row r="950" spans="1:10" ht="37.5" customHeight="1">
      <c r="A950" s="19" t="s">
        <v>2281</v>
      </c>
      <c r="B950" s="18" t="s">
        <v>2458</v>
      </c>
      <c r="C950" s="36" t="s">
        <v>3500</v>
      </c>
      <c r="D950" s="38" t="s">
        <v>2459</v>
      </c>
      <c r="E950" s="38" t="s">
        <v>1143</v>
      </c>
      <c r="F950" s="75" t="str">
        <f ca="1">IF($E950="только рамка",VLOOKUP($D950,OLframe!$D$2:$J$213,2),VLOOKUP($E950,OLmain!$A$2:$J$57,2))</f>
        <v>9'', 1280*720</v>
      </c>
      <c r="G950" s="65" t="str">
        <f ca="1">VLOOKUP($D950,OLframe!$D$2:$J$213,3)</f>
        <v>https://yadi.sk/d/EdNvvamosnrWqw</v>
      </c>
      <c r="H950" s="45">
        <v>41400</v>
      </c>
      <c r="I950" s="79" t="str">
        <f ca="1">IF($E950="только рамка",VLOOKUP($D950,OLframe!$D$2:$J$213,9),VLOOKUP($E950,OLmain!$A$2:$J$57,9))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50" s="27" t="e">
        <f ca="1">IF(VLOOKUP($D950,OLframe!$D$2:$J$213,10)=0," ",VLOOKUP($D950,OLframe!$D$2:$J$213,10))</f>
        <v>#REF!</v>
      </c>
    </row>
    <row r="951" spans="1:10" ht="37.5" customHeight="1">
      <c r="A951" s="19" t="s">
        <v>2281</v>
      </c>
      <c r="B951" s="18" t="s">
        <v>2458</v>
      </c>
      <c r="C951" s="36" t="s">
        <v>3500</v>
      </c>
      <c r="D951" s="38" t="s">
        <v>2459</v>
      </c>
      <c r="E951" s="38" t="s">
        <v>1091</v>
      </c>
      <c r="F951" s="75" t="str">
        <f ca="1">IF($E951="только рамка",VLOOKUP($D951,OLframe!$D$2:$J$213,2),VLOOKUP($E951,OLmain!$A$2:$J$57,2))</f>
        <v>9'', 1024*600</v>
      </c>
      <c r="G951" s="65" t="str">
        <f ca="1">VLOOKUP($D951,OLframe!$D$2:$J$213,3)</f>
        <v>https://yadi.sk/d/EdNvvamosnrWqw</v>
      </c>
      <c r="H951" s="45">
        <v>28900</v>
      </c>
      <c r="I951" s="79" t="str">
        <f ca="1">IF($E951="только рамка",VLOOKUP($D951,OLframe!$D$2:$J$213,9),VLOOKUP($E951,OLmain!$A$2:$J$57,9))</f>
        <v>Android 10.0, RK PX30 4x1,6 Ghz, 2Gb Ram, 16 Gb ROM, IPS LCD, NXP 6686 FM, TDA 7850, DSP, BC6 Bluetooth,  external microphone+Glonass&amp;gps</v>
      </c>
      <c r="J951" s="27" t="e">
        <f ca="1">IF(VLOOKUP($D951,OLframe!$D$2:$J$213,10)=0," ",VLOOKUP($D951,OLframe!$D$2:$J$213,10))</f>
        <v>#REF!</v>
      </c>
    </row>
    <row r="952" spans="1:10" ht="37.5" customHeight="1">
      <c r="A952" s="19" t="s">
        <v>2281</v>
      </c>
      <c r="B952" s="18" t="s">
        <v>2458</v>
      </c>
      <c r="C952" s="36" t="s">
        <v>3500</v>
      </c>
      <c r="D952" s="38" t="s">
        <v>2459</v>
      </c>
      <c r="E952" s="38" t="s">
        <v>1093</v>
      </c>
      <c r="F952" s="75" t="str">
        <f ca="1">IF($E952="только рамка",VLOOKUP($D952,OLframe!$D$2:$J$213,2),VLOOKUP($E952,OLmain!$A$2:$J$57,2))</f>
        <v>9'', 1024*600</v>
      </c>
      <c r="G952" s="65" t="str">
        <f ca="1">VLOOKUP($D952,OLframe!$D$2:$J$213,3)</f>
        <v>https://yadi.sk/d/EdNvvamosnrWqw</v>
      </c>
      <c r="H952" s="45">
        <v>32400</v>
      </c>
      <c r="I952" s="79" t="str">
        <f ca="1">IF($E952="только рамка",VLOOKUP($D952,OLframe!$D$2:$J$213,9),VLOOKUP($E952,OLmain!$A$2:$J$57,9))</f>
        <v>Android 10.0, RK PX5 8x1,5 Ghz, 4Gb Ram, 32 Gb ROM, IPS LCD, NXP 6686 FM, TDA 7850, DSP, BC6 Bluetooth,  external microphone+Glonass&amp;gps</v>
      </c>
      <c r="J952" s="27" t="e">
        <f ca="1">IF(VLOOKUP($D952,OLframe!$D$2:$J$213,10)=0," ",VLOOKUP($D952,OLframe!$D$2:$J$213,10))</f>
        <v>#REF!</v>
      </c>
    </row>
    <row r="953" spans="1:10" ht="37.5" customHeight="1">
      <c r="A953" s="19" t="s">
        <v>2281</v>
      </c>
      <c r="B953" s="18" t="s">
        <v>2458</v>
      </c>
      <c r="C953" s="36" t="s">
        <v>3500</v>
      </c>
      <c r="D953" s="38" t="s">
        <v>2459</v>
      </c>
      <c r="E953" s="38" t="s">
        <v>1095</v>
      </c>
      <c r="F953" s="75" t="str">
        <f ca="1">IF($E953="только рамка",VLOOKUP($D953,OLframe!$D$2:$J$213,2),VLOOKUP($E953,OLmain!$A$2:$J$57,2))</f>
        <v>9'', 1024*600</v>
      </c>
      <c r="G953" s="65" t="str">
        <f ca="1">VLOOKUP($D953,OLframe!$D$2:$J$213,3)</f>
        <v>https://yadi.sk/d/EdNvvamosnrWqw</v>
      </c>
      <c r="H953" s="45">
        <v>33400</v>
      </c>
      <c r="I953" s="79" t="str">
        <f ca="1">IF($E953="только рамка",VLOOKUP($D953,OLframe!$D$2:$J$213,9),VLOOKUP($E953,OLmain!$A$2:$J$57,9))</f>
        <v>Android 10.0, RK PX5 8x1,5 Ghz, 4Gb Ram, 64 Gb ROM, IPS LCD, NXP 6686 FM, TDA 7850, DSP, BC6 Bluetooth,  external microphone+Glonass&amp;gps</v>
      </c>
      <c r="J953" s="27" t="e">
        <f ca="1">IF(VLOOKUP($D953,OLframe!$D$2:$J$213,10)=0," ",VLOOKUP($D953,OLframe!$D$2:$J$213,10))</f>
        <v>#REF!</v>
      </c>
    </row>
    <row r="954" spans="1:10" ht="37.5" customHeight="1">
      <c r="A954" s="19" t="s">
        <v>2281</v>
      </c>
      <c r="B954" s="18" t="s">
        <v>2458</v>
      </c>
      <c r="C954" s="36" t="s">
        <v>3500</v>
      </c>
      <c r="D954" s="38" t="s">
        <v>2459</v>
      </c>
      <c r="E954" s="38" t="s">
        <v>1097</v>
      </c>
      <c r="F954" s="75" t="str">
        <f ca="1">IF($E954="только рамка",VLOOKUP($D954,OLframe!$D$2:$J$213,2),VLOOKUP($E954,OLmain!$A$2:$J$57,2))</f>
        <v>9'', 1024*600</v>
      </c>
      <c r="G954" s="65" t="str">
        <f ca="1">VLOOKUP($D954,OLframe!$D$2:$J$213,3)</f>
        <v>https://yadi.sk/d/EdNvvamosnrWqw</v>
      </c>
      <c r="H954" s="45">
        <v>33400</v>
      </c>
      <c r="I954" s="79" t="str">
        <f ca="1">IF($E954="только рамка",VLOOKUP($D954,OLframe!$D$2:$J$213,9),VLOOKUP($E954,OLmain!$A$2:$J$57,9))</f>
        <v>Android 10.0, RK PX6 6x2,0 Ghz, 4Gb Ram, 64 Gb ROM, IPS LCD, NXP 6686 FM, TDA 7850, DSP, BC6 Bluetooth,  external microphone+Glonass&amp;gps</v>
      </c>
      <c r="J954" s="27" t="e">
        <f ca="1">IF(VLOOKUP($D954,OLframe!$D$2:$J$213,10)=0," ",VLOOKUP($D954,OLframe!$D$2:$J$213,10))</f>
        <v>#REF!</v>
      </c>
    </row>
    <row r="955" spans="1:10" ht="37.5" customHeight="1">
      <c r="A955" s="19" t="s">
        <v>2281</v>
      </c>
      <c r="B955" s="18" t="s">
        <v>2458</v>
      </c>
      <c r="C955" s="36" t="s">
        <v>3500</v>
      </c>
      <c r="D955" s="38" t="s">
        <v>2459</v>
      </c>
      <c r="E955" s="38" t="s">
        <v>1130</v>
      </c>
      <c r="F955" s="75" t="str">
        <f ca="1">IF($E955="только рамка",VLOOKUP($D955,OLframe!$D$2:$J$213,2),VLOOKUP($E955,OLmain!$A$2:$J$57,2))</f>
        <v>9'', 1024*600</v>
      </c>
      <c r="G955" s="65" t="str">
        <f ca="1">VLOOKUP($D955,OLframe!$D$2:$J$213,3)</f>
        <v>https://yadi.sk/d/EdNvvamosnrWqw</v>
      </c>
      <c r="H955" s="45">
        <v>23900</v>
      </c>
      <c r="I955" s="79" t="str">
        <f ca="1">IF($E955="только рамка",VLOOKUP($D955,OLframe!$D$2:$J$213,9),VLOOKUP($E955,OLmain!$A$2:$J$57,9))</f>
        <v>Android 6.0, MTK 3562 8x1,5 Ghz, 2Gb Ram, 32 Gb ROM, IPS LCD, NXP 6686 FM, TDA 7851, Bluetooth,  external microphone, 4G встроен</v>
      </c>
      <c r="J955" s="27" t="e">
        <f ca="1">IF(VLOOKUP($D955,OLframe!$D$2:$J$213,10)=0," ",VLOOKUP($D955,OLframe!$D$2:$J$213,10))</f>
        <v>#REF!</v>
      </c>
    </row>
    <row r="956" spans="1:10" ht="37.5" customHeight="1">
      <c r="A956" s="19" t="s">
        <v>2281</v>
      </c>
      <c r="B956" s="18" t="s">
        <v>2458</v>
      </c>
      <c r="C956" s="36" t="s">
        <v>3500</v>
      </c>
      <c r="D956" s="38" t="s">
        <v>2459</v>
      </c>
      <c r="E956" s="38" t="s">
        <v>1126</v>
      </c>
      <c r="F956" s="75" t="str">
        <f ca="1">IF($E956="только рамка",VLOOKUP($D956,OLframe!$D$2:$J$213,2),VLOOKUP($E956,OLmain!$A$2:$J$57,2))</f>
        <v>9'', 1280*720</v>
      </c>
      <c r="G956" s="65" t="str">
        <f ca="1">VLOOKUP($D956,OLframe!$D$2:$J$213,3)</f>
        <v>https://yadi.sk/d/EdNvvamosnrWqw</v>
      </c>
      <c r="H956" s="45">
        <v>28400</v>
      </c>
      <c r="I956" s="79" t="str">
        <f ca="1">IF($E956="только рамка",VLOOKUP($D956,OLframe!$D$2:$J$213,9),VLOOKUP($E956,OLmain!$A$2:$J$57,9))</f>
        <v>Android 10, UIS7862 8x1,8 Ghz, 3Gb Ram, 32Gb ROM, TDA7708 FM, TDA7388, DSP, Bluetooth 5.0, Glonass&amp;gps, 4G, OPTIC out, поддержка AHD/TVI камер, HDMI - опция, AV OUT - опция</v>
      </c>
      <c r="J956" s="27" t="e">
        <f ca="1">IF(VLOOKUP($D956,OLframe!$D$2:$J$213,10)=0," ",VLOOKUP($D956,OLframe!$D$2:$J$213,10))</f>
        <v>#REF!</v>
      </c>
    </row>
    <row r="957" spans="1:10" ht="37.5" customHeight="1">
      <c r="A957" s="19" t="s">
        <v>2281</v>
      </c>
      <c r="B957" s="18" t="s">
        <v>2458</v>
      </c>
      <c r="C957" s="36" t="s">
        <v>3500</v>
      </c>
      <c r="D957" s="38" t="s">
        <v>2459</v>
      </c>
      <c r="E957" s="38" t="s">
        <v>1099</v>
      </c>
      <c r="F957" s="75" t="str">
        <f ca="1">IF($E957="только рамка",VLOOKUP($D957,OLframe!$D$2:$J$213,2),VLOOKUP($E957,OLmain!$A$2:$J$57,2))</f>
        <v>9'', 1280*720</v>
      </c>
      <c r="G957" s="65" t="str">
        <f ca="1">VLOOKUP($D957,OLframe!$D$2:$J$213,3)</f>
        <v>https://yadi.sk/d/EdNvvamosnrWqw</v>
      </c>
      <c r="H957" s="45">
        <v>32400</v>
      </c>
      <c r="I957" s="79" t="str">
        <f ca="1">IF($E957="только рамка",VLOOKUP($D957,OLframe!$D$2:$J$213,9),VLOOKUP($E957,OLmain!$A$2:$J$57,9))</f>
        <v>Android 10, UIS7862 8x1,8 Ghz, 3Gb Ram, 32Gb ROM, TDA7708 FM, TDA7388, DSP, Bluetooth 5.0, Glonass&amp;gps, 4G, OPTIC out, поддержка AHD/TVI камер, HDMI - опция, AV OUT - опция</v>
      </c>
      <c r="J957" s="27" t="e">
        <f ca="1">IF(VLOOKUP($D957,OLframe!$D$2:$J$213,10)=0," ",VLOOKUP($D957,OLframe!$D$2:$J$213,10))</f>
        <v>#REF!</v>
      </c>
    </row>
    <row r="958" spans="1:10" ht="37.5" customHeight="1">
      <c r="A958" s="19" t="s">
        <v>2281</v>
      </c>
      <c r="B958" s="18" t="s">
        <v>2458</v>
      </c>
      <c r="C958" s="36" t="s">
        <v>3500</v>
      </c>
      <c r="D958" s="38" t="s">
        <v>2459</v>
      </c>
      <c r="E958" s="38" t="s">
        <v>1135</v>
      </c>
      <c r="F958" s="75" t="str">
        <f ca="1">IF($E958="только рамка",VLOOKUP($D958,OLframe!$D$2:$J$213,2),VLOOKUP($E958,OLmain!$A$2:$J$57,2))</f>
        <v>9'', 1280*720</v>
      </c>
      <c r="G958" s="65" t="str">
        <f ca="1">VLOOKUP($D958,OLframe!$D$2:$J$213,3)</f>
        <v>https://yadi.sk/d/EdNvvamosnrWqw</v>
      </c>
      <c r="H958" s="45">
        <v>35400</v>
      </c>
      <c r="I958" s="79" t="str">
        <f ca="1">IF($E958="только рамка",VLOOKUP($D958,OLframe!$D$2:$J$213,9),VLOOKUP($E958,OLmain!$A$2:$J$57,9))</f>
        <v>Android 10, UIS7862 8x1,8 Ghz, 4Gb Ram, 64Gb ROM, TDA7708 FM, TDA7851L, DSP, Bluetooth 5.0, Glonass&amp;gps, 4G, OPTIC out, поддержка AHD/TVI камер, HDMI - опция, AV OUT - опция</v>
      </c>
      <c r="J958" s="27" t="e">
        <f ca="1">IF(VLOOKUP($D958,OLframe!$D$2:$J$213,10)=0," ",VLOOKUP($D958,OLframe!$D$2:$J$213,10))</f>
        <v>#REF!</v>
      </c>
    </row>
    <row r="959" spans="1:10" ht="37.5" customHeight="1">
      <c r="A959" s="19" t="s">
        <v>2281</v>
      </c>
      <c r="B959" s="18" t="s">
        <v>2458</v>
      </c>
      <c r="C959" s="36" t="s">
        <v>3500</v>
      </c>
      <c r="D959" s="38" t="s">
        <v>2459</v>
      </c>
      <c r="E959" s="38" t="s">
        <v>1104</v>
      </c>
      <c r="F959" s="75" t="str">
        <f ca="1">IF($E959="только рамка",VLOOKUP($D959,OLframe!$D$2:$J$213,2),VLOOKUP($E959,OLmain!$A$2:$J$57,2))</f>
        <v>9'', 1024*600</v>
      </c>
      <c r="G959" s="65" t="str">
        <f ca="1">VLOOKUP($D959,OLframe!$D$2:$J$213,3)</f>
        <v>https://yadi.sk/d/EdNvvamosnrWqw</v>
      </c>
      <c r="H959" s="45">
        <v>33400</v>
      </c>
      <c r="I959" s="79" t="str">
        <f ca="1">IF($E959="только рамка",VLOOKUP($D959,OLframe!$D$2:$J$213,9),VLOOKUP($E959,OLmain!$A$2:$J$57,9))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959" s="27" t="e">
        <f ca="1">IF(VLOOKUP($D959,OLframe!$D$2:$J$213,10)=0," ",VLOOKUP($D959,OLframe!$D$2:$J$213,10))</f>
        <v>#REF!</v>
      </c>
    </row>
    <row r="960" spans="1:10" ht="37.5" customHeight="1">
      <c r="A960" s="19" t="s">
        <v>2281</v>
      </c>
      <c r="B960" s="18" t="s">
        <v>2458</v>
      </c>
      <c r="C960" s="36" t="s">
        <v>3500</v>
      </c>
      <c r="D960" s="38" t="s">
        <v>2459</v>
      </c>
      <c r="E960" s="38" t="s">
        <v>1087</v>
      </c>
      <c r="F960" s="75" t="str">
        <f ca="1">IF($E960="только рамка",VLOOKUP($D960,OLframe!$D$2:$J$213,2),VLOOKUP($E960,OLmain!$A$2:$J$57,2))</f>
        <v>9,7'', 1024*768</v>
      </c>
      <c r="G960" s="65" t="str">
        <f ca="1">VLOOKUP($D960,OLframe!$D$2:$J$213,3)</f>
        <v>https://yadi.sk/d/EdNvvamosnrWqw</v>
      </c>
      <c r="H960" s="45">
        <v>34400</v>
      </c>
      <c r="I960" s="79" t="str">
        <f ca="1">IF($E960="только рамка",VLOOKUP($D960,OLframe!$D$2:$J$213,9),VLOOKUP($E960,OLmain!$A$2:$J$57,9))</f>
        <v>Android 10.0, RK PX6 6x2,0 Ghz, 4Gb Ram, 64 Gb ROM, IPS LCD, NXP 6686 FM, TDA 7850, DSP, BC6 Bluetooth,  external microphone+Glonass&amp;gps</v>
      </c>
      <c r="J960" s="27" t="e">
        <f ca="1">IF(VLOOKUP($D960,OLframe!$D$2:$J$213,10)=0," ",VLOOKUP($D960,OLframe!$D$2:$J$213,10))</f>
        <v>#REF!</v>
      </c>
    </row>
    <row r="961" spans="1:10" ht="37.5" customHeight="1">
      <c r="A961" s="19" t="s">
        <v>2281</v>
      </c>
      <c r="B961" s="18" t="s">
        <v>2458</v>
      </c>
      <c r="C961" s="36" t="s">
        <v>3500</v>
      </c>
      <c r="D961" s="38" t="s">
        <v>2459</v>
      </c>
      <c r="E961" s="38" t="s">
        <v>1102</v>
      </c>
      <c r="F961" s="75" t="str">
        <f ca="1">IF($E961="только рамка",VLOOKUP($D961,OLframe!$D$2:$J$213,2),VLOOKUP($E961,OLmain!$A$2:$J$57,2))</f>
        <v>13.3", 1920*1080</v>
      </c>
      <c r="G961" s="65" t="str">
        <f ca="1">VLOOKUP($D961,OLframe!$D$2:$J$213,3)</f>
        <v>https://yadi.sk/d/EdNvvamosnrWqw</v>
      </c>
      <c r="H961" s="45">
        <v>41900</v>
      </c>
      <c r="I961" s="79" t="str">
        <f ca="1">IF($E961="только рамка",VLOOKUP($D961,OLframe!$D$2:$J$213,9),VLOOKUP($E961,OLmain!$A$2:$J$57,9))</f>
        <v>Android 10.0, RK PX6 6x2,0 Ghz, 4Gb Ram, 64 Gb ROM, IPS LCD, NXP 6686 FM, TDA 7850, DSP, BC6 Bluetooth,  external microphone+Glonass&amp;gps</v>
      </c>
      <c r="J961" s="27" t="e">
        <f ca="1">IF(VLOOKUP($D961,OLframe!$D$2:$J$213,10)=0," ",VLOOKUP($D961,OLframe!$D$2:$J$213,10))</f>
        <v>#REF!</v>
      </c>
    </row>
    <row r="962" spans="1:10" ht="37.5" customHeight="1">
      <c r="A962" s="19" t="s">
        <v>2281</v>
      </c>
      <c r="B962" s="18" t="s">
        <v>2458</v>
      </c>
      <c r="C962" s="36" t="s">
        <v>3444</v>
      </c>
      <c r="D962" s="38" t="s">
        <v>2460</v>
      </c>
      <c r="E962" s="38"/>
      <c r="F962" s="2" t="s">
        <v>3518</v>
      </c>
      <c r="G962" s="51" t="s">
        <v>2461</v>
      </c>
      <c r="H962" s="69">
        <v>27900</v>
      </c>
      <c r="I962" s="46" t="s">
        <v>3475</v>
      </c>
      <c r="J962" s="31" t="s">
        <v>2462</v>
      </c>
    </row>
    <row r="963" spans="1:10" ht="37.5" customHeight="1">
      <c r="A963" s="19" t="s">
        <v>2281</v>
      </c>
      <c r="B963" s="18" t="s">
        <v>2458</v>
      </c>
      <c r="C963" s="36" t="s">
        <v>3444</v>
      </c>
      <c r="D963" s="38" t="s">
        <v>2463</v>
      </c>
      <c r="E963" s="38"/>
      <c r="F963" s="2" t="s">
        <v>3518</v>
      </c>
      <c r="G963" s="51" t="s">
        <v>2461</v>
      </c>
      <c r="H963" s="69">
        <v>30900</v>
      </c>
      <c r="I963" s="59" t="s">
        <v>3478</v>
      </c>
      <c r="J963" s="31" t="s">
        <v>2462</v>
      </c>
    </row>
    <row r="964" spans="1:10" ht="37.5" customHeight="1">
      <c r="A964" s="19" t="s">
        <v>2281</v>
      </c>
      <c r="B964" s="18" t="s">
        <v>2458</v>
      </c>
      <c r="C964" s="36" t="s">
        <v>3444</v>
      </c>
      <c r="D964" s="38" t="s">
        <v>2464</v>
      </c>
      <c r="E964" s="38"/>
      <c r="F964" s="2" t="s">
        <v>3518</v>
      </c>
      <c r="G964" s="51" t="s">
        <v>2461</v>
      </c>
      <c r="H964" s="69">
        <v>31900</v>
      </c>
      <c r="I964" s="46" t="s">
        <v>3480</v>
      </c>
      <c r="J964" s="31" t="s">
        <v>2462</v>
      </c>
    </row>
    <row r="965" spans="1:10" ht="37.5" customHeight="1">
      <c r="A965" s="19" t="s">
        <v>2281</v>
      </c>
      <c r="B965" s="18" t="s">
        <v>2458</v>
      </c>
      <c r="C965" s="36" t="s">
        <v>4139</v>
      </c>
      <c r="D965" s="38" t="s">
        <v>2465</v>
      </c>
      <c r="E965" s="38"/>
      <c r="F965" s="2" t="s">
        <v>3549</v>
      </c>
      <c r="G965" s="51" t="s">
        <v>2466</v>
      </c>
      <c r="H965" s="69">
        <v>31400</v>
      </c>
      <c r="I965" s="46" t="s">
        <v>3503</v>
      </c>
      <c r="J965" s="31"/>
    </row>
    <row r="966" spans="1:10" ht="37.5" customHeight="1">
      <c r="A966" s="19" t="s">
        <v>2281</v>
      </c>
      <c r="B966" s="18" t="s">
        <v>2467</v>
      </c>
      <c r="C966" s="36" t="s">
        <v>3451</v>
      </c>
      <c r="D966" s="38" t="s">
        <v>1086</v>
      </c>
      <c r="E966" s="38"/>
      <c r="F966" s="2" t="s">
        <v>3712</v>
      </c>
      <c r="G966" s="52" t="s">
        <v>2468</v>
      </c>
      <c r="H966" s="69">
        <v>31900</v>
      </c>
      <c r="I966" s="21" t="s">
        <v>3455</v>
      </c>
      <c r="J966" s="27"/>
    </row>
    <row r="967" spans="1:10" ht="37.5" customHeight="1">
      <c r="A967" s="19" t="s">
        <v>2281</v>
      </c>
      <c r="B967" s="18" t="s">
        <v>2469</v>
      </c>
      <c r="C967" s="36" t="s">
        <v>3451</v>
      </c>
      <c r="D967" s="38" t="s">
        <v>2470</v>
      </c>
      <c r="E967" s="38"/>
      <c r="F967" s="2" t="s">
        <v>3590</v>
      </c>
      <c r="G967" s="52" t="s">
        <v>2471</v>
      </c>
      <c r="H967" s="69">
        <v>29900</v>
      </c>
      <c r="I967" s="21" t="s">
        <v>3483</v>
      </c>
      <c r="J967" s="55" t="s">
        <v>2472</v>
      </c>
    </row>
    <row r="968" spans="1:10" ht="37.5" customHeight="1">
      <c r="A968" s="19" t="s">
        <v>2281</v>
      </c>
      <c r="B968" s="18" t="s">
        <v>2469</v>
      </c>
      <c r="C968" s="36" t="s">
        <v>3444</v>
      </c>
      <c r="D968" s="38" t="s">
        <v>2473</v>
      </c>
      <c r="E968" s="38"/>
      <c r="F968" s="2" t="s">
        <v>3590</v>
      </c>
      <c r="G968" s="51" t="s">
        <v>2474</v>
      </c>
      <c r="H968" s="69">
        <v>26900</v>
      </c>
      <c r="I968" s="46" t="s">
        <v>3475</v>
      </c>
      <c r="J968" s="31" t="s">
        <v>2475</v>
      </c>
    </row>
    <row r="969" spans="1:10" ht="37.5" customHeight="1">
      <c r="A969" s="19" t="s">
        <v>2281</v>
      </c>
      <c r="B969" s="18" t="s">
        <v>2469</v>
      </c>
      <c r="C969" s="36" t="s">
        <v>3444</v>
      </c>
      <c r="D969" s="38" t="s">
        <v>2476</v>
      </c>
      <c r="E969" s="38"/>
      <c r="F969" s="2" t="s">
        <v>3590</v>
      </c>
      <c r="G969" s="51" t="s">
        <v>2474</v>
      </c>
      <c r="H969" s="69">
        <v>29900</v>
      </c>
      <c r="I969" s="59" t="s">
        <v>3478</v>
      </c>
      <c r="J969" s="31" t="s">
        <v>2475</v>
      </c>
    </row>
    <row r="970" spans="1:10" ht="37.5" customHeight="1">
      <c r="A970" s="19" t="s">
        <v>2281</v>
      </c>
      <c r="B970" s="18" t="s">
        <v>2469</v>
      </c>
      <c r="C970" s="36" t="s">
        <v>3444</v>
      </c>
      <c r="D970" s="38" t="s">
        <v>2477</v>
      </c>
      <c r="E970" s="38"/>
      <c r="F970" s="2" t="s">
        <v>3590</v>
      </c>
      <c r="G970" s="51" t="s">
        <v>2474</v>
      </c>
      <c r="H970" s="69">
        <v>30900</v>
      </c>
      <c r="I970" s="46" t="s">
        <v>3480</v>
      </c>
      <c r="J970" s="31" t="s">
        <v>2475</v>
      </c>
    </row>
    <row r="971" spans="1:10" ht="37.5" customHeight="1">
      <c r="A971" s="19" t="s">
        <v>2281</v>
      </c>
      <c r="B971" s="18" t="s">
        <v>2478</v>
      </c>
      <c r="C971" s="36" t="s">
        <v>3451</v>
      </c>
      <c r="D971" s="38" t="s">
        <v>2479</v>
      </c>
      <c r="E971" s="38"/>
      <c r="F971" s="2" t="s">
        <v>3590</v>
      </c>
      <c r="G971" s="50" t="s">
        <v>2480</v>
      </c>
      <c r="H971" s="69">
        <v>30400</v>
      </c>
      <c r="I971" s="21" t="s">
        <v>3483</v>
      </c>
      <c r="J971" s="54" t="s">
        <v>3628</v>
      </c>
    </row>
    <row r="972" spans="1:10" ht="37.5" customHeight="1">
      <c r="A972" s="8" t="s">
        <v>2281</v>
      </c>
      <c r="B972" s="22" t="s">
        <v>2478</v>
      </c>
      <c r="C972" s="2" t="s">
        <v>3444</v>
      </c>
      <c r="D972" s="37" t="s">
        <v>2481</v>
      </c>
      <c r="E972" s="37"/>
      <c r="F972" s="2" t="s">
        <v>3590</v>
      </c>
      <c r="G972" s="14" t="s">
        <v>2482</v>
      </c>
      <c r="H972" s="68">
        <v>26900</v>
      </c>
      <c r="I972" s="46" t="s">
        <v>3475</v>
      </c>
      <c r="J972" s="31" t="s">
        <v>2475</v>
      </c>
    </row>
    <row r="973" spans="1:10" ht="37.5" customHeight="1">
      <c r="A973" s="8" t="s">
        <v>2281</v>
      </c>
      <c r="B973" s="22" t="s">
        <v>2478</v>
      </c>
      <c r="C973" s="2" t="s">
        <v>3444</v>
      </c>
      <c r="D973" s="37" t="s">
        <v>2483</v>
      </c>
      <c r="E973" s="37"/>
      <c r="F973" s="2" t="s">
        <v>3590</v>
      </c>
      <c r="G973" s="14" t="s">
        <v>2482</v>
      </c>
      <c r="H973" s="68">
        <v>30900</v>
      </c>
      <c r="I973" s="42" t="s">
        <v>3938</v>
      </c>
      <c r="J973" s="31" t="s">
        <v>2475</v>
      </c>
    </row>
    <row r="974" spans="1:10" ht="37.5" customHeight="1">
      <c r="A974" s="8" t="s">
        <v>2281</v>
      </c>
      <c r="B974" s="22" t="s">
        <v>2478</v>
      </c>
      <c r="C974" s="2" t="s">
        <v>3444</v>
      </c>
      <c r="D974" s="37" t="s">
        <v>2484</v>
      </c>
      <c r="E974" s="37"/>
      <c r="F974" s="2" t="s">
        <v>3590</v>
      </c>
      <c r="G974" s="14" t="s">
        <v>2482</v>
      </c>
      <c r="H974" s="68">
        <v>30400</v>
      </c>
      <c r="I974" s="46" t="s">
        <v>3480</v>
      </c>
      <c r="J974" s="31" t="s">
        <v>2475</v>
      </c>
    </row>
    <row r="975" spans="1:10" ht="37.5" customHeight="1">
      <c r="A975" s="19" t="s">
        <v>2281</v>
      </c>
      <c r="B975" s="18" t="s">
        <v>2485</v>
      </c>
      <c r="C975" s="36" t="s">
        <v>3451</v>
      </c>
      <c r="D975" s="37" t="s">
        <v>2484</v>
      </c>
      <c r="E975" s="37"/>
      <c r="F975" s="2" t="s">
        <v>3712</v>
      </c>
      <c r="G975" s="51" t="s">
        <v>2486</v>
      </c>
      <c r="H975" s="69">
        <v>26900</v>
      </c>
      <c r="I975" s="21" t="s">
        <v>3551</v>
      </c>
      <c r="J975" s="31" t="s">
        <v>2487</v>
      </c>
    </row>
    <row r="976" spans="1:10" ht="37.5" customHeight="1">
      <c r="A976" s="19" t="s">
        <v>2281</v>
      </c>
      <c r="B976" s="18" t="s">
        <v>2485</v>
      </c>
      <c r="C976" s="36" t="s">
        <v>3451</v>
      </c>
      <c r="D976" s="38" t="s">
        <v>2488</v>
      </c>
      <c r="E976" s="38"/>
      <c r="F976" s="2" t="s">
        <v>3712</v>
      </c>
      <c r="G976" s="52" t="s">
        <v>2486</v>
      </c>
      <c r="H976" s="69">
        <v>28400</v>
      </c>
      <c r="I976" s="21" t="s">
        <v>3483</v>
      </c>
      <c r="J976" s="55" t="s">
        <v>2489</v>
      </c>
    </row>
    <row r="977" spans="1:10" ht="37.5" customHeight="1">
      <c r="A977" s="19" t="s">
        <v>2281</v>
      </c>
      <c r="B977" s="18" t="s">
        <v>2485</v>
      </c>
      <c r="C977" s="36" t="s">
        <v>3451</v>
      </c>
      <c r="D977" s="38" t="s">
        <v>2490</v>
      </c>
      <c r="E977" s="38"/>
      <c r="F977" s="10" t="s">
        <v>3518</v>
      </c>
      <c r="G977" s="50" t="s">
        <v>2491</v>
      </c>
      <c r="H977" s="69">
        <v>25900</v>
      </c>
      <c r="I977" s="21" t="s">
        <v>3455</v>
      </c>
      <c r="J977" s="31" t="s">
        <v>2487</v>
      </c>
    </row>
    <row r="978" spans="1:10" ht="37.5" customHeight="1">
      <c r="A978" s="19" t="s">
        <v>2281</v>
      </c>
      <c r="B978" s="18" t="s">
        <v>2485</v>
      </c>
      <c r="C978" s="36" t="s">
        <v>3444</v>
      </c>
      <c r="D978" s="38" t="s">
        <v>2492</v>
      </c>
      <c r="E978" s="38"/>
      <c r="F978" s="2" t="s">
        <v>3518</v>
      </c>
      <c r="G978" s="9" t="s">
        <v>2493</v>
      </c>
      <c r="H978" s="68">
        <v>28900</v>
      </c>
      <c r="I978" s="46" t="s">
        <v>3492</v>
      </c>
      <c r="J978" s="31" t="s">
        <v>2494</v>
      </c>
    </row>
    <row r="979" spans="1:10" ht="37.5" customHeight="1">
      <c r="A979" s="19" t="s">
        <v>2281</v>
      </c>
      <c r="B979" s="18" t="s">
        <v>2485</v>
      </c>
      <c r="C979" s="36" t="s">
        <v>3444</v>
      </c>
      <c r="D979" s="38" t="s">
        <v>2495</v>
      </c>
      <c r="E979" s="38"/>
      <c r="F979" s="2" t="s">
        <v>3518</v>
      </c>
      <c r="G979" s="9" t="s">
        <v>2493</v>
      </c>
      <c r="H979" s="68">
        <v>31900</v>
      </c>
      <c r="I979" s="59" t="s">
        <v>3478</v>
      </c>
      <c r="J979" s="31" t="s">
        <v>2494</v>
      </c>
    </row>
    <row r="980" spans="1:10" ht="37.5" customHeight="1">
      <c r="A980" s="19" t="s">
        <v>2281</v>
      </c>
      <c r="B980" s="18" t="s">
        <v>2485</v>
      </c>
      <c r="C980" s="36" t="s">
        <v>3444</v>
      </c>
      <c r="D980" s="38" t="s">
        <v>2496</v>
      </c>
      <c r="E980" s="38"/>
      <c r="F980" s="2" t="s">
        <v>3518</v>
      </c>
      <c r="G980" s="9" t="s">
        <v>2493</v>
      </c>
      <c r="H980" s="68">
        <v>32900</v>
      </c>
      <c r="I980" s="46" t="s">
        <v>3496</v>
      </c>
      <c r="J980" s="31" t="s">
        <v>2494</v>
      </c>
    </row>
    <row r="981" spans="1:10" ht="37.5" customHeight="1">
      <c r="A981" s="19" t="s">
        <v>2281</v>
      </c>
      <c r="B981" s="18" t="s">
        <v>2485</v>
      </c>
      <c r="C981" s="36" t="s">
        <v>3500</v>
      </c>
      <c r="D981" s="38" t="s">
        <v>2497</v>
      </c>
      <c r="E981" s="38" t="s">
        <v>2857</v>
      </c>
      <c r="F981" s="75" t="str">
        <f ca="1">IF($E981="только рамка",VLOOKUP($D981,OLframe!$D$2:$J$213,2),VLOOKUP($E981,OLmain!$A$2:$J$57,2))</f>
        <v>9", 1024*600</v>
      </c>
      <c r="G981" s="65" t="str">
        <f ca="1">VLOOKUP($D981,OLframe!$D$2:$J$213,3)</f>
        <v>https://yadi.sk/d/BnNuW-Mx3NYhe7</v>
      </c>
      <c r="H981" s="45">
        <v>5000</v>
      </c>
      <c r="I981" s="79" t="e">
        <f ca="1">IF($E981="только рамка",VLOOKUP($D981,OLframe!$D$2:$J$213,9),VLOOKUP($E981,OLmain!$A$2:$J$57,9))</f>
        <v>#REF!</v>
      </c>
      <c r="J981" s="27" t="e">
        <f ca="1">IF(VLOOKUP($D981,OLframe!$D$2:$J$213,10)=0," ",VLOOKUP($D981,OLframe!$D$2:$J$213,10))</f>
        <v>#REF!</v>
      </c>
    </row>
    <row r="982" spans="1:10" ht="37.5" customHeight="1">
      <c r="A982" s="19" t="s">
        <v>2281</v>
      </c>
      <c r="B982" s="18" t="s">
        <v>2485</v>
      </c>
      <c r="C982" s="36" t="s">
        <v>3500</v>
      </c>
      <c r="D982" s="38" t="s">
        <v>2497</v>
      </c>
      <c r="E982" s="38" t="s">
        <v>1141</v>
      </c>
      <c r="F982" s="75" t="str">
        <f ca="1">IF($E982="только рамка",VLOOKUP($D982,OLframe!$D$2:$J$213,2),VLOOKUP($E982,OLmain!$A$2:$J$57,2))</f>
        <v>9'', 1280*720</v>
      </c>
      <c r="G982" s="65" t="str">
        <f ca="1">VLOOKUP($D982,OLframe!$D$2:$J$213,3)</f>
        <v>https://yadi.sk/d/BnNuW-Mx3NYhe7</v>
      </c>
      <c r="H982" s="45">
        <v>37900</v>
      </c>
      <c r="I982" s="79" t="str">
        <f ca="1">IF($E982="только рамка",VLOOKUP($D982,OLframe!$D$2:$J$213,9),VLOOKUP($E982,OLmain!$A$2:$J$57,9))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82" s="27" t="e">
        <f ca="1">IF(VLOOKUP($D982,OLframe!$D$2:$J$213,10)=0," ",VLOOKUP($D982,OLframe!$D$2:$J$213,10))</f>
        <v>#REF!</v>
      </c>
    </row>
    <row r="983" spans="1:10" ht="37.5" customHeight="1">
      <c r="A983" s="19" t="s">
        <v>2281</v>
      </c>
      <c r="B983" s="18" t="s">
        <v>2485</v>
      </c>
      <c r="C983" s="36" t="s">
        <v>3500</v>
      </c>
      <c r="D983" s="38" t="s">
        <v>2497</v>
      </c>
      <c r="E983" s="38" t="s">
        <v>1144</v>
      </c>
      <c r="F983" s="75" t="str">
        <f ca="1">IF($E983="только рамка",VLOOKUP($D983,OLframe!$D$2:$J$213,2),VLOOKUP($E983,OLmain!$A$2:$J$57,2))</f>
        <v>9'', 1280*720</v>
      </c>
      <c r="G983" s="65" t="str">
        <f ca="1">VLOOKUP($D983,OLframe!$D$2:$J$213,3)</f>
        <v>https://yadi.sk/d/BnNuW-Mx3NYhe7</v>
      </c>
      <c r="H983" s="45">
        <v>40900</v>
      </c>
      <c r="I983" s="79" t="str">
        <f ca="1">IF($E983="только рамка",VLOOKUP($D983,OLframe!$D$2:$J$213,9),VLOOKUP($E983,OLmain!$A$2:$J$57,9))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983" s="27" t="e">
        <f ca="1">IF(VLOOKUP($D983,OLframe!$D$2:$J$213,10)=0," ",VLOOKUP($D983,OLframe!$D$2:$J$213,10))</f>
        <v>#REF!</v>
      </c>
    </row>
    <row r="984" spans="1:10" ht="37.5" customHeight="1">
      <c r="A984" s="19" t="s">
        <v>2281</v>
      </c>
      <c r="B984" s="18" t="s">
        <v>2485</v>
      </c>
      <c r="C984" s="36" t="s">
        <v>3500</v>
      </c>
      <c r="D984" s="38" t="s">
        <v>2497</v>
      </c>
      <c r="E984" s="38" t="s">
        <v>1107</v>
      </c>
      <c r="F984" s="75" t="str">
        <f ca="1">IF($E984="только рамка",VLOOKUP($D984,OLframe!$D$2:$J$213,2),VLOOKUP($E984,OLmain!$A$2:$J$57,2))</f>
        <v>9'', 1024*600</v>
      </c>
      <c r="G984" s="65" t="str">
        <f ca="1">VLOOKUP($D984,OLframe!$D$2:$J$213,3)</f>
        <v>https://yadi.sk/d/BnNuW-Mx3NYhe7</v>
      </c>
      <c r="H984" s="45">
        <v>28900</v>
      </c>
      <c r="I984" s="79" t="str">
        <f ca="1">IF($E984="только рамка",VLOOKUP($D984,OLframe!$D$2:$J$213,9),VLOOKUP($E984,OLmain!$A$2:$J$57,9))</f>
        <v>Android 10.0, RK PX30 4x1,6 Ghz, 2Gb Ram, 16 Gb ROM, IPS LCD, NXP 6686 FM, TDA 7850, DSP, BC6 Bluetooth,  external microphone+Glonass&amp;gps</v>
      </c>
      <c r="J984" s="27" t="e">
        <f ca="1">IF(VLOOKUP($D984,OLframe!$D$2:$J$213,10)=0," ",VLOOKUP($D984,OLframe!$D$2:$J$213,10))</f>
        <v>#REF!</v>
      </c>
    </row>
    <row r="985" spans="1:10" ht="37.5" customHeight="1">
      <c r="A985" s="19" t="s">
        <v>2281</v>
      </c>
      <c r="B985" s="18" t="s">
        <v>2485</v>
      </c>
      <c r="C985" s="36" t="s">
        <v>3500</v>
      </c>
      <c r="D985" s="38" t="s">
        <v>2497</v>
      </c>
      <c r="E985" s="38" t="s">
        <v>1109</v>
      </c>
      <c r="F985" s="75" t="str">
        <f ca="1">IF($E985="только рамка",VLOOKUP($D985,OLframe!$D$2:$J$213,2),VLOOKUP($E985,OLmain!$A$2:$J$57,2))</f>
        <v>9'', 1024*600</v>
      </c>
      <c r="G985" s="65" t="str">
        <f ca="1">VLOOKUP($D985,OLframe!$D$2:$J$213,3)</f>
        <v>https://yadi.sk/d/BnNuW-Mx3NYhe7</v>
      </c>
      <c r="H985" s="45">
        <v>32400</v>
      </c>
      <c r="I985" s="79" t="str">
        <f ca="1">IF($E985="только рамка",VLOOKUP($D985,OLframe!$D$2:$J$213,9),VLOOKUP($E985,OLmain!$A$2:$J$57,9))</f>
        <v>Android 10.0, RK PX5 8x1,5 Ghz, 4Gb Ram, 32 Gb ROM, IPS LCD, NXP 6686 FM, TDA 7850, DSP, BC6 Bluetooth,  external microphone+Glonass&amp;gps</v>
      </c>
      <c r="J985" s="27" t="e">
        <f ca="1">IF(VLOOKUP($D985,OLframe!$D$2:$J$213,10)=0," ",VLOOKUP($D985,OLframe!$D$2:$J$213,10))</f>
        <v>#REF!</v>
      </c>
    </row>
    <row r="986" spans="1:10" ht="37.5" customHeight="1">
      <c r="A986" s="19" t="s">
        <v>2281</v>
      </c>
      <c r="B986" s="18" t="s">
        <v>2485</v>
      </c>
      <c r="C986" s="36" t="s">
        <v>3500</v>
      </c>
      <c r="D986" s="38" t="s">
        <v>2497</v>
      </c>
      <c r="E986" s="38" t="s">
        <v>1111</v>
      </c>
      <c r="F986" s="75" t="str">
        <f ca="1">IF($E986="только рамка",VLOOKUP($D986,OLframe!$D$2:$J$213,2),VLOOKUP($E986,OLmain!$A$2:$J$57,2))</f>
        <v>9'', 1024*600</v>
      </c>
      <c r="G986" s="65" t="str">
        <f ca="1">VLOOKUP($D986,OLframe!$D$2:$J$213,3)</f>
        <v>https://yadi.sk/d/BnNuW-Mx3NYhe7</v>
      </c>
      <c r="H986" s="45">
        <v>33400</v>
      </c>
      <c r="I986" s="79" t="str">
        <f ca="1">IF($E986="только рамка",VLOOKUP($D986,OLframe!$D$2:$J$213,9),VLOOKUP($E986,OLmain!$A$2:$J$57,9))</f>
        <v>Android 10.0, RK PX5 8x1,5 Ghz, 4Gb Ram, 64 Gb ROM, IPS LCD, NXP 6686 FM, TDA 7850, DSP, BC6 Bluetooth,  external microphone+Glonass&amp;gps</v>
      </c>
      <c r="J986" s="27" t="e">
        <f ca="1">IF(VLOOKUP($D986,OLframe!$D$2:$J$213,10)=0," ",VLOOKUP($D986,OLframe!$D$2:$J$213,10))</f>
        <v>#REF!</v>
      </c>
    </row>
    <row r="987" spans="1:10" ht="37.5" customHeight="1">
      <c r="A987" s="19" t="s">
        <v>2281</v>
      </c>
      <c r="B987" s="18" t="s">
        <v>2485</v>
      </c>
      <c r="C987" s="36" t="s">
        <v>3500</v>
      </c>
      <c r="D987" s="38" t="s">
        <v>2497</v>
      </c>
      <c r="E987" s="38" t="s">
        <v>1113</v>
      </c>
      <c r="F987" s="75" t="str">
        <f ca="1">IF($E987="только рамка",VLOOKUP($D987,OLframe!$D$2:$J$213,2),VLOOKUP($E987,OLmain!$A$2:$J$57,2))</f>
        <v>9'', 1024*600</v>
      </c>
      <c r="G987" s="65" t="str">
        <f ca="1">VLOOKUP($D987,OLframe!$D$2:$J$213,3)</f>
        <v>https://yadi.sk/d/BnNuW-Mx3NYhe7</v>
      </c>
      <c r="H987" s="45">
        <v>33400</v>
      </c>
      <c r="I987" s="79" t="str">
        <f ca="1">IF($E987="только рамка",VLOOKUP($D987,OLframe!$D$2:$J$213,9),VLOOKUP($E987,OLmain!$A$2:$J$57,9))</f>
        <v>Android 10.0, RK PX6 6x2,0 Ghz, 4Gb Ram, 64 Gb ROM, IPS LCD, NXP 6686 FM, TDA 7850, DSP, BC6 Bluetooth,  external microphone+Glonass&amp;gps</v>
      </c>
      <c r="J987" s="27" t="e">
        <f ca="1">IF(VLOOKUP($D987,OLframe!$D$2:$J$213,10)=0," ",VLOOKUP($D987,OLframe!$D$2:$J$213,10))</f>
        <v>#REF!</v>
      </c>
    </row>
    <row r="988" spans="1:10" ht="37.5" customHeight="1">
      <c r="A988" s="19" t="s">
        <v>2281</v>
      </c>
      <c r="B988" s="18" t="s">
        <v>2485</v>
      </c>
      <c r="C988" s="36" t="s">
        <v>3500</v>
      </c>
      <c r="D988" s="38" t="s">
        <v>2497</v>
      </c>
      <c r="E988" s="38" t="s">
        <v>1131</v>
      </c>
      <c r="F988" s="75" t="str">
        <f ca="1">IF($E988="только рамка",VLOOKUP($D988,OLframe!$D$2:$J$213,2),VLOOKUP($E988,OLmain!$A$2:$J$57,2))</f>
        <v>9'', 1024*600</v>
      </c>
      <c r="G988" s="65" t="str">
        <f ca="1">VLOOKUP($D988,OLframe!$D$2:$J$213,3)</f>
        <v>https://yadi.sk/d/BnNuW-Mx3NYhe7</v>
      </c>
      <c r="H988" s="45">
        <v>23900</v>
      </c>
      <c r="I988" s="79" t="str">
        <f ca="1">IF($E988="только рамка",VLOOKUP($D988,OLframe!$D$2:$J$213,9),VLOOKUP($E988,OLmain!$A$2:$J$57,9))</f>
        <v>Android 6.0, MTK 3562 8x1,5 Ghz, 2Gb Ram, 32 Gb ROM, IPS LCD, NXP 6686 FM, TDA 7851, Bluetooth,  external microphone, 4G встроен</v>
      </c>
      <c r="J988" s="27" t="e">
        <f ca="1">IF(VLOOKUP($D988,OLframe!$D$2:$J$213,10)=0," ",VLOOKUP($D988,OLframe!$D$2:$J$213,10))</f>
        <v>#REF!</v>
      </c>
    </row>
    <row r="989" spans="1:10" ht="37.5" customHeight="1">
      <c r="A989" s="19" t="s">
        <v>2281</v>
      </c>
      <c r="B989" s="18" t="s">
        <v>2485</v>
      </c>
      <c r="C989" s="36" t="s">
        <v>3500</v>
      </c>
      <c r="D989" s="38" t="s">
        <v>2497</v>
      </c>
      <c r="E989" s="38" t="s">
        <v>1115</v>
      </c>
      <c r="F989" s="75" t="str">
        <f ca="1">IF($E989="только рамка",VLOOKUP($D989,OLframe!$D$2:$J$213,2),VLOOKUP($E989,OLmain!$A$2:$J$57,2))</f>
        <v>9'', 1280*720</v>
      </c>
      <c r="G989" s="65" t="str">
        <f ca="1">VLOOKUP($D989,OLframe!$D$2:$J$213,3)</f>
        <v>https://yadi.sk/d/BnNuW-Mx3NYhe7</v>
      </c>
      <c r="H989" s="45">
        <v>27900</v>
      </c>
      <c r="I989" s="79" t="str">
        <f ca="1">IF($E989="только рамка",VLOOKUP($D989,OLframe!$D$2:$J$213,9),VLOOKUP($E989,OLmain!$A$2:$J$57,9))</f>
        <v>Android 10, UIS7862 8x1,8 Ghz, 3Gb Ram, 32Gb ROM, TDA7708 FM, TDA7388, DSP, Bluetooth 5.0, Glonass&amp;gps, 4G, OPTIC out, поддержка AHD/TVI камер, HDMI - опция, AV OUT - опция</v>
      </c>
      <c r="J989" s="27" t="e">
        <f ca="1">IF(VLOOKUP($D989,OLframe!$D$2:$J$213,10)=0," ",VLOOKUP($D989,OLframe!$D$2:$J$213,10))</f>
        <v>#REF!</v>
      </c>
    </row>
    <row r="990" spans="1:10" ht="37.5" customHeight="1">
      <c r="A990" s="19" t="s">
        <v>2281</v>
      </c>
      <c r="B990" s="18" t="s">
        <v>2485</v>
      </c>
      <c r="C990" s="36" t="s">
        <v>3500</v>
      </c>
      <c r="D990" s="38" t="s">
        <v>2497</v>
      </c>
      <c r="E990" s="38" t="s">
        <v>1117</v>
      </c>
      <c r="F990" s="75" t="str">
        <f ca="1">IF($E990="только рамка",VLOOKUP($D990,OLframe!$D$2:$J$213,2),VLOOKUP($E990,OLmain!$A$2:$J$57,2))</f>
        <v>9'', 1280*720</v>
      </c>
      <c r="G990" s="65" t="str">
        <f ca="1">VLOOKUP($D990,OLframe!$D$2:$J$213,3)</f>
        <v>https://yadi.sk/d/BnNuW-Mx3NYhe7</v>
      </c>
      <c r="H990" s="45">
        <v>32400</v>
      </c>
      <c r="I990" s="79" t="str">
        <f ca="1">IF($E990="только рамка",VLOOKUP($D990,OLframe!$D$2:$J$213,9),VLOOKUP($E990,OLmain!$A$2:$J$57,9))</f>
        <v>Android 10, UIS7862 8x1,8 Ghz, 4Gb Ram, 64Gb ROM, TDA7708 FM, TDA7851L, DSP, Bluetooth 5.0, Glonass&amp;gps, 4G, OPTIC out, поддержка AHD/TVI камер, HDMI - опция, AV OUT - опция</v>
      </c>
      <c r="J990" s="27" t="e">
        <f ca="1">IF(VLOOKUP($D990,OLframe!$D$2:$J$213,10)=0," ",VLOOKUP($D990,OLframe!$D$2:$J$213,10))</f>
        <v>#REF!</v>
      </c>
    </row>
    <row r="991" spans="1:10" ht="37.5" customHeight="1">
      <c r="A991" s="19" t="s">
        <v>2281</v>
      </c>
      <c r="B991" s="18" t="s">
        <v>2485</v>
      </c>
      <c r="C991" s="36" t="s">
        <v>3500</v>
      </c>
      <c r="D991" s="38" t="s">
        <v>2497</v>
      </c>
      <c r="E991" s="38" t="s">
        <v>1136</v>
      </c>
      <c r="F991" s="75" t="str">
        <f ca="1">IF($E991="только рамка",VLOOKUP($D991,OLframe!$D$2:$J$213,2),VLOOKUP($E991,OLmain!$A$2:$J$57,2))</f>
        <v>9'', 1280*720</v>
      </c>
      <c r="G991" s="65" t="str">
        <f ca="1">VLOOKUP($D991,OLframe!$D$2:$J$213,3)</f>
        <v>https://yadi.sk/d/BnNuW-Mx3NYhe7</v>
      </c>
      <c r="H991" s="45">
        <v>35400</v>
      </c>
      <c r="I991" s="79" t="str">
        <f ca="1">IF($E991="только рамка",VLOOKUP($D991,OLframe!$D$2:$J$213,9),VLOOKUP($E991,OLmain!$A$2:$J$57,9))</f>
        <v>Android 10, UIS7862 8x1,8 Ghz, 6Gb Ram, 128Gb ROM, TDA7708 FM, TDA7851L, DSP, Bluetooth 5.0, Glonass&amp;gps, 4G, OPTIC out, поддержка AHD/TVI камер, HDMI - опция, AV OUT - опция</v>
      </c>
      <c r="J991" s="27" t="e">
        <f ca="1">IF(VLOOKUP($D991,OLframe!$D$2:$J$213,10)=0," ",VLOOKUP($D991,OLframe!$D$2:$J$213,10))</f>
        <v>#REF!</v>
      </c>
    </row>
    <row r="992" spans="1:10" ht="37.5" customHeight="1">
      <c r="A992" s="19" t="s">
        <v>2281</v>
      </c>
      <c r="B992" s="18" t="s">
        <v>2485</v>
      </c>
      <c r="C992" s="36" t="s">
        <v>3500</v>
      </c>
      <c r="D992" s="38" t="s">
        <v>2497</v>
      </c>
      <c r="E992" s="38" t="s">
        <v>1119</v>
      </c>
      <c r="F992" s="75" t="str">
        <f ca="1">IF($E992="только рамка",VLOOKUP($D992,OLframe!$D$2:$J$213,2),VLOOKUP($E992,OLmain!$A$2:$J$57,2))</f>
        <v>9'', 1024*600</v>
      </c>
      <c r="G992" s="65" t="str">
        <f ca="1">VLOOKUP($D992,OLframe!$D$2:$J$213,3)</f>
        <v>https://yadi.sk/d/BnNuW-Mx3NYhe7</v>
      </c>
      <c r="H992" s="45">
        <v>33400</v>
      </c>
      <c r="I992" s="79" t="str">
        <f ca="1">IF($E992="только рамка",VLOOKUP($D992,OLframe!$D$2:$J$213,9),VLOOKUP($E992,OLmain!$A$2:$J$57,9))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992" s="27" t="e">
        <f ca="1">IF(VLOOKUP($D992,OLframe!$D$2:$J$213,10)=0," ",VLOOKUP($D992,OLframe!$D$2:$J$213,10))</f>
        <v>#REF!</v>
      </c>
    </row>
    <row r="993" spans="1:10" ht="37.5" customHeight="1">
      <c r="A993" s="19" t="s">
        <v>2281</v>
      </c>
      <c r="B993" s="18" t="s">
        <v>2485</v>
      </c>
      <c r="C993" s="36" t="s">
        <v>3500</v>
      </c>
      <c r="D993" s="38" t="s">
        <v>2497</v>
      </c>
      <c r="E993" s="38" t="s">
        <v>1089</v>
      </c>
      <c r="F993" s="75" t="str">
        <f ca="1">IF($E993="только рамка",VLOOKUP($D993,OLframe!$D$2:$J$213,2),VLOOKUP($E993,OLmain!$A$2:$J$57,2))</f>
        <v>9,7'', 1024*768</v>
      </c>
      <c r="G993" s="65" t="str">
        <f ca="1">VLOOKUP($D993,OLframe!$D$2:$J$213,3)</f>
        <v>https://yadi.sk/d/BnNuW-Mx3NYhe7</v>
      </c>
      <c r="H993" s="45">
        <v>34400</v>
      </c>
      <c r="I993" s="79" t="str">
        <f ca="1">IF($E993="только рамка",VLOOKUP($D993,OLframe!$D$2:$J$213,9),VLOOKUP($E993,OLmain!$A$2:$J$57,9))</f>
        <v>Android 10.0, RK PX6 6x2,0 Ghz, 4Gb Ram, 64 Gb ROM, IPS LCD, NXP 6686 FM, TDA 7850, DSP, BC6 Bluetooth,  external microphone+Glonass&amp;gps</v>
      </c>
      <c r="J993" s="27" t="e">
        <f ca="1">IF(VLOOKUP($D993,OLframe!$D$2:$J$213,10)=0," ",VLOOKUP($D993,OLframe!$D$2:$J$213,10))</f>
        <v>#REF!</v>
      </c>
    </row>
    <row r="994" spans="1:10" ht="37.5" customHeight="1">
      <c r="A994" s="19" t="s">
        <v>2281</v>
      </c>
      <c r="B994" s="18" t="s">
        <v>2485</v>
      </c>
      <c r="C994" s="36" t="s">
        <v>3500</v>
      </c>
      <c r="D994" s="38" t="s">
        <v>2497</v>
      </c>
      <c r="E994" s="38" t="s">
        <v>1122</v>
      </c>
      <c r="F994" s="75" t="str">
        <f ca="1">IF($E994="только рамка",VLOOKUP($D994,OLframe!$D$2:$J$213,2),VLOOKUP($E994,OLmain!$A$2:$J$57,2))</f>
        <v>10.1", 1280*720</v>
      </c>
      <c r="G994" s="65" t="str">
        <f ca="1">VLOOKUP($D994,OLframe!$D$2:$J$213,3)</f>
        <v>https://yadi.sk/d/BnNuW-Mx3NYhe7</v>
      </c>
      <c r="H994" s="45">
        <v>35900</v>
      </c>
      <c r="I994" s="79" t="str">
        <f ca="1">IF($E994="только рамка",VLOOKUP($D994,OLframe!$D$2:$J$213,9),VLOOKUP($E994,OLmain!$A$2:$J$57,9))</f>
        <v>Android 10.0, RK PX6 6x2,0 Ghz, 4Gb Ram, 64 Gb ROM, IPS LCD, NXP 6686 FM, TDA 7850, DSP, BC6 Bluetooth,  external microphone+Glonass&amp;gps</v>
      </c>
      <c r="J994" s="27" t="e">
        <f ca="1">IF(VLOOKUP($D994,OLframe!$D$2:$J$213,10)=0," ",VLOOKUP($D994,OLframe!$D$2:$J$213,10))</f>
        <v>#REF!</v>
      </c>
    </row>
    <row r="995" spans="1:10" ht="37.5" customHeight="1">
      <c r="A995" s="19" t="s">
        <v>2281</v>
      </c>
      <c r="B995" s="18" t="s">
        <v>2485</v>
      </c>
      <c r="C995" s="36" t="s">
        <v>3500</v>
      </c>
      <c r="D995" s="38" t="s">
        <v>2497</v>
      </c>
      <c r="E995" s="38" t="s">
        <v>1121</v>
      </c>
      <c r="F995" s="75" t="str">
        <f ca="1">IF($E995="только рамка",VLOOKUP($D995,OLframe!$D$2:$J$213,2),VLOOKUP($E995,OLmain!$A$2:$J$57,2))</f>
        <v>13.3", 1920*1080</v>
      </c>
      <c r="G995" s="65" t="str">
        <f ca="1">VLOOKUP($D995,OLframe!$D$2:$J$213,3)</f>
        <v>https://yadi.sk/d/BnNuW-Mx3NYhe7</v>
      </c>
      <c r="H995" s="45">
        <v>41900</v>
      </c>
      <c r="I995" s="79" t="str">
        <f ca="1">IF($E995="только рамка",VLOOKUP($D995,OLframe!$D$2:$J$213,9),VLOOKUP($E995,OLmain!$A$2:$J$57,9))</f>
        <v>Android 10.0, RK PX6 6x2,0 Ghz, 4Gb Ram, 64 Gb ROM, IPS LCD, NXP 6686 FM, TDA 7850, DSP, BC6 Bluetooth,  external microphone+Glonass&amp;gps</v>
      </c>
      <c r="J995" s="27" t="e">
        <f ca="1">IF(VLOOKUP($D995,OLframe!$D$2:$J$213,10)=0," ",VLOOKUP($D995,OLframe!$D$2:$J$213,10))</f>
        <v>#REF!</v>
      </c>
    </row>
    <row r="996" spans="1:10" ht="37.5" customHeight="1">
      <c r="A996" s="19" t="s">
        <v>2281</v>
      </c>
      <c r="B996" s="18" t="s">
        <v>2485</v>
      </c>
      <c r="C996" s="36" t="s">
        <v>3458</v>
      </c>
      <c r="D996" s="38" t="s">
        <v>2498</v>
      </c>
      <c r="E996" s="38"/>
      <c r="F996" s="10" t="s">
        <v>3518</v>
      </c>
      <c r="G996" s="51" t="s">
        <v>2499</v>
      </c>
      <c r="H996" s="69">
        <v>24500</v>
      </c>
      <c r="I996" s="20" t="s">
        <v>4179</v>
      </c>
      <c r="J996" s="27" t="s">
        <v>2500</v>
      </c>
    </row>
    <row r="997" spans="1:10" ht="37.5" customHeight="1">
      <c r="A997" s="19" t="s">
        <v>2281</v>
      </c>
      <c r="B997" s="18" t="s">
        <v>2485</v>
      </c>
      <c r="C997" s="36" t="s">
        <v>3451</v>
      </c>
      <c r="D997" s="38" t="s">
        <v>2501</v>
      </c>
      <c r="E997" s="38"/>
      <c r="F997" s="10" t="s">
        <v>3518</v>
      </c>
      <c r="G997" s="51" t="s">
        <v>2502</v>
      </c>
      <c r="H997" s="69">
        <v>37400</v>
      </c>
      <c r="I997" s="53" t="s">
        <v>3503</v>
      </c>
      <c r="J997" s="27" t="s">
        <v>4290</v>
      </c>
    </row>
    <row r="998" spans="1:10" ht="37.5" customHeight="1">
      <c r="A998" s="19" t="s">
        <v>2281</v>
      </c>
      <c r="B998" s="18" t="s">
        <v>2485</v>
      </c>
      <c r="C998" s="36" t="s">
        <v>3884</v>
      </c>
      <c r="D998" s="38" t="s">
        <v>2503</v>
      </c>
      <c r="E998" s="38"/>
      <c r="F998" s="10" t="s">
        <v>3916</v>
      </c>
      <c r="G998" s="51" t="s">
        <v>2504</v>
      </c>
      <c r="H998" s="69">
        <v>41400</v>
      </c>
      <c r="I998" s="21" t="s">
        <v>3888</v>
      </c>
      <c r="J998" s="31" t="s">
        <v>1079</v>
      </c>
    </row>
    <row r="999" spans="1:10" ht="37.5" customHeight="1">
      <c r="A999" s="19" t="s">
        <v>2281</v>
      </c>
      <c r="B999" s="18" t="s">
        <v>2505</v>
      </c>
      <c r="C999" s="36" t="s">
        <v>3444</v>
      </c>
      <c r="D999" s="38" t="s">
        <v>2506</v>
      </c>
      <c r="E999" s="38"/>
      <c r="F999" s="10" t="s">
        <v>3518</v>
      </c>
      <c r="G999" s="51" t="s">
        <v>2507</v>
      </c>
      <c r="H999" s="69">
        <v>27900</v>
      </c>
      <c r="I999" s="46" t="s">
        <v>3475</v>
      </c>
      <c r="J999" s="31" t="s">
        <v>2462</v>
      </c>
    </row>
    <row r="1000" spans="1:10" ht="37.5" customHeight="1">
      <c r="A1000" s="19" t="s">
        <v>2281</v>
      </c>
      <c r="B1000" s="18" t="s">
        <v>2505</v>
      </c>
      <c r="C1000" s="36" t="s">
        <v>3444</v>
      </c>
      <c r="D1000" s="38" t="s">
        <v>2508</v>
      </c>
      <c r="E1000" s="38"/>
      <c r="F1000" s="10" t="s">
        <v>3518</v>
      </c>
      <c r="G1000" s="51" t="s">
        <v>2507</v>
      </c>
      <c r="H1000" s="69">
        <v>30900</v>
      </c>
      <c r="I1000" s="59" t="s">
        <v>3478</v>
      </c>
      <c r="J1000" s="31" t="s">
        <v>2462</v>
      </c>
    </row>
    <row r="1001" spans="1:10" ht="37.5" customHeight="1">
      <c r="A1001" s="19" t="s">
        <v>2281</v>
      </c>
      <c r="B1001" s="18" t="s">
        <v>2505</v>
      </c>
      <c r="C1001" s="36" t="s">
        <v>3444</v>
      </c>
      <c r="D1001" s="38" t="s">
        <v>2509</v>
      </c>
      <c r="E1001" s="38"/>
      <c r="F1001" s="10" t="s">
        <v>3518</v>
      </c>
      <c r="G1001" s="51" t="s">
        <v>2507</v>
      </c>
      <c r="H1001" s="69">
        <v>31900</v>
      </c>
      <c r="I1001" s="46" t="s">
        <v>3480</v>
      </c>
      <c r="J1001" s="31" t="s">
        <v>2462</v>
      </c>
    </row>
    <row r="1002" spans="1:10" ht="37.5" customHeight="1">
      <c r="A1002" s="19" t="s">
        <v>2281</v>
      </c>
      <c r="B1002" s="18" t="s">
        <v>2505</v>
      </c>
      <c r="C1002" s="36" t="s">
        <v>4139</v>
      </c>
      <c r="D1002" s="38" t="s">
        <v>2510</v>
      </c>
      <c r="E1002" s="38"/>
      <c r="F1002" s="10" t="s">
        <v>3518</v>
      </c>
      <c r="G1002" s="51" t="s">
        <v>2511</v>
      </c>
      <c r="H1002" s="69">
        <v>31400</v>
      </c>
      <c r="I1002" s="46" t="s">
        <v>3503</v>
      </c>
      <c r="J1002" s="31" t="s">
        <v>2512</v>
      </c>
    </row>
    <row r="1003" spans="1:10" ht="37.5" customHeight="1">
      <c r="A1003" s="19" t="s">
        <v>2281</v>
      </c>
      <c r="B1003" s="18" t="s">
        <v>2505</v>
      </c>
      <c r="C1003" s="36" t="s">
        <v>3500</v>
      </c>
      <c r="D1003" s="38" t="s">
        <v>2513</v>
      </c>
      <c r="E1003" s="38" t="s">
        <v>2857</v>
      </c>
      <c r="F1003" s="75" t="str">
        <f ca="1">IF($E1003="только рамка",VLOOKUP($D1003,OLframe!$D$2:$J$213,2),VLOOKUP($E1003,OLmain!$A$2:$J$57,2))</f>
        <v>10", 1024*600</v>
      </c>
      <c r="G1003" s="65">
        <f ca="1">VLOOKUP($D1003,OLframe!$D$2:$J$213,3)</f>
        <v>0</v>
      </c>
      <c r="H1003" s="45">
        <v>7000</v>
      </c>
      <c r="I1003" s="79" t="e">
        <f ca="1">IF($E1003="только рамка",VLOOKUP($D1003,OLframe!$D$2:$J$213,9),VLOOKUP($E1003,OLmain!$A$2:$J$57,9))</f>
        <v>#REF!</v>
      </c>
      <c r="J1003" s="27" t="e">
        <f ca="1">IF(VLOOKUP($D1003,OLframe!$D$2:$J$213,10)=0," ",VLOOKUP($D1003,OLframe!$D$2:$J$213,10))</f>
        <v>#REF!</v>
      </c>
    </row>
    <row r="1004" spans="1:10" ht="37.5" customHeight="1">
      <c r="A1004" s="19" t="s">
        <v>2281</v>
      </c>
      <c r="B1004" s="18" t="s">
        <v>2505</v>
      </c>
      <c r="C1004" s="36" t="s">
        <v>3500</v>
      </c>
      <c r="D1004" s="38" t="s">
        <v>2513</v>
      </c>
      <c r="E1004" s="38" t="s">
        <v>1103</v>
      </c>
      <c r="F1004" s="75" t="str">
        <f ca="1">IF($E1004="только рамка",VLOOKUP($D1004,OLframe!$D$2:$J$213,2),VLOOKUP($E1004,OLmain!$A$2:$J$57,2))</f>
        <v>10.1", 1280*720</v>
      </c>
      <c r="G1004" s="65">
        <f ca="1">VLOOKUP($D1004,OLframe!$D$2:$J$213,3)</f>
        <v>0</v>
      </c>
      <c r="H1004" s="45">
        <v>37900</v>
      </c>
      <c r="I1004" s="79" t="str">
        <f ca="1">IF($E1004="только рамка",VLOOKUP($D1004,OLframe!$D$2:$J$213,9),VLOOKUP($E1004,OLmain!$A$2:$J$57,9))</f>
        <v>Android 10.0, RK PX6 6x2,0 Ghz, 4Gb Ram, 64 Gb ROM, IPS LCD, NXP 6686 FM, TDA 7850, DSP, BC6 Bluetooth,  external microphone+Glonass&amp;gps</v>
      </c>
      <c r="J1004" s="27" t="e">
        <f ca="1">IF(VLOOKUP($D1004,OLframe!$D$2:$J$213,10)=0," ",VLOOKUP($D1004,OLframe!$D$2:$J$213,10))</f>
        <v>#REF!</v>
      </c>
    </row>
    <row r="1005" spans="1:10" ht="37.5" customHeight="1">
      <c r="A1005" s="19" t="s">
        <v>2281</v>
      </c>
      <c r="B1005" s="18" t="s">
        <v>2505</v>
      </c>
      <c r="C1005" s="36" t="s">
        <v>3500</v>
      </c>
      <c r="D1005" s="38" t="s">
        <v>2513</v>
      </c>
      <c r="E1005" s="38" t="s">
        <v>1137</v>
      </c>
      <c r="F1005" s="75" t="str">
        <f ca="1">IF($E1005="только рамка",VLOOKUP($D1005,OLframe!$D$2:$J$213,2),VLOOKUP($E1005,OLmain!$A$2:$J$57,2))</f>
        <v>10'', 1280*720</v>
      </c>
      <c r="G1005" s="65">
        <f ca="1">VLOOKUP($D1005,OLframe!$D$2:$J$213,3)</f>
        <v>0</v>
      </c>
      <c r="H1005" s="45">
        <v>40400</v>
      </c>
      <c r="I1005" s="79" t="str">
        <f ca="1">IF($E1005="только рамка",VLOOKUP($D1005,OLframe!$D$2:$J$213,9),VLOOKUP($E1005,OLmain!$A$2:$J$57,9))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05" s="27" t="e">
        <f ca="1">IF(VLOOKUP($D1005,OLframe!$D$2:$J$213,10)=0," ",VLOOKUP($D1005,OLframe!$D$2:$J$213,10))</f>
        <v>#REF!</v>
      </c>
    </row>
    <row r="1006" spans="1:10" ht="37.5" customHeight="1">
      <c r="A1006" s="19" t="s">
        <v>2281</v>
      </c>
      <c r="B1006" s="18" t="s">
        <v>2505</v>
      </c>
      <c r="C1006" s="36" t="s">
        <v>3500</v>
      </c>
      <c r="D1006" s="38" t="s">
        <v>2513</v>
      </c>
      <c r="E1006" s="38" t="s">
        <v>1142</v>
      </c>
      <c r="F1006" s="75" t="str">
        <f ca="1">IF($E1006="только рамка",VLOOKUP($D1006,OLframe!$D$2:$J$213,2),VLOOKUP($E1006,OLmain!$A$2:$J$57,2))</f>
        <v>10'', 1280*720</v>
      </c>
      <c r="G1006" s="65">
        <f ca="1">VLOOKUP($D1006,OLframe!$D$2:$J$213,3)</f>
        <v>0</v>
      </c>
      <c r="H1006" s="45">
        <v>43400</v>
      </c>
      <c r="I1006" s="79" t="str">
        <f ca="1">IF($E1006="только рамка",VLOOKUP($D1006,OLframe!$D$2:$J$213,9),VLOOKUP($E1006,OLmain!$A$2:$J$57,9))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06" s="27" t="e">
        <f ca="1">IF(VLOOKUP($D1006,OLframe!$D$2:$J$213,10)=0," ",VLOOKUP($D1006,OLframe!$D$2:$J$213,10))</f>
        <v>#REF!</v>
      </c>
    </row>
    <row r="1007" spans="1:10" ht="37.5" customHeight="1">
      <c r="A1007" s="19" t="s">
        <v>2281</v>
      </c>
      <c r="B1007" s="18" t="s">
        <v>2505</v>
      </c>
      <c r="C1007" s="36" t="s">
        <v>3500</v>
      </c>
      <c r="D1007" s="38" t="s">
        <v>2513</v>
      </c>
      <c r="E1007" s="38" t="s">
        <v>1092</v>
      </c>
      <c r="F1007" s="75" t="str">
        <f ca="1">IF($E1007="только рамка",VLOOKUP($D1007,OLframe!$D$2:$J$213,2),VLOOKUP($E1007,OLmain!$A$2:$J$57,2))</f>
        <v>10'', 1024*600</v>
      </c>
      <c r="G1007" s="65">
        <f ca="1">VLOOKUP($D1007,OLframe!$D$2:$J$213,3)</f>
        <v>0</v>
      </c>
      <c r="H1007" s="45">
        <v>30900</v>
      </c>
      <c r="I1007" s="79" t="str">
        <f ca="1">IF($E1007="только рамка",VLOOKUP($D1007,OLframe!$D$2:$J$213,9),VLOOKUP($E1007,OLmain!$A$2:$J$57,9))</f>
        <v>Android 10.0, RK PX30 4x1,6 Ghz, 2Gb Ram, 16 Gb ROM, IPS LCD, NXP 6686 FM, TDA 7850, DSP, BC6 Bluetooth,  external microphone+Glonass&amp;gps</v>
      </c>
      <c r="J1007" s="27" t="e">
        <f ca="1">IF(VLOOKUP($D1007,OLframe!$D$2:$J$213,10)=0," ",VLOOKUP($D1007,OLframe!$D$2:$J$213,10))</f>
        <v>#REF!</v>
      </c>
    </row>
    <row r="1008" spans="1:10" ht="37.5" customHeight="1">
      <c r="A1008" s="19" t="s">
        <v>2281</v>
      </c>
      <c r="B1008" s="18" t="s">
        <v>2505</v>
      </c>
      <c r="C1008" s="36" t="s">
        <v>3500</v>
      </c>
      <c r="D1008" s="38" t="s">
        <v>2513</v>
      </c>
      <c r="E1008" s="38" t="s">
        <v>1094</v>
      </c>
      <c r="F1008" s="75" t="str">
        <f ca="1">IF($E1008="только рамка",VLOOKUP($D1008,OLframe!$D$2:$J$213,2),VLOOKUP($E1008,OLmain!$A$2:$J$57,2))</f>
        <v>10'', 1024*600</v>
      </c>
      <c r="G1008" s="65">
        <f ca="1">VLOOKUP($D1008,OLframe!$D$2:$J$213,3)</f>
        <v>0</v>
      </c>
      <c r="H1008" s="45">
        <v>34400</v>
      </c>
      <c r="I1008" s="79" t="str">
        <f ca="1">IF($E1008="только рамка",VLOOKUP($D1008,OLframe!$D$2:$J$213,9),VLOOKUP($E1008,OLmain!$A$2:$J$57,9))</f>
        <v>Android 10.0, RK PX5 8x1,5 Ghz, 4Gb Ram, 32 Gb ROM, IPS LCD, NXP 6686 FM, TDA 7850, DSP, BC6 Bluetooth,  external microphone+Glonass&amp;gps</v>
      </c>
      <c r="J1008" s="27" t="e">
        <f ca="1">IF(VLOOKUP($D1008,OLframe!$D$2:$J$213,10)=0," ",VLOOKUP($D1008,OLframe!$D$2:$J$213,10))</f>
        <v>#REF!</v>
      </c>
    </row>
    <row r="1009" spans="1:10" ht="37.5" customHeight="1">
      <c r="A1009" s="19" t="s">
        <v>2281</v>
      </c>
      <c r="B1009" s="18" t="s">
        <v>2505</v>
      </c>
      <c r="C1009" s="36" t="s">
        <v>3500</v>
      </c>
      <c r="D1009" s="38" t="s">
        <v>2513</v>
      </c>
      <c r="E1009" s="38" t="s">
        <v>1096</v>
      </c>
      <c r="F1009" s="75" t="str">
        <f ca="1">IF($E1009="только рамка",VLOOKUP($D1009,OLframe!$D$2:$J$213,2),VLOOKUP($E1009,OLmain!$A$2:$J$57,2))</f>
        <v>10'', 1024*600</v>
      </c>
      <c r="G1009" s="65">
        <f ca="1">VLOOKUP($D1009,OLframe!$D$2:$J$213,3)</f>
        <v>0</v>
      </c>
      <c r="H1009" s="45">
        <v>35400</v>
      </c>
      <c r="I1009" s="79" t="str">
        <f ca="1">IF($E1009="только рамка",VLOOKUP($D1009,OLframe!$D$2:$J$213,9),VLOOKUP($E1009,OLmain!$A$2:$J$57,9))</f>
        <v>Android 10.0, RK PX5 8x1,5 Ghz, 4Gb Ram, 64 Gb ROM, IPS LCD, NXP 6686 FM, TDA 7850, DSP, BC6 Bluetooth,  external microphone+Glonass&amp;gps</v>
      </c>
      <c r="J1009" s="27" t="e">
        <f ca="1">IF(VLOOKUP($D1009,OLframe!$D$2:$J$213,10)=0," ",VLOOKUP($D1009,OLframe!$D$2:$J$213,10))</f>
        <v>#REF!</v>
      </c>
    </row>
    <row r="1010" spans="1:10" ht="37.5" customHeight="1">
      <c r="A1010" s="19" t="s">
        <v>2281</v>
      </c>
      <c r="B1010" s="18" t="s">
        <v>2505</v>
      </c>
      <c r="C1010" s="36" t="s">
        <v>3500</v>
      </c>
      <c r="D1010" s="38" t="s">
        <v>2513</v>
      </c>
      <c r="E1010" s="38" t="s">
        <v>1098</v>
      </c>
      <c r="F1010" s="75" t="str">
        <f ca="1">IF($E1010="только рамка",VLOOKUP($D1010,OLframe!$D$2:$J$213,2),VLOOKUP($E1010,OLmain!$A$2:$J$57,2))</f>
        <v>10'', 1024*600</v>
      </c>
      <c r="G1010" s="65">
        <f ca="1">VLOOKUP($D1010,OLframe!$D$2:$J$213,3)</f>
        <v>0</v>
      </c>
      <c r="H1010" s="45">
        <v>35400</v>
      </c>
      <c r="I1010" s="79" t="str">
        <f ca="1">IF($E1010="только рамка",VLOOKUP($D1010,OLframe!$D$2:$J$213,9),VLOOKUP($E1010,OLmain!$A$2:$J$57,9))</f>
        <v>Android 10.0, RK PX6 6x2,0 Ghz, 4Gb Ram, 64 Gb ROM, IPS LCD, NXP 6686 FM, TDA 7850, DSP, BC6 Bluetooth,  external microphone+Glonass&amp;gps</v>
      </c>
      <c r="J1010" s="27" t="e">
        <f ca="1">IF(VLOOKUP($D1010,OLframe!$D$2:$J$213,10)=0," ",VLOOKUP($D1010,OLframe!$D$2:$J$213,10))</f>
        <v>#REF!</v>
      </c>
    </row>
    <row r="1011" spans="1:10" ht="37.5" customHeight="1">
      <c r="A1011" s="19" t="s">
        <v>2281</v>
      </c>
      <c r="B1011" s="18" t="s">
        <v>2505</v>
      </c>
      <c r="C1011" s="36" t="s">
        <v>3500</v>
      </c>
      <c r="D1011" s="38" t="s">
        <v>2513</v>
      </c>
      <c r="E1011" s="38" t="s">
        <v>1128</v>
      </c>
      <c r="F1011" s="75" t="str">
        <f ca="1">IF($E1011="только рамка",VLOOKUP($D1011,OLframe!$D$2:$J$213,2),VLOOKUP($E1011,OLmain!$A$2:$J$57,2))</f>
        <v>10'', 1024*600</v>
      </c>
      <c r="G1011" s="65">
        <f ca="1">VLOOKUP($D1011,OLframe!$D$2:$J$213,3)</f>
        <v>0</v>
      </c>
      <c r="H1011" s="45">
        <v>23900</v>
      </c>
      <c r="I1011" s="79" t="str">
        <f ca="1">IF($E1011="только рамка",VLOOKUP($D1011,OLframe!$D$2:$J$213,9),VLOOKUP($E1011,OLmain!$A$2:$J$57,9))</f>
        <v>Android 6.0, MTK 3562 8x1,5 Ghz, 2Gb Ram, 32 Gb ROM, IPS LCD, NXP 6686 FM, TDA 7851, Bluetooth,  external microphone, 4G встроен</v>
      </c>
      <c r="J1011" s="27" t="e">
        <f ca="1">IF(VLOOKUP($D1011,OLframe!$D$2:$J$213,10)=0," ",VLOOKUP($D1011,OLframe!$D$2:$J$213,10))</f>
        <v>#REF!</v>
      </c>
    </row>
    <row r="1012" spans="1:10" ht="37.5" customHeight="1">
      <c r="A1012" s="19" t="s">
        <v>2281</v>
      </c>
      <c r="B1012" s="18" t="s">
        <v>2505</v>
      </c>
      <c r="C1012" s="36" t="s">
        <v>3500</v>
      </c>
      <c r="D1012" s="38" t="s">
        <v>2513</v>
      </c>
      <c r="E1012" s="38" t="s">
        <v>1125</v>
      </c>
      <c r="F1012" s="75" t="str">
        <f ca="1">IF($E1012="только рамка",VLOOKUP($D1012,OLframe!$D$2:$J$213,2),VLOOKUP($E1012,OLmain!$A$2:$J$57,2))</f>
        <v>10'', 1280*720</v>
      </c>
      <c r="G1012" s="65">
        <f ca="1">VLOOKUP($D1012,OLframe!$D$2:$J$213,3)</f>
        <v>0</v>
      </c>
      <c r="H1012" s="45">
        <v>30400</v>
      </c>
      <c r="I1012" s="79" t="str">
        <f ca="1">IF($E1012="только рамка",VLOOKUP($D1012,OLframe!$D$2:$J$213,9),VLOOKUP($E1012,OLmain!$A$2:$J$57,9))</f>
        <v>Android 10, UIS7862 8x1,8 Ghz, 3Gb Ram, 32Gb ROM, TDA7708 FM, TDA7388, DSP, Bluetooth 5.0, Glonass&amp;gps, 4G, OPTIC out, поддержка AHD/TVI камер, HDMI - опция, AV OUT - опция</v>
      </c>
      <c r="J1012" s="27" t="e">
        <f ca="1">IF(VLOOKUP($D1012,OLframe!$D$2:$J$213,10)=0," ",VLOOKUP($D1012,OLframe!$D$2:$J$213,10))</f>
        <v>#REF!</v>
      </c>
    </row>
    <row r="1013" spans="1:10" ht="37.5" customHeight="1">
      <c r="A1013" s="19" t="s">
        <v>2281</v>
      </c>
      <c r="B1013" s="18" t="s">
        <v>2505</v>
      </c>
      <c r="C1013" s="36" t="s">
        <v>3500</v>
      </c>
      <c r="D1013" s="38" t="s">
        <v>2513</v>
      </c>
      <c r="E1013" s="38" t="s">
        <v>1100</v>
      </c>
      <c r="F1013" s="75" t="str">
        <f ca="1">IF($E1013="только рамка",VLOOKUP($D1013,OLframe!$D$2:$J$213,2),VLOOKUP($E1013,OLmain!$A$2:$J$57,2))</f>
        <v>10'', 1280*720</v>
      </c>
      <c r="G1013" s="65">
        <f ca="1">VLOOKUP($D1013,OLframe!$D$2:$J$213,3)</f>
        <v>0</v>
      </c>
      <c r="H1013" s="45">
        <v>34400</v>
      </c>
      <c r="I1013" s="79" t="str">
        <f ca="1">IF($E1013="только рамка",VLOOKUP($D1013,OLframe!$D$2:$J$213,9),VLOOKUP($E1013,OLmain!$A$2:$J$57,9))</f>
        <v>Android 10, UIS7862 8x1,8 Ghz, 4Gb Ram, 64Gb ROM, TDA7708 FM, TDA7851L, DSP, Bluetooth 5.0, Glonass&amp;gps, 4G, OPTIC out, поддержка AHD/TVI камер, HDMI - опция, AV OUT - опция</v>
      </c>
      <c r="J1013" s="27" t="e">
        <f ca="1">IF(VLOOKUP($D1013,OLframe!$D$2:$J$213,10)=0," ",VLOOKUP($D1013,OLframe!$D$2:$J$213,10))</f>
        <v>#REF!</v>
      </c>
    </row>
    <row r="1014" spans="1:10" ht="37.5" customHeight="1">
      <c r="A1014" s="19" t="s">
        <v>2281</v>
      </c>
      <c r="B1014" s="18" t="s">
        <v>2505</v>
      </c>
      <c r="C1014" s="36" t="s">
        <v>3500</v>
      </c>
      <c r="D1014" s="38" t="s">
        <v>2513</v>
      </c>
      <c r="E1014" s="38" t="s">
        <v>1133</v>
      </c>
      <c r="F1014" s="75" t="str">
        <f ca="1">IF($E1014="только рамка",VLOOKUP($D1014,OLframe!$D$2:$J$213,2),VLOOKUP($E1014,OLmain!$A$2:$J$57,2))</f>
        <v>10'', 1280*720</v>
      </c>
      <c r="G1014" s="65">
        <f ca="1">VLOOKUP($D1014,OLframe!$D$2:$J$213,3)</f>
        <v>0</v>
      </c>
      <c r="H1014" s="45">
        <v>37400</v>
      </c>
      <c r="I1014" s="79" t="str">
        <f ca="1">IF($E1014="только рамка",VLOOKUP($D1014,OLframe!$D$2:$J$213,9),VLOOKUP($E1014,OLmain!$A$2:$J$57,9))</f>
        <v>Android 10, UIS7862 8x1,8 Ghz, 4Gb Ram, 64Gb ROM, TDA7708 FM, TDA7851L, DSP, Bluetooth 5.0, Glonass&amp;gps, 4G, OPTIC out, поддержка AHD/TVI камер, HDMI - опция, AV OUT - опция</v>
      </c>
      <c r="J1014" s="27" t="e">
        <f ca="1">IF(VLOOKUP($D1014,OLframe!$D$2:$J$213,10)=0," ",VLOOKUP($D1014,OLframe!$D$2:$J$213,10))</f>
        <v>#REF!</v>
      </c>
    </row>
    <row r="1015" spans="1:10" ht="37.5" customHeight="1">
      <c r="A1015" s="19" t="s">
        <v>2281</v>
      </c>
      <c r="B1015" s="18" t="s">
        <v>2505</v>
      </c>
      <c r="C1015" s="36" t="s">
        <v>3500</v>
      </c>
      <c r="D1015" s="38" t="s">
        <v>2513</v>
      </c>
      <c r="E1015" s="38" t="s">
        <v>1105</v>
      </c>
      <c r="F1015" s="75" t="str">
        <f ca="1">IF($E1015="только рамка",VLOOKUP($D1015,OLframe!$D$2:$J$213,2),VLOOKUP($E1015,OLmain!$A$2:$J$57,2))</f>
        <v>10'', 1024*600</v>
      </c>
      <c r="G1015" s="65">
        <f ca="1">VLOOKUP($D1015,OLframe!$D$2:$J$213,3)</f>
        <v>0</v>
      </c>
      <c r="H1015" s="45">
        <v>35400</v>
      </c>
      <c r="I1015" s="79" t="str">
        <f ca="1">IF($E1015="только рамка",VLOOKUP($D1015,OLframe!$D$2:$J$213,9),VLOOKUP($E1015,OLmain!$A$2:$J$57,9))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015" s="27" t="e">
        <f ca="1">IF(VLOOKUP($D1015,OLframe!$D$2:$J$213,10)=0," ",VLOOKUP($D1015,OLframe!$D$2:$J$213,10))</f>
        <v>#REF!</v>
      </c>
    </row>
    <row r="1016" spans="1:10" ht="37.5" customHeight="1">
      <c r="A1016" s="19" t="s">
        <v>2281</v>
      </c>
      <c r="B1016" s="18" t="s">
        <v>2505</v>
      </c>
      <c r="C1016" s="36" t="s">
        <v>3500</v>
      </c>
      <c r="D1016" s="38" t="s">
        <v>2513</v>
      </c>
      <c r="E1016" s="38" t="s">
        <v>1088</v>
      </c>
      <c r="F1016" s="75" t="str">
        <f ca="1">IF($E1016="только рамка",VLOOKUP($D1016,OLframe!$D$2:$J$213,2),VLOOKUP($E1016,OLmain!$A$2:$J$57,2))</f>
        <v>9,7'', 1024*768</v>
      </c>
      <c r="G1016" s="65">
        <f ca="1">VLOOKUP($D1016,OLframe!$D$2:$J$213,3)</f>
        <v>0</v>
      </c>
      <c r="H1016" s="45">
        <v>36400</v>
      </c>
      <c r="I1016" s="79" t="str">
        <f ca="1">IF($E1016="только рамка",VLOOKUP($D1016,OLframe!$D$2:$J$213,9),VLOOKUP($E1016,OLmain!$A$2:$J$57,9))</f>
        <v>Android 10.0, RK PX6 6x2,0 Ghz, 4Gb Ram, 64 Gb ROM, IPS LCD, NXP 6686 FM, TDA 7850, DSP, BC6 Bluetooth,  external microphone+Glonass&amp;gps</v>
      </c>
      <c r="J1016" s="27" t="e">
        <f ca="1">IF(VLOOKUP($D1016,OLframe!$D$2:$J$213,10)=0," ",VLOOKUP($D1016,OLframe!$D$2:$J$213,10))</f>
        <v>#REF!</v>
      </c>
    </row>
    <row r="1017" spans="1:10" ht="37.5" customHeight="1">
      <c r="A1017" s="19" t="s">
        <v>2281</v>
      </c>
      <c r="B1017" s="18" t="s">
        <v>2505</v>
      </c>
      <c r="C1017" s="36" t="s">
        <v>3500</v>
      </c>
      <c r="D1017" s="38" t="s">
        <v>2513</v>
      </c>
      <c r="E1017" s="38" t="s">
        <v>1101</v>
      </c>
      <c r="F1017" s="75" t="str">
        <f ca="1">IF($E1017="только рамка",VLOOKUP($D1017,OLframe!$D$2:$J$213,2),VLOOKUP($E1017,OLmain!$A$2:$J$57,2))</f>
        <v>13.3", 1920*1080</v>
      </c>
      <c r="G1017" s="65">
        <f ca="1">VLOOKUP($D1017,OLframe!$D$2:$J$213,3)</f>
        <v>0</v>
      </c>
      <c r="H1017" s="45">
        <v>43900</v>
      </c>
      <c r="I1017" s="79" t="str">
        <f ca="1">IF($E1017="только рамка",VLOOKUP($D1017,OLframe!$D$2:$J$213,9),VLOOKUP($E1017,OLmain!$A$2:$J$57,9))</f>
        <v>Android 10.0, RK PX6 6x2,0 Ghz, 4Gb Ram, 64 Gb ROM, IPS LCD, NXP 6686 FM, TDA 7850, DSP, BC6 Bluetooth,  external microphone+Glonass&amp;gps</v>
      </c>
      <c r="J1017" s="27" t="e">
        <f ca="1">IF(VLOOKUP($D1017,OLframe!$D$2:$J$213,10)=0," ",VLOOKUP($D1017,OLframe!$D$2:$J$213,10))</f>
        <v>#REF!</v>
      </c>
    </row>
    <row r="1018" spans="1:10" ht="37.5" customHeight="1">
      <c r="A1018" s="19" t="s">
        <v>2281</v>
      </c>
      <c r="B1018" s="18" t="s">
        <v>130</v>
      </c>
      <c r="C1018" s="36" t="s">
        <v>3834</v>
      </c>
      <c r="D1018" s="38" t="s">
        <v>131</v>
      </c>
      <c r="E1018" s="38"/>
      <c r="F1018" s="2" t="s">
        <v>3573</v>
      </c>
      <c r="G1018" s="9" t="s">
        <v>339</v>
      </c>
      <c r="H1018" s="68">
        <v>47900</v>
      </c>
      <c r="I1018" s="21" t="s">
        <v>2874</v>
      </c>
      <c r="J1018" s="31"/>
    </row>
    <row r="1019" spans="1:10" ht="37.5" customHeight="1">
      <c r="A1019" s="19" t="s">
        <v>2281</v>
      </c>
      <c r="B1019" s="18" t="s">
        <v>2514</v>
      </c>
      <c r="C1019" s="36" t="s">
        <v>3451</v>
      </c>
      <c r="D1019" s="38" t="s">
        <v>2515</v>
      </c>
      <c r="E1019" s="38"/>
      <c r="F1019" s="2" t="s">
        <v>3590</v>
      </c>
      <c r="G1019" s="52" t="s">
        <v>2516</v>
      </c>
      <c r="H1019" s="69">
        <v>30400</v>
      </c>
      <c r="I1019" s="21" t="s">
        <v>3483</v>
      </c>
      <c r="J1019" s="54" t="s">
        <v>3628</v>
      </c>
    </row>
    <row r="1020" spans="1:10" ht="37.5" customHeight="1">
      <c r="A1020" s="19" t="s">
        <v>2281</v>
      </c>
      <c r="B1020" s="18" t="s">
        <v>2514</v>
      </c>
      <c r="C1020" s="36" t="s">
        <v>3444</v>
      </c>
      <c r="D1020" s="38" t="s">
        <v>2517</v>
      </c>
      <c r="E1020" s="38"/>
      <c r="F1020" s="2" t="s">
        <v>3590</v>
      </c>
      <c r="G1020" s="51" t="s">
        <v>2518</v>
      </c>
      <c r="H1020" s="69">
        <v>25900</v>
      </c>
      <c r="I1020" s="20" t="s">
        <v>3470</v>
      </c>
      <c r="J1020" s="27"/>
    </row>
    <row r="1021" spans="1:10" ht="37.5" customHeight="1">
      <c r="A1021" s="19" t="s">
        <v>2281</v>
      </c>
      <c r="B1021" s="18" t="s">
        <v>2514</v>
      </c>
      <c r="C1021" s="36" t="s">
        <v>3444</v>
      </c>
      <c r="D1021" s="38" t="s">
        <v>2519</v>
      </c>
      <c r="E1021" s="38"/>
      <c r="F1021" s="2" t="s">
        <v>3590</v>
      </c>
      <c r="G1021" s="51" t="s">
        <v>2518</v>
      </c>
      <c r="H1021" s="69">
        <v>26900</v>
      </c>
      <c r="I1021" s="46" t="s">
        <v>3492</v>
      </c>
      <c r="J1021" s="27"/>
    </row>
    <row r="1022" spans="1:10" ht="37.5" customHeight="1">
      <c r="A1022" s="19" t="s">
        <v>2281</v>
      </c>
      <c r="B1022" s="18" t="s">
        <v>2514</v>
      </c>
      <c r="C1022" s="36" t="s">
        <v>3444</v>
      </c>
      <c r="D1022" s="38" t="s">
        <v>2520</v>
      </c>
      <c r="E1022" s="38"/>
      <c r="F1022" s="2" t="s">
        <v>3590</v>
      </c>
      <c r="G1022" s="51" t="s">
        <v>2518</v>
      </c>
      <c r="H1022" s="69">
        <v>29900</v>
      </c>
      <c r="I1022" s="59" t="s">
        <v>3478</v>
      </c>
      <c r="J1022" s="27"/>
    </row>
    <row r="1023" spans="1:10" ht="37.5" customHeight="1">
      <c r="A1023" s="19" t="s">
        <v>2281</v>
      </c>
      <c r="B1023" s="18" t="s">
        <v>2514</v>
      </c>
      <c r="C1023" s="36" t="s">
        <v>3444</v>
      </c>
      <c r="D1023" s="38" t="s">
        <v>2521</v>
      </c>
      <c r="E1023" s="38"/>
      <c r="F1023" s="2" t="s">
        <v>3590</v>
      </c>
      <c r="G1023" s="51" t="s">
        <v>2518</v>
      </c>
      <c r="H1023" s="69">
        <v>30900</v>
      </c>
      <c r="I1023" s="46" t="s">
        <v>3541</v>
      </c>
      <c r="J1023" s="27"/>
    </row>
    <row r="1024" spans="1:10" ht="37.5" customHeight="1">
      <c r="A1024" s="19" t="s">
        <v>2281</v>
      </c>
      <c r="B1024" s="18" t="s">
        <v>2522</v>
      </c>
      <c r="C1024" s="36" t="s">
        <v>3451</v>
      </c>
      <c r="D1024" s="38" t="s">
        <v>2523</v>
      </c>
      <c r="E1024" s="38"/>
      <c r="F1024" s="2" t="s">
        <v>3590</v>
      </c>
      <c r="G1024" s="52" t="s">
        <v>2516</v>
      </c>
      <c r="H1024" s="69">
        <v>23900</v>
      </c>
      <c r="I1024" s="21" t="s">
        <v>3455</v>
      </c>
      <c r="J1024" s="27" t="s">
        <v>3596</v>
      </c>
    </row>
    <row r="1025" spans="1:10" ht="37.5" customHeight="1">
      <c r="A1025" s="19" t="s">
        <v>2281</v>
      </c>
      <c r="B1025" s="18" t="s">
        <v>2522</v>
      </c>
      <c r="C1025" s="36" t="s">
        <v>3444</v>
      </c>
      <c r="D1025" s="38" t="s">
        <v>2524</v>
      </c>
      <c r="E1025" s="38"/>
      <c r="F1025" s="2" t="s">
        <v>3590</v>
      </c>
      <c r="G1025" s="51" t="s">
        <v>2525</v>
      </c>
      <c r="H1025" s="69">
        <v>25900</v>
      </c>
      <c r="I1025" s="20" t="s">
        <v>3470</v>
      </c>
      <c r="J1025" s="54" t="s">
        <v>3628</v>
      </c>
    </row>
    <row r="1026" spans="1:10" ht="37.5" customHeight="1">
      <c r="A1026" s="19" t="s">
        <v>2281</v>
      </c>
      <c r="B1026" s="18" t="s">
        <v>2522</v>
      </c>
      <c r="C1026" s="36" t="s">
        <v>3444</v>
      </c>
      <c r="D1026" s="38" t="s">
        <v>2526</v>
      </c>
      <c r="E1026" s="38"/>
      <c r="F1026" s="2" t="s">
        <v>3590</v>
      </c>
      <c r="G1026" s="51" t="s">
        <v>2525</v>
      </c>
      <c r="H1026" s="69">
        <v>26900</v>
      </c>
      <c r="I1026" s="46" t="s">
        <v>3492</v>
      </c>
      <c r="J1026" s="27"/>
    </row>
    <row r="1027" spans="1:10" ht="37.5" customHeight="1">
      <c r="A1027" s="19" t="s">
        <v>2281</v>
      </c>
      <c r="B1027" s="18" t="s">
        <v>2522</v>
      </c>
      <c r="C1027" s="36" t="s">
        <v>3444</v>
      </c>
      <c r="D1027" s="38" t="s">
        <v>2527</v>
      </c>
      <c r="E1027" s="38"/>
      <c r="F1027" s="2" t="s">
        <v>3590</v>
      </c>
      <c r="G1027" s="51" t="s">
        <v>2525</v>
      </c>
      <c r="H1027" s="69">
        <v>29900</v>
      </c>
      <c r="I1027" s="59" t="s">
        <v>3478</v>
      </c>
      <c r="J1027" s="27"/>
    </row>
    <row r="1028" spans="1:10" ht="37.5" customHeight="1">
      <c r="A1028" s="19" t="s">
        <v>2281</v>
      </c>
      <c r="B1028" s="18" t="s">
        <v>2522</v>
      </c>
      <c r="C1028" s="36" t="s">
        <v>3444</v>
      </c>
      <c r="D1028" s="38" t="s">
        <v>2528</v>
      </c>
      <c r="E1028" s="38"/>
      <c r="F1028" s="2" t="s">
        <v>3590</v>
      </c>
      <c r="G1028" s="51" t="s">
        <v>2525</v>
      </c>
      <c r="H1028" s="69">
        <v>30900</v>
      </c>
      <c r="I1028" s="46" t="s">
        <v>3496</v>
      </c>
      <c r="J1028" s="27"/>
    </row>
    <row r="1029" spans="1:10" ht="37.5" customHeight="1">
      <c r="A1029" s="19" t="s">
        <v>2281</v>
      </c>
      <c r="B1029" s="18" t="s">
        <v>2529</v>
      </c>
      <c r="C1029" s="36" t="s">
        <v>3500</v>
      </c>
      <c r="D1029" s="38" t="s">
        <v>2530</v>
      </c>
      <c r="E1029" s="38" t="s">
        <v>2857</v>
      </c>
      <c r="F1029" s="75" t="str">
        <f ca="1">IF($E1029="только рамка",VLOOKUP($D1029,OLframe!$D$2:$J$213,2),VLOOKUP($E1029,OLmain!$A$2:$J$57,2))</f>
        <v>9", 1024*600</v>
      </c>
      <c r="G1029" s="65" t="str">
        <f ca="1">VLOOKUP($D1029,OLframe!$D$2:$J$213,3)</f>
        <v>https://yadi.sk/d/aB4LGToFL3idQw</v>
      </c>
      <c r="H1029" s="45">
        <v>3500</v>
      </c>
      <c r="I1029" s="79" t="e">
        <f ca="1">IF($E1029="только рамка",VLOOKUP($D1029,OLframe!$D$2:$J$213,9),VLOOKUP($E1029,OLmain!$A$2:$J$57,9))</f>
        <v>#REF!</v>
      </c>
      <c r="J1029" s="27" t="e">
        <f ca="1">IF(VLOOKUP($D1029,OLframe!$D$2:$J$213,10)=0," ",VLOOKUP($D1029,OLframe!$D$2:$J$213,10))</f>
        <v>#REF!</v>
      </c>
    </row>
    <row r="1030" spans="1:10" ht="37.5" customHeight="1">
      <c r="A1030" s="19" t="s">
        <v>2281</v>
      </c>
      <c r="B1030" s="18" t="s">
        <v>2529</v>
      </c>
      <c r="C1030" s="36" t="s">
        <v>3500</v>
      </c>
      <c r="D1030" s="38" t="s">
        <v>2530</v>
      </c>
      <c r="E1030" s="38" t="s">
        <v>1141</v>
      </c>
      <c r="F1030" s="75" t="str">
        <f ca="1">IF($E1030="только рамка",VLOOKUP($D1030,OLframe!$D$2:$J$213,2),VLOOKUP($E1030,OLmain!$A$2:$J$57,2))</f>
        <v>9'', 1280*720</v>
      </c>
      <c r="G1030" s="65" t="str">
        <f ca="1">VLOOKUP($D1030,OLframe!$D$2:$J$213,3)</f>
        <v>https://yadi.sk/d/aB4LGToFL3idQw</v>
      </c>
      <c r="H1030" s="45">
        <v>36400</v>
      </c>
      <c r="I1030" s="79" t="str">
        <f ca="1">IF($E1030="только рамка",VLOOKUP($D1030,OLframe!$D$2:$J$213,9),VLOOKUP($E1030,OLmain!$A$2:$J$57,9))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30" s="27" t="e">
        <f ca="1">IF(VLOOKUP($D1030,OLframe!$D$2:$J$213,10)=0," ",VLOOKUP($D1030,OLframe!$D$2:$J$213,10))</f>
        <v>#REF!</v>
      </c>
    </row>
    <row r="1031" spans="1:10" ht="37.5" customHeight="1">
      <c r="A1031" s="19" t="s">
        <v>2281</v>
      </c>
      <c r="B1031" s="18" t="s">
        <v>2529</v>
      </c>
      <c r="C1031" s="36" t="s">
        <v>3500</v>
      </c>
      <c r="D1031" s="38" t="s">
        <v>2530</v>
      </c>
      <c r="E1031" s="38" t="s">
        <v>1144</v>
      </c>
      <c r="F1031" s="75" t="str">
        <f ca="1">IF($E1031="только рамка",VLOOKUP($D1031,OLframe!$D$2:$J$213,2),VLOOKUP($E1031,OLmain!$A$2:$J$57,2))</f>
        <v>9'', 1280*720</v>
      </c>
      <c r="G1031" s="65" t="str">
        <f ca="1">VLOOKUP($D1031,OLframe!$D$2:$J$213,3)</f>
        <v>https://yadi.sk/d/aB4LGToFL3idQw</v>
      </c>
      <c r="H1031" s="45">
        <v>39400</v>
      </c>
      <c r="I1031" s="79" t="str">
        <f ca="1">IF($E1031="только рамка",VLOOKUP($D1031,OLframe!$D$2:$J$213,9),VLOOKUP($E1031,OLmain!$A$2:$J$57,9))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31" s="27" t="e">
        <f ca="1">IF(VLOOKUP($D1031,OLframe!$D$2:$J$213,10)=0," ",VLOOKUP($D1031,OLframe!$D$2:$J$213,10))</f>
        <v>#REF!</v>
      </c>
    </row>
    <row r="1032" spans="1:10" ht="37.5" customHeight="1">
      <c r="A1032" s="19" t="s">
        <v>2281</v>
      </c>
      <c r="B1032" s="18" t="s">
        <v>2529</v>
      </c>
      <c r="C1032" s="36" t="s">
        <v>3500</v>
      </c>
      <c r="D1032" s="38" t="s">
        <v>2530</v>
      </c>
      <c r="E1032" s="38" t="s">
        <v>1107</v>
      </c>
      <c r="F1032" s="75" t="str">
        <f ca="1">IF($E1032="только рамка",VLOOKUP($D1032,OLframe!$D$2:$J$213,2),VLOOKUP($E1032,OLmain!$A$2:$J$57,2))</f>
        <v>9'', 1024*600</v>
      </c>
      <c r="G1032" s="65" t="str">
        <f ca="1">VLOOKUP($D1032,OLframe!$D$2:$J$213,3)</f>
        <v>https://yadi.sk/d/aB4LGToFL3idQw</v>
      </c>
      <c r="H1032" s="45">
        <v>27400</v>
      </c>
      <c r="I1032" s="79" t="str">
        <f ca="1">IF($E1032="только рамка",VLOOKUP($D1032,OLframe!$D$2:$J$213,9),VLOOKUP($E1032,OLmain!$A$2:$J$57,9))</f>
        <v>Android 10.0, RK PX30 4x1,6 Ghz, 2Gb Ram, 16 Gb ROM, IPS LCD, NXP 6686 FM, TDA 7850, DSP, BC6 Bluetooth,  external microphone+Glonass&amp;gps</v>
      </c>
      <c r="J1032" s="27" t="e">
        <f ca="1">IF(VLOOKUP($D1032,OLframe!$D$2:$J$213,10)=0," ",VLOOKUP($D1032,OLframe!$D$2:$J$213,10))</f>
        <v>#REF!</v>
      </c>
    </row>
    <row r="1033" spans="1:10" ht="37.5" customHeight="1">
      <c r="A1033" s="19" t="s">
        <v>2281</v>
      </c>
      <c r="B1033" s="18" t="s">
        <v>2529</v>
      </c>
      <c r="C1033" s="36" t="s">
        <v>3500</v>
      </c>
      <c r="D1033" s="38" t="s">
        <v>2530</v>
      </c>
      <c r="E1033" s="38" t="s">
        <v>1109</v>
      </c>
      <c r="F1033" s="75" t="str">
        <f ca="1">IF($E1033="только рамка",VLOOKUP($D1033,OLframe!$D$2:$J$213,2),VLOOKUP($E1033,OLmain!$A$2:$J$57,2))</f>
        <v>9'', 1024*600</v>
      </c>
      <c r="G1033" s="65" t="str">
        <f ca="1">VLOOKUP($D1033,OLframe!$D$2:$J$213,3)</f>
        <v>https://yadi.sk/d/aB4LGToFL3idQw</v>
      </c>
      <c r="H1033" s="45">
        <v>30900</v>
      </c>
      <c r="I1033" s="79" t="str">
        <f ca="1">IF($E1033="только рамка",VLOOKUP($D1033,OLframe!$D$2:$J$213,9),VLOOKUP($E1033,OLmain!$A$2:$J$57,9))</f>
        <v>Android 10.0, RK PX5 8x1,5 Ghz, 4Gb Ram, 32 Gb ROM, IPS LCD, NXP 6686 FM, TDA 7850, DSP, BC6 Bluetooth,  external microphone+Glonass&amp;gps</v>
      </c>
      <c r="J1033" s="27" t="e">
        <f ca="1">IF(VLOOKUP($D1033,OLframe!$D$2:$J$213,10)=0," ",VLOOKUP($D1033,OLframe!$D$2:$J$213,10))</f>
        <v>#REF!</v>
      </c>
    </row>
    <row r="1034" spans="1:10" ht="37.5" customHeight="1">
      <c r="A1034" s="19" t="s">
        <v>2281</v>
      </c>
      <c r="B1034" s="18" t="s">
        <v>2529</v>
      </c>
      <c r="C1034" s="36" t="s">
        <v>3500</v>
      </c>
      <c r="D1034" s="38" t="s">
        <v>2530</v>
      </c>
      <c r="E1034" s="38" t="s">
        <v>1111</v>
      </c>
      <c r="F1034" s="75" t="str">
        <f ca="1">IF($E1034="только рамка",VLOOKUP($D1034,OLframe!$D$2:$J$213,2),VLOOKUP($E1034,OLmain!$A$2:$J$57,2))</f>
        <v>9'', 1024*600</v>
      </c>
      <c r="G1034" s="65" t="str">
        <f ca="1">VLOOKUP($D1034,OLframe!$D$2:$J$213,3)</f>
        <v>https://yadi.sk/d/aB4LGToFL3idQw</v>
      </c>
      <c r="H1034" s="45">
        <v>31900</v>
      </c>
      <c r="I1034" s="79" t="str">
        <f ca="1">IF($E1034="только рамка",VLOOKUP($D1034,OLframe!$D$2:$J$213,9),VLOOKUP($E1034,OLmain!$A$2:$J$57,9))</f>
        <v>Android 10.0, RK PX5 8x1,5 Ghz, 4Gb Ram, 64 Gb ROM, IPS LCD, NXP 6686 FM, TDA 7850, DSP, BC6 Bluetooth,  external microphone+Glonass&amp;gps</v>
      </c>
      <c r="J1034" s="27" t="e">
        <f ca="1">IF(VLOOKUP($D1034,OLframe!$D$2:$J$213,10)=0," ",VLOOKUP($D1034,OLframe!$D$2:$J$213,10))</f>
        <v>#REF!</v>
      </c>
    </row>
    <row r="1035" spans="1:10" ht="37.5" customHeight="1">
      <c r="A1035" s="19" t="s">
        <v>2281</v>
      </c>
      <c r="B1035" s="18" t="s">
        <v>2529</v>
      </c>
      <c r="C1035" s="36" t="s">
        <v>3500</v>
      </c>
      <c r="D1035" s="38" t="s">
        <v>2530</v>
      </c>
      <c r="E1035" s="38" t="s">
        <v>1113</v>
      </c>
      <c r="F1035" s="75" t="str">
        <f ca="1">IF($E1035="только рамка",VLOOKUP($D1035,OLframe!$D$2:$J$213,2),VLOOKUP($E1035,OLmain!$A$2:$J$57,2))</f>
        <v>9'', 1024*600</v>
      </c>
      <c r="G1035" s="65" t="str">
        <f ca="1">VLOOKUP($D1035,OLframe!$D$2:$J$213,3)</f>
        <v>https://yadi.sk/d/aB4LGToFL3idQw</v>
      </c>
      <c r="H1035" s="45">
        <v>31900</v>
      </c>
      <c r="I1035" s="79" t="str">
        <f ca="1">IF($E1035="только рамка",VLOOKUP($D1035,OLframe!$D$2:$J$213,9),VLOOKUP($E1035,OLmain!$A$2:$J$57,9))</f>
        <v>Android 10.0, RK PX6 6x2,0 Ghz, 4Gb Ram, 64 Gb ROM, IPS LCD, NXP 6686 FM, TDA 7850, DSP, BC6 Bluetooth,  external microphone+Glonass&amp;gps</v>
      </c>
      <c r="J1035" s="27" t="e">
        <f ca="1">IF(VLOOKUP($D1035,OLframe!$D$2:$J$213,10)=0," ",VLOOKUP($D1035,OLframe!$D$2:$J$213,10))</f>
        <v>#REF!</v>
      </c>
    </row>
    <row r="1036" spans="1:10" ht="37.5" customHeight="1">
      <c r="A1036" s="19" t="s">
        <v>2281</v>
      </c>
      <c r="B1036" s="18" t="s">
        <v>2529</v>
      </c>
      <c r="C1036" s="36" t="s">
        <v>3500</v>
      </c>
      <c r="D1036" s="38" t="s">
        <v>2530</v>
      </c>
      <c r="E1036" s="38" t="s">
        <v>1131</v>
      </c>
      <c r="F1036" s="75" t="str">
        <f ca="1">IF($E1036="только рамка",VLOOKUP($D1036,OLframe!$D$2:$J$213,2),VLOOKUP($E1036,OLmain!$A$2:$J$57,2))</f>
        <v>9'', 1024*600</v>
      </c>
      <c r="G1036" s="65" t="str">
        <f ca="1">VLOOKUP($D1036,OLframe!$D$2:$J$213,3)</f>
        <v>https://yadi.sk/d/aB4LGToFL3idQw</v>
      </c>
      <c r="H1036" s="45">
        <v>23900</v>
      </c>
      <c r="I1036" s="79" t="str">
        <f ca="1">IF($E1036="только рамка",VLOOKUP($D1036,OLframe!$D$2:$J$213,9),VLOOKUP($E1036,OLmain!$A$2:$J$57,9))</f>
        <v>Android 6.0, MTK 3562 8x1,5 Ghz, 2Gb Ram, 32 Gb ROM, IPS LCD, NXP 6686 FM, TDA 7851, Bluetooth,  external microphone, 4G встроен</v>
      </c>
      <c r="J1036" s="27" t="e">
        <f ca="1">IF(VLOOKUP($D1036,OLframe!$D$2:$J$213,10)=0," ",VLOOKUP($D1036,OLframe!$D$2:$J$213,10))</f>
        <v>#REF!</v>
      </c>
    </row>
    <row r="1037" spans="1:10" ht="37.5" customHeight="1">
      <c r="A1037" s="19" t="s">
        <v>2281</v>
      </c>
      <c r="B1037" s="18" t="s">
        <v>2529</v>
      </c>
      <c r="C1037" s="36" t="s">
        <v>3500</v>
      </c>
      <c r="D1037" s="38" t="s">
        <v>2530</v>
      </c>
      <c r="E1037" s="38" t="s">
        <v>1115</v>
      </c>
      <c r="F1037" s="75" t="str">
        <f ca="1">IF($E1037="только рамка",VLOOKUP($D1037,OLframe!$D$2:$J$213,2),VLOOKUP($E1037,OLmain!$A$2:$J$57,2))</f>
        <v>9'', 1280*720</v>
      </c>
      <c r="G1037" s="65" t="str">
        <f ca="1">VLOOKUP($D1037,OLframe!$D$2:$J$213,3)</f>
        <v>https://yadi.sk/d/aB4LGToFL3idQw</v>
      </c>
      <c r="H1037" s="45">
        <v>26400</v>
      </c>
      <c r="I1037" s="79" t="str">
        <f ca="1">IF($E1037="только рамка",VLOOKUP($D1037,OLframe!$D$2:$J$213,9),VLOOKUP($E1037,OLmain!$A$2:$J$57,9))</f>
        <v>Android 10, UIS7862 8x1,8 Ghz, 3Gb Ram, 32Gb ROM, TDA7708 FM, TDA7388, DSP, Bluetooth 5.0, Glonass&amp;gps, 4G, OPTIC out, поддержка AHD/TVI камер, HDMI - опция, AV OUT - опция</v>
      </c>
      <c r="J1037" s="27" t="e">
        <f ca="1">IF(VLOOKUP($D1037,OLframe!$D$2:$J$213,10)=0," ",VLOOKUP($D1037,OLframe!$D$2:$J$213,10))</f>
        <v>#REF!</v>
      </c>
    </row>
    <row r="1038" spans="1:10" ht="37.5" customHeight="1">
      <c r="A1038" s="19" t="s">
        <v>2281</v>
      </c>
      <c r="B1038" s="18" t="s">
        <v>2529</v>
      </c>
      <c r="C1038" s="36" t="s">
        <v>3500</v>
      </c>
      <c r="D1038" s="38" t="s">
        <v>2530</v>
      </c>
      <c r="E1038" s="38" t="s">
        <v>1117</v>
      </c>
      <c r="F1038" s="75" t="str">
        <f ca="1">IF($E1038="только рамка",VLOOKUP($D1038,OLframe!$D$2:$J$213,2),VLOOKUP($E1038,OLmain!$A$2:$J$57,2))</f>
        <v>9'', 1280*720</v>
      </c>
      <c r="G1038" s="65" t="str">
        <f ca="1">VLOOKUP($D1038,OLframe!$D$2:$J$213,3)</f>
        <v>https://yadi.sk/d/aB4LGToFL3idQw</v>
      </c>
      <c r="H1038" s="45">
        <v>30900</v>
      </c>
      <c r="I1038" s="79" t="str">
        <f ca="1">IF($E1038="только рамка",VLOOKUP($D1038,OLframe!$D$2:$J$213,9),VLOOKUP($E1038,OLmain!$A$2:$J$57,9))</f>
        <v>Android 10, UIS7862 8x1,8 Ghz, 4Gb Ram, 64Gb ROM, TDA7708 FM, TDA7851L, DSP, Bluetooth 5.0, Glonass&amp;gps, 4G, OPTIC out, поддержка AHD/TVI камер, HDMI - опция, AV OUT - опция</v>
      </c>
      <c r="J1038" s="27" t="e">
        <f ca="1">IF(VLOOKUP($D1038,OLframe!$D$2:$J$213,10)=0," ",VLOOKUP($D1038,OLframe!$D$2:$J$213,10))</f>
        <v>#REF!</v>
      </c>
    </row>
    <row r="1039" spans="1:10" ht="37.5" customHeight="1">
      <c r="A1039" s="19" t="s">
        <v>2281</v>
      </c>
      <c r="B1039" s="18" t="s">
        <v>2529</v>
      </c>
      <c r="C1039" s="36" t="s">
        <v>3500</v>
      </c>
      <c r="D1039" s="38" t="s">
        <v>2530</v>
      </c>
      <c r="E1039" s="38" t="s">
        <v>1136</v>
      </c>
      <c r="F1039" s="75" t="str">
        <f ca="1">IF($E1039="только рамка",VLOOKUP($D1039,OLframe!$D$2:$J$213,2),VLOOKUP($E1039,OLmain!$A$2:$J$57,2))</f>
        <v>9'', 1280*720</v>
      </c>
      <c r="G1039" s="65" t="str">
        <f ca="1">VLOOKUP($D1039,OLframe!$D$2:$J$213,3)</f>
        <v>https://yadi.sk/d/aB4LGToFL3idQw</v>
      </c>
      <c r="H1039" s="45">
        <v>33900</v>
      </c>
      <c r="I1039" s="79" t="str">
        <f ca="1">IF($E1039="только рамка",VLOOKUP($D1039,OLframe!$D$2:$J$213,9),VLOOKUP($E1039,OLmain!$A$2:$J$57,9))</f>
        <v>Android 10, UIS7862 8x1,8 Ghz, 6Gb Ram, 128Gb ROM, TDA7708 FM, TDA7851L, DSP, Bluetooth 5.0, Glonass&amp;gps, 4G, OPTIC out, поддержка AHD/TVI камер, HDMI - опция, AV OUT - опция</v>
      </c>
      <c r="J1039" s="27" t="e">
        <f ca="1">IF(VLOOKUP($D1039,OLframe!$D$2:$J$213,10)=0," ",VLOOKUP($D1039,OLframe!$D$2:$J$213,10))</f>
        <v>#REF!</v>
      </c>
    </row>
    <row r="1040" spans="1:10" ht="37.5" customHeight="1">
      <c r="A1040" s="19" t="s">
        <v>2281</v>
      </c>
      <c r="B1040" s="18" t="s">
        <v>2529</v>
      </c>
      <c r="C1040" s="36" t="s">
        <v>3500</v>
      </c>
      <c r="D1040" s="38" t="s">
        <v>2530</v>
      </c>
      <c r="E1040" s="38" t="s">
        <v>1119</v>
      </c>
      <c r="F1040" s="75" t="str">
        <f ca="1">IF($E1040="только рамка",VLOOKUP($D1040,OLframe!$D$2:$J$213,2),VLOOKUP($E1040,OLmain!$A$2:$J$57,2))</f>
        <v>9'', 1024*600</v>
      </c>
      <c r="G1040" s="65" t="str">
        <f ca="1">VLOOKUP($D1040,OLframe!$D$2:$J$213,3)</f>
        <v>https://yadi.sk/d/aB4LGToFL3idQw</v>
      </c>
      <c r="H1040" s="45">
        <v>31900</v>
      </c>
      <c r="I1040" s="79" t="str">
        <f ca="1">IF($E1040="только рамка",VLOOKUP($D1040,OLframe!$D$2:$J$213,9),VLOOKUP($E1040,OLmain!$A$2:$J$57,9))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040" s="27" t="e">
        <f ca="1">IF(VLOOKUP($D1040,OLframe!$D$2:$J$213,10)=0," ",VLOOKUP($D1040,OLframe!$D$2:$J$213,10))</f>
        <v>#REF!</v>
      </c>
    </row>
    <row r="1041" spans="1:10" ht="37.5" customHeight="1">
      <c r="A1041" s="19" t="s">
        <v>2281</v>
      </c>
      <c r="B1041" s="18" t="s">
        <v>2529</v>
      </c>
      <c r="C1041" s="36" t="s">
        <v>3500</v>
      </c>
      <c r="D1041" s="38" t="s">
        <v>2530</v>
      </c>
      <c r="E1041" s="38" t="s">
        <v>1089</v>
      </c>
      <c r="F1041" s="75" t="str">
        <f ca="1">IF($E1041="только рамка",VLOOKUP($D1041,OLframe!$D$2:$J$213,2),VLOOKUP($E1041,OLmain!$A$2:$J$57,2))</f>
        <v>9,7'', 1024*768</v>
      </c>
      <c r="G1041" s="65" t="str">
        <f ca="1">VLOOKUP($D1041,OLframe!$D$2:$J$213,3)</f>
        <v>https://yadi.sk/d/aB4LGToFL3idQw</v>
      </c>
      <c r="H1041" s="45">
        <v>32900</v>
      </c>
      <c r="I1041" s="79" t="str">
        <f ca="1">IF($E1041="только рамка",VLOOKUP($D1041,OLframe!$D$2:$J$213,9),VLOOKUP($E1041,OLmain!$A$2:$J$57,9))</f>
        <v>Android 10.0, RK PX6 6x2,0 Ghz, 4Gb Ram, 64 Gb ROM, IPS LCD, NXP 6686 FM, TDA 7850, DSP, BC6 Bluetooth,  external microphone+Glonass&amp;gps</v>
      </c>
      <c r="J1041" s="27" t="e">
        <f ca="1">IF(VLOOKUP($D1041,OLframe!$D$2:$J$213,10)=0," ",VLOOKUP($D1041,OLframe!$D$2:$J$213,10))</f>
        <v>#REF!</v>
      </c>
    </row>
    <row r="1042" spans="1:10" ht="37.5" customHeight="1">
      <c r="A1042" s="19" t="s">
        <v>2281</v>
      </c>
      <c r="B1042" s="18" t="s">
        <v>2529</v>
      </c>
      <c r="C1042" s="36" t="s">
        <v>3500</v>
      </c>
      <c r="D1042" s="38" t="s">
        <v>2530</v>
      </c>
      <c r="E1042" s="38" t="s">
        <v>1122</v>
      </c>
      <c r="F1042" s="75" t="str">
        <f ca="1">IF($E1042="только рамка",VLOOKUP($D1042,OLframe!$D$2:$J$213,2),VLOOKUP($E1042,OLmain!$A$2:$J$57,2))</f>
        <v>10.1", 1280*720</v>
      </c>
      <c r="G1042" s="65" t="str">
        <f ca="1">VLOOKUP($D1042,OLframe!$D$2:$J$213,3)</f>
        <v>https://yadi.sk/d/aB4LGToFL3idQw</v>
      </c>
      <c r="H1042" s="45">
        <v>34400</v>
      </c>
      <c r="I1042" s="79" t="str">
        <f ca="1">IF($E1042="только рамка",VLOOKUP($D1042,OLframe!$D$2:$J$213,9),VLOOKUP($E1042,OLmain!$A$2:$J$57,9))</f>
        <v>Android 10.0, RK PX6 6x2,0 Ghz, 4Gb Ram, 64 Gb ROM, IPS LCD, NXP 6686 FM, TDA 7850, DSP, BC6 Bluetooth,  external microphone+Glonass&amp;gps</v>
      </c>
      <c r="J1042" s="27" t="e">
        <f ca="1">IF(VLOOKUP($D1042,OLframe!$D$2:$J$213,10)=0," ",VLOOKUP($D1042,OLframe!$D$2:$J$213,10))</f>
        <v>#REF!</v>
      </c>
    </row>
    <row r="1043" spans="1:10" ht="37.5" customHeight="1">
      <c r="A1043" s="19" t="s">
        <v>2281</v>
      </c>
      <c r="B1043" s="18" t="s">
        <v>2529</v>
      </c>
      <c r="C1043" s="36" t="s">
        <v>3500</v>
      </c>
      <c r="D1043" s="38" t="s">
        <v>2530</v>
      </c>
      <c r="E1043" s="38" t="s">
        <v>1121</v>
      </c>
      <c r="F1043" s="75" t="str">
        <f ca="1">IF($E1043="только рамка",VLOOKUP($D1043,OLframe!$D$2:$J$213,2),VLOOKUP($E1043,OLmain!$A$2:$J$57,2))</f>
        <v>13.3", 1920*1080</v>
      </c>
      <c r="G1043" s="65" t="str">
        <f ca="1">VLOOKUP($D1043,OLframe!$D$2:$J$213,3)</f>
        <v>https://yadi.sk/d/aB4LGToFL3idQw</v>
      </c>
      <c r="H1043" s="45">
        <v>40400</v>
      </c>
      <c r="I1043" s="79" t="str">
        <f ca="1">IF($E1043="только рамка",VLOOKUP($D1043,OLframe!$D$2:$J$213,9),VLOOKUP($E1043,OLmain!$A$2:$J$57,9))</f>
        <v>Android 10.0, RK PX6 6x2,0 Ghz, 4Gb Ram, 64 Gb ROM, IPS LCD, NXP 6686 FM, TDA 7850, DSP, BC6 Bluetooth,  external microphone+Glonass&amp;gps</v>
      </c>
      <c r="J1043" s="27" t="e">
        <f ca="1">IF(VLOOKUP($D1043,OLframe!$D$2:$J$213,10)=0," ",VLOOKUP($D1043,OLframe!$D$2:$J$213,10))</f>
        <v>#REF!</v>
      </c>
    </row>
    <row r="1044" spans="1:10" ht="37.5" customHeight="1">
      <c r="A1044" s="19" t="s">
        <v>2281</v>
      </c>
      <c r="B1044" s="18" t="s">
        <v>2529</v>
      </c>
      <c r="C1044" s="36" t="s">
        <v>3444</v>
      </c>
      <c r="D1044" s="38" t="s">
        <v>2531</v>
      </c>
      <c r="E1044" s="38"/>
      <c r="F1044" s="10" t="s">
        <v>3518</v>
      </c>
      <c r="G1044" s="51"/>
      <c r="H1044" s="69">
        <v>27400</v>
      </c>
      <c r="I1044" s="46" t="s">
        <v>3475</v>
      </c>
      <c r="J1044" s="27"/>
    </row>
    <row r="1045" spans="1:10" ht="37.5" customHeight="1">
      <c r="A1045" s="19" t="s">
        <v>2281</v>
      </c>
      <c r="B1045" s="18" t="s">
        <v>2529</v>
      </c>
      <c r="C1045" s="36" t="s">
        <v>3444</v>
      </c>
      <c r="D1045" s="38" t="s">
        <v>2532</v>
      </c>
      <c r="E1045" s="38"/>
      <c r="F1045" s="10" t="s">
        <v>3518</v>
      </c>
      <c r="G1045" s="51"/>
      <c r="H1045" s="69">
        <v>30400</v>
      </c>
      <c r="I1045" s="59" t="s">
        <v>3478</v>
      </c>
      <c r="J1045" s="27"/>
    </row>
    <row r="1046" spans="1:10" ht="37.5" customHeight="1">
      <c r="A1046" s="19" t="s">
        <v>2281</v>
      </c>
      <c r="B1046" s="18" t="s">
        <v>2529</v>
      </c>
      <c r="C1046" s="36" t="s">
        <v>3444</v>
      </c>
      <c r="D1046" s="38" t="s">
        <v>2533</v>
      </c>
      <c r="E1046" s="38"/>
      <c r="F1046" s="10" t="s">
        <v>3518</v>
      </c>
      <c r="G1046" s="51"/>
      <c r="H1046" s="69">
        <v>34400</v>
      </c>
      <c r="I1046" s="46" t="s">
        <v>3480</v>
      </c>
      <c r="J1046" s="27"/>
    </row>
    <row r="1047" spans="1:10" ht="37.5" customHeight="1">
      <c r="A1047" s="19" t="s">
        <v>2281</v>
      </c>
      <c r="B1047" s="18" t="s">
        <v>2534</v>
      </c>
      <c r="C1047" s="36" t="s">
        <v>3451</v>
      </c>
      <c r="D1047" s="38" t="s">
        <v>2535</v>
      </c>
      <c r="E1047" s="38"/>
      <c r="F1047" s="2" t="s">
        <v>3590</v>
      </c>
      <c r="G1047" s="50" t="s">
        <v>2536</v>
      </c>
      <c r="H1047" s="69"/>
      <c r="I1047" s="21" t="s">
        <v>3551</v>
      </c>
      <c r="J1047" s="27"/>
    </row>
    <row r="1048" spans="1:10" ht="37.5" customHeight="1">
      <c r="A1048" s="19" t="s">
        <v>2281</v>
      </c>
      <c r="B1048" s="18" t="s">
        <v>2534</v>
      </c>
      <c r="C1048" s="36" t="s">
        <v>4133</v>
      </c>
      <c r="D1048" s="38" t="s">
        <v>2537</v>
      </c>
      <c r="E1048" s="38"/>
      <c r="F1048" s="2" t="s">
        <v>3590</v>
      </c>
      <c r="G1048" s="50"/>
      <c r="H1048" s="69">
        <v>29900</v>
      </c>
      <c r="I1048" s="20" t="s">
        <v>2538</v>
      </c>
      <c r="J1048" s="27" t="s">
        <v>2462</v>
      </c>
    </row>
    <row r="1049" spans="1:10" ht="37.5" customHeight="1">
      <c r="A1049" s="19" t="s">
        <v>2539</v>
      </c>
      <c r="B1049" s="18" t="s">
        <v>2540</v>
      </c>
      <c r="C1049" s="36" t="s">
        <v>3884</v>
      </c>
      <c r="D1049" s="38" t="s">
        <v>2541</v>
      </c>
      <c r="E1049" s="38"/>
      <c r="F1049" s="10" t="s">
        <v>3916</v>
      </c>
      <c r="G1049" s="51" t="s">
        <v>2542</v>
      </c>
      <c r="H1049" s="69">
        <v>40900</v>
      </c>
      <c r="I1049" s="21" t="s">
        <v>4013</v>
      </c>
      <c r="J1049" s="31" t="s">
        <v>2457</v>
      </c>
    </row>
    <row r="1050" spans="1:10" ht="37.5" customHeight="1">
      <c r="A1050" s="19" t="s">
        <v>2539</v>
      </c>
      <c r="B1050" s="18" t="s">
        <v>2540</v>
      </c>
      <c r="C1050" s="36" t="s">
        <v>3884</v>
      </c>
      <c r="D1050" s="38" t="s">
        <v>2543</v>
      </c>
      <c r="E1050" s="38"/>
      <c r="F1050" s="10" t="s">
        <v>3916</v>
      </c>
      <c r="G1050" s="51" t="s">
        <v>2542</v>
      </c>
      <c r="H1050" s="48">
        <v>52400</v>
      </c>
      <c r="I1050" s="21" t="s">
        <v>3888</v>
      </c>
      <c r="J1050" s="31" t="s">
        <v>1016</v>
      </c>
    </row>
    <row r="1051" spans="1:10" ht="37.5" customHeight="1">
      <c r="A1051" s="19" t="s">
        <v>2539</v>
      </c>
      <c r="B1051" s="18" t="s">
        <v>2546</v>
      </c>
      <c r="C1051" s="36" t="s">
        <v>3884</v>
      </c>
      <c r="D1051" s="38" t="s">
        <v>2547</v>
      </c>
      <c r="E1051" s="38"/>
      <c r="F1051" s="10" t="s">
        <v>4157</v>
      </c>
      <c r="G1051" s="51" t="s">
        <v>2548</v>
      </c>
      <c r="H1051" s="69">
        <v>46400</v>
      </c>
      <c r="I1051" s="21" t="s">
        <v>4000</v>
      </c>
      <c r="J1051" s="31" t="s">
        <v>2457</v>
      </c>
    </row>
    <row r="1052" spans="1:10" ht="37.5" customHeight="1">
      <c r="A1052" s="19" t="s">
        <v>2539</v>
      </c>
      <c r="B1052" s="18" t="s">
        <v>2546</v>
      </c>
      <c r="C1052" s="36" t="s">
        <v>3884</v>
      </c>
      <c r="D1052" s="38" t="s">
        <v>2549</v>
      </c>
      <c r="E1052" s="38"/>
      <c r="F1052" s="10" t="s">
        <v>4157</v>
      </c>
      <c r="G1052" s="51" t="s">
        <v>2548</v>
      </c>
      <c r="H1052" s="48">
        <v>53900</v>
      </c>
      <c r="I1052" s="21" t="s">
        <v>3888</v>
      </c>
      <c r="J1052" s="31" t="s">
        <v>2457</v>
      </c>
    </row>
    <row r="1053" spans="1:10" ht="37.5" customHeight="1">
      <c r="A1053" s="19" t="s">
        <v>2539</v>
      </c>
      <c r="B1053" s="18" t="s">
        <v>2550</v>
      </c>
      <c r="C1053" s="36" t="s">
        <v>3884</v>
      </c>
      <c r="D1053" s="38" t="s">
        <v>2551</v>
      </c>
      <c r="E1053" s="38"/>
      <c r="F1053" s="10" t="s">
        <v>2552</v>
      </c>
      <c r="G1053" s="51" t="s">
        <v>2553</v>
      </c>
      <c r="H1053" s="48">
        <v>52900</v>
      </c>
      <c r="I1053" s="21" t="s">
        <v>3888</v>
      </c>
      <c r="J1053" s="31" t="s">
        <v>2554</v>
      </c>
    </row>
    <row r="1054" spans="1:10" ht="37.5" customHeight="1">
      <c r="A1054" s="19" t="s">
        <v>2539</v>
      </c>
      <c r="B1054" s="18" t="s">
        <v>294</v>
      </c>
      <c r="C1054" s="36" t="s">
        <v>3884</v>
      </c>
      <c r="D1054" s="38" t="s">
        <v>2544</v>
      </c>
      <c r="E1054" s="38"/>
      <c r="F1054" s="10" t="s">
        <v>4157</v>
      </c>
      <c r="G1054" s="51" t="s">
        <v>2545</v>
      </c>
      <c r="H1054" s="48">
        <v>53900</v>
      </c>
      <c r="I1054" s="21" t="s">
        <v>3888</v>
      </c>
      <c r="J1054" s="31" t="s">
        <v>2554</v>
      </c>
    </row>
    <row r="1055" spans="1:10" ht="37.5" customHeight="1">
      <c r="A1055" s="19" t="s">
        <v>2555</v>
      </c>
      <c r="B1055" s="18" t="s">
        <v>2556</v>
      </c>
      <c r="C1055" s="36" t="s">
        <v>3610</v>
      </c>
      <c r="D1055" s="38" t="s">
        <v>2557</v>
      </c>
      <c r="E1055" s="38"/>
      <c r="F1055" s="10" t="s">
        <v>2558</v>
      </c>
      <c r="G1055" s="51" t="s">
        <v>2559</v>
      </c>
      <c r="H1055" s="69">
        <v>61900</v>
      </c>
      <c r="I1055" s="53" t="s">
        <v>2560</v>
      </c>
      <c r="J1055" s="31" t="s">
        <v>2457</v>
      </c>
    </row>
    <row r="1056" spans="1:10" ht="37.5" customHeight="1">
      <c r="A1056" s="8" t="s">
        <v>2561</v>
      </c>
      <c r="B1056" s="22" t="s">
        <v>2562</v>
      </c>
      <c r="C1056" s="2" t="s">
        <v>3444</v>
      </c>
      <c r="D1056" s="37" t="s">
        <v>2563</v>
      </c>
      <c r="E1056" s="37"/>
      <c r="F1056" s="2" t="s">
        <v>3985</v>
      </c>
      <c r="G1056" s="14" t="s">
        <v>2564</v>
      </c>
      <c r="H1056" s="68">
        <v>25900</v>
      </c>
      <c r="I1056" s="20" t="s">
        <v>3507</v>
      </c>
      <c r="J1056" s="54" t="s">
        <v>3628</v>
      </c>
    </row>
    <row r="1057" spans="1:10" ht="37.5" customHeight="1">
      <c r="A1057" s="8" t="s">
        <v>2561</v>
      </c>
      <c r="B1057" s="22" t="s">
        <v>2562</v>
      </c>
      <c r="C1057" s="2" t="s">
        <v>3444</v>
      </c>
      <c r="D1057" s="37" t="s">
        <v>2565</v>
      </c>
      <c r="E1057" s="37"/>
      <c r="F1057" s="2" t="s">
        <v>3985</v>
      </c>
      <c r="G1057" s="14" t="s">
        <v>2564</v>
      </c>
      <c r="H1057" s="69">
        <v>27900</v>
      </c>
      <c r="I1057" s="20" t="s">
        <v>3470</v>
      </c>
      <c r="J1057" s="27"/>
    </row>
    <row r="1058" spans="1:10" ht="37.5" customHeight="1">
      <c r="A1058" s="8" t="s">
        <v>2561</v>
      </c>
      <c r="B1058" s="22" t="s">
        <v>2562</v>
      </c>
      <c r="C1058" s="36" t="s">
        <v>3451</v>
      </c>
      <c r="D1058" s="38" t="s">
        <v>2566</v>
      </c>
      <c r="E1058" s="38"/>
      <c r="F1058" s="2" t="s">
        <v>3985</v>
      </c>
      <c r="G1058" s="14" t="s">
        <v>2567</v>
      </c>
      <c r="H1058" s="69">
        <v>26400</v>
      </c>
      <c r="I1058" s="21" t="s">
        <v>3551</v>
      </c>
      <c r="J1058" s="54" t="s">
        <v>3628</v>
      </c>
    </row>
    <row r="1059" spans="1:10" ht="37.5" customHeight="1">
      <c r="A1059" s="8" t="s">
        <v>2561</v>
      </c>
      <c r="B1059" s="22" t="s">
        <v>2562</v>
      </c>
      <c r="C1059" s="36" t="s">
        <v>3451</v>
      </c>
      <c r="D1059" s="38" t="s">
        <v>2568</v>
      </c>
      <c r="E1059" s="38"/>
      <c r="F1059" s="2" t="s">
        <v>3985</v>
      </c>
      <c r="G1059" s="14" t="s">
        <v>2567</v>
      </c>
      <c r="H1059" s="69">
        <v>27900</v>
      </c>
      <c r="I1059" s="21" t="s">
        <v>4283</v>
      </c>
      <c r="J1059" s="27"/>
    </row>
    <row r="1060" spans="1:10" ht="37.5" customHeight="1">
      <c r="A1060" s="8" t="s">
        <v>2561</v>
      </c>
      <c r="B1060" s="22" t="s">
        <v>2562</v>
      </c>
      <c r="C1060" s="36" t="s">
        <v>3500</v>
      </c>
      <c r="D1060" s="38" t="s">
        <v>2569</v>
      </c>
      <c r="E1060" s="38"/>
      <c r="F1060" s="2" t="s">
        <v>3985</v>
      </c>
      <c r="G1060" s="9" t="s">
        <v>2570</v>
      </c>
      <c r="H1060" s="69">
        <v>31900</v>
      </c>
      <c r="I1060" s="20" t="s">
        <v>3520</v>
      </c>
      <c r="J1060" s="27"/>
    </row>
    <row r="1061" spans="1:10" ht="37.5" customHeight="1">
      <c r="A1061" s="8" t="s">
        <v>2561</v>
      </c>
      <c r="B1061" s="22" t="s">
        <v>2562</v>
      </c>
      <c r="C1061" s="36" t="s">
        <v>3489</v>
      </c>
      <c r="D1061" s="38" t="s">
        <v>2571</v>
      </c>
      <c r="E1061" s="38"/>
      <c r="F1061" s="2" t="s">
        <v>3985</v>
      </c>
      <c r="G1061" s="9" t="s">
        <v>2572</v>
      </c>
      <c r="H1061" s="69">
        <v>30400</v>
      </c>
      <c r="I1061" s="46" t="s">
        <v>3492</v>
      </c>
      <c r="J1061" s="27"/>
    </row>
    <row r="1062" spans="1:10" ht="37.5" customHeight="1">
      <c r="A1062" s="8" t="s">
        <v>2561</v>
      </c>
      <c r="B1062" s="22" t="s">
        <v>2562</v>
      </c>
      <c r="C1062" s="36" t="s">
        <v>3489</v>
      </c>
      <c r="D1062" s="38" t="s">
        <v>2573</v>
      </c>
      <c r="E1062" s="38"/>
      <c r="F1062" s="2" t="s">
        <v>3985</v>
      </c>
      <c r="G1062" s="9" t="s">
        <v>2572</v>
      </c>
      <c r="H1062" s="69">
        <v>33900</v>
      </c>
      <c r="I1062" s="59" t="s">
        <v>3771</v>
      </c>
      <c r="J1062" s="27"/>
    </row>
    <row r="1063" spans="1:10" ht="37.5" customHeight="1">
      <c r="A1063" s="8" t="s">
        <v>2561</v>
      </c>
      <c r="B1063" s="22" t="s">
        <v>2562</v>
      </c>
      <c r="C1063" s="36" t="s">
        <v>3489</v>
      </c>
      <c r="D1063" s="38" t="s">
        <v>307</v>
      </c>
      <c r="E1063" s="38"/>
      <c r="F1063" s="2" t="s">
        <v>3985</v>
      </c>
      <c r="G1063" s="9" t="s">
        <v>2572</v>
      </c>
      <c r="H1063" s="69">
        <v>34900</v>
      </c>
      <c r="I1063" s="46" t="s">
        <v>3496</v>
      </c>
      <c r="J1063" s="27"/>
    </row>
    <row r="1064" spans="1:10" ht="37.5" customHeight="1">
      <c r="A1064" s="8" t="s">
        <v>2561</v>
      </c>
      <c r="B1064" s="22" t="s">
        <v>2562</v>
      </c>
      <c r="C1064" s="36" t="s">
        <v>4083</v>
      </c>
      <c r="D1064" s="38" t="s">
        <v>2574</v>
      </c>
      <c r="E1064" s="38"/>
      <c r="F1064" s="2" t="s">
        <v>3590</v>
      </c>
      <c r="G1064" s="9" t="s">
        <v>2575</v>
      </c>
      <c r="H1064" s="69">
        <v>28900</v>
      </c>
      <c r="I1064" s="21" t="s">
        <v>3551</v>
      </c>
      <c r="J1064" s="27"/>
    </row>
    <row r="1065" spans="1:10" ht="37.5" customHeight="1">
      <c r="A1065" s="8" t="s">
        <v>2561</v>
      </c>
      <c r="B1065" s="22" t="s">
        <v>2562</v>
      </c>
      <c r="C1065" s="36" t="s">
        <v>3451</v>
      </c>
      <c r="D1065" s="38" t="s">
        <v>2576</v>
      </c>
      <c r="E1065" s="38"/>
      <c r="F1065" s="2" t="s">
        <v>3590</v>
      </c>
      <c r="G1065" s="9" t="s">
        <v>2577</v>
      </c>
      <c r="H1065" s="69">
        <v>26900</v>
      </c>
      <c r="I1065" s="21" t="s">
        <v>3455</v>
      </c>
      <c r="J1065" s="54" t="s">
        <v>3628</v>
      </c>
    </row>
    <row r="1066" spans="1:10" ht="37.5" customHeight="1">
      <c r="A1066" s="8" t="s">
        <v>2561</v>
      </c>
      <c r="B1066" s="22" t="s">
        <v>2562</v>
      </c>
      <c r="C1066" s="36" t="s">
        <v>3485</v>
      </c>
      <c r="D1066" s="38" t="s">
        <v>2578</v>
      </c>
      <c r="E1066" s="38"/>
      <c r="F1066" s="2" t="s">
        <v>3590</v>
      </c>
      <c r="G1066" s="9" t="s">
        <v>2579</v>
      </c>
      <c r="H1066" s="69">
        <v>26900</v>
      </c>
      <c r="I1066" s="21" t="s">
        <v>3516</v>
      </c>
      <c r="J1066" s="27" t="s">
        <v>2580</v>
      </c>
    </row>
    <row r="1067" spans="1:10" ht="37.5" customHeight="1">
      <c r="A1067" s="8" t="s">
        <v>2561</v>
      </c>
      <c r="B1067" s="22" t="s">
        <v>2562</v>
      </c>
      <c r="C1067" s="36" t="s">
        <v>3444</v>
      </c>
      <c r="D1067" s="38" t="s">
        <v>2581</v>
      </c>
      <c r="E1067" s="38"/>
      <c r="F1067" s="2" t="s">
        <v>3590</v>
      </c>
      <c r="G1067" s="9" t="s">
        <v>2582</v>
      </c>
      <c r="H1067" s="69">
        <v>27900</v>
      </c>
      <c r="I1067" s="46" t="s">
        <v>3475</v>
      </c>
      <c r="J1067" s="27"/>
    </row>
    <row r="1068" spans="1:10" ht="37.5" customHeight="1">
      <c r="A1068" s="8" t="s">
        <v>2561</v>
      </c>
      <c r="B1068" s="22" t="s">
        <v>2562</v>
      </c>
      <c r="C1068" s="36" t="s">
        <v>3444</v>
      </c>
      <c r="D1068" s="38" t="s">
        <v>2583</v>
      </c>
      <c r="E1068" s="38"/>
      <c r="F1068" s="2" t="s">
        <v>3590</v>
      </c>
      <c r="G1068" s="9" t="s">
        <v>2582</v>
      </c>
      <c r="H1068" s="69">
        <v>30900</v>
      </c>
      <c r="I1068" s="59" t="s">
        <v>3478</v>
      </c>
      <c r="J1068" s="27"/>
    </row>
    <row r="1069" spans="1:10" ht="37.5" customHeight="1">
      <c r="A1069" s="8" t="s">
        <v>2561</v>
      </c>
      <c r="B1069" s="22" t="s">
        <v>2562</v>
      </c>
      <c r="C1069" s="36" t="s">
        <v>3444</v>
      </c>
      <c r="D1069" s="38" t="s">
        <v>2584</v>
      </c>
      <c r="E1069" s="38"/>
      <c r="F1069" s="2" t="s">
        <v>3590</v>
      </c>
      <c r="G1069" s="9" t="s">
        <v>2582</v>
      </c>
      <c r="H1069" s="69">
        <v>31900</v>
      </c>
      <c r="I1069" s="46" t="s">
        <v>3480</v>
      </c>
      <c r="J1069" s="27"/>
    </row>
    <row r="1070" spans="1:10" ht="37.5" customHeight="1">
      <c r="A1070" s="8" t="s">
        <v>2561</v>
      </c>
      <c r="B1070" s="22" t="s">
        <v>2562</v>
      </c>
      <c r="C1070" s="36" t="s">
        <v>3500</v>
      </c>
      <c r="D1070" s="38" t="s">
        <v>2585</v>
      </c>
      <c r="E1070" s="38" t="s">
        <v>2857</v>
      </c>
      <c r="F1070" s="75" t="str">
        <f ca="1">IF($E1070="только рамка",VLOOKUP($D1070,OLframe!$D$2:$J$213,2),VLOOKUP($E1070,OLmain!$A$2:$J$57,2))</f>
        <v>10", 1024*600</v>
      </c>
      <c r="G1070" s="65" t="str">
        <f ca="1">VLOOKUP($D1070,OLframe!$D$2:$J$213,3)</f>
        <v>https://yadi.sk/d/KtlCj-zIjdLV7w</v>
      </c>
      <c r="H1070" s="45">
        <v>5000</v>
      </c>
      <c r="I1070" s="79" t="e">
        <f ca="1">IF($E1070="только рамка",VLOOKUP($D1070,OLframe!$D$2:$J$213,9),VLOOKUP($E1070,OLmain!$A$2:$J$57,9))</f>
        <v>#REF!</v>
      </c>
      <c r="J1070" s="27" t="e">
        <f ca="1">IF(VLOOKUP($D1070,OLframe!$D$2:$J$213,10)=0," ",VLOOKUP($D1070,OLframe!$D$2:$J$213,10))</f>
        <v>#REF!</v>
      </c>
    </row>
    <row r="1071" spans="1:10" ht="37.5" customHeight="1">
      <c r="A1071" s="8" t="s">
        <v>2561</v>
      </c>
      <c r="B1071" s="22" t="s">
        <v>2562</v>
      </c>
      <c r="C1071" s="36" t="s">
        <v>3500</v>
      </c>
      <c r="D1071" s="38" t="s">
        <v>2585</v>
      </c>
      <c r="E1071" s="38" t="s">
        <v>1124</v>
      </c>
      <c r="F1071" s="75" t="str">
        <f ca="1">IF($E1071="только рамка",VLOOKUP($D1071,OLframe!$D$2:$J$213,2),VLOOKUP($E1071,OLmain!$A$2:$J$57,2))</f>
        <v>10.1", 1280*720</v>
      </c>
      <c r="G1071" s="65" t="str">
        <f ca="1">VLOOKUP($D1071,OLframe!$D$2:$J$213,3)</f>
        <v>https://yadi.sk/d/KtlCj-zIjdLV7w</v>
      </c>
      <c r="H1071" s="45">
        <v>35900</v>
      </c>
      <c r="I1071" s="79" t="str">
        <f ca="1">IF($E1071="только рамка",VLOOKUP($D1071,OLframe!$D$2:$J$213,9),VLOOKUP($E1071,OLmain!$A$2:$J$57,9))</f>
        <v>Android 10.0, RK PX6 6x2,0 Ghz, 4Gb Ram, 64 Gb ROM, IPS LCD, NXP 6686 FM, TDA 7850, DSP, BC6 Bluetooth,  external microphone+Glonass&amp;gps</v>
      </c>
      <c r="J1071" s="27" t="e">
        <f ca="1">IF(VLOOKUP($D1071,OLframe!$D$2:$J$213,10)=0," ",VLOOKUP($D1071,OLframe!$D$2:$J$213,10))</f>
        <v>#REF!</v>
      </c>
    </row>
    <row r="1072" spans="1:10" ht="37.5" customHeight="1">
      <c r="A1072" s="8" t="s">
        <v>2561</v>
      </c>
      <c r="B1072" s="22" t="s">
        <v>2562</v>
      </c>
      <c r="C1072" s="36" t="s">
        <v>3500</v>
      </c>
      <c r="D1072" s="38" t="s">
        <v>2585</v>
      </c>
      <c r="E1072" s="38" t="s">
        <v>1139</v>
      </c>
      <c r="F1072" s="75" t="str">
        <f ca="1">IF($E1072="только рамка",VLOOKUP($D1072,OLframe!$D$2:$J$213,2),VLOOKUP($E1072,OLmain!$A$2:$J$57,2))</f>
        <v>10'', 1280*720</v>
      </c>
      <c r="G1072" s="65" t="str">
        <f ca="1">VLOOKUP($D1072,OLframe!$D$2:$J$213,3)</f>
        <v>https://yadi.sk/d/KtlCj-zIjdLV7w</v>
      </c>
      <c r="H1072" s="45">
        <v>37900</v>
      </c>
      <c r="I1072" s="79" t="str">
        <f ca="1">IF($E1072="только рамка",VLOOKUP($D1072,OLframe!$D$2:$J$213,9),VLOOKUP($E1072,OLmain!$A$2:$J$57,9))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72" s="27" t="e">
        <f ca="1">IF(VLOOKUP($D1072,OLframe!$D$2:$J$213,10)=0," ",VLOOKUP($D1072,OLframe!$D$2:$J$213,10))</f>
        <v>#REF!</v>
      </c>
    </row>
    <row r="1073" spans="1:10" ht="37.5" customHeight="1">
      <c r="A1073" s="8" t="s">
        <v>2561</v>
      </c>
      <c r="B1073" s="22" t="s">
        <v>2562</v>
      </c>
      <c r="C1073" s="36" t="s">
        <v>3500</v>
      </c>
      <c r="D1073" s="38" t="s">
        <v>2585</v>
      </c>
      <c r="E1073" s="38" t="s">
        <v>1106</v>
      </c>
      <c r="F1073" s="75" t="str">
        <f ca="1">IF($E1073="только рамка",VLOOKUP($D1073,OLframe!$D$2:$J$213,2),VLOOKUP($E1073,OLmain!$A$2:$J$57,2))</f>
        <v>10'', 1280*720</v>
      </c>
      <c r="G1073" s="65" t="str">
        <f ca="1">VLOOKUP($D1073,OLframe!$D$2:$J$213,3)</f>
        <v>https://yadi.sk/d/KtlCj-zIjdLV7w</v>
      </c>
      <c r="H1073" s="45">
        <v>40900</v>
      </c>
      <c r="I1073" s="79" t="str">
        <f ca="1">IF($E1073="только рамка",VLOOKUP($D1073,OLframe!$D$2:$J$213,9),VLOOKUP($E1073,OLmain!$A$2:$J$57,9))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73" s="27" t="e">
        <f ca="1">IF(VLOOKUP($D1073,OLframe!$D$2:$J$213,10)=0," ",VLOOKUP($D1073,OLframe!$D$2:$J$213,10))</f>
        <v>#REF!</v>
      </c>
    </row>
    <row r="1074" spans="1:10" ht="37.5" customHeight="1">
      <c r="A1074" s="8" t="s">
        <v>2561</v>
      </c>
      <c r="B1074" s="22" t="s">
        <v>2562</v>
      </c>
      <c r="C1074" s="36" t="s">
        <v>3500</v>
      </c>
      <c r="D1074" s="38" t="s">
        <v>2585</v>
      </c>
      <c r="E1074" s="38" t="s">
        <v>1108</v>
      </c>
      <c r="F1074" s="75" t="str">
        <f ca="1">IF($E1074="только рамка",VLOOKUP($D1074,OLframe!$D$2:$J$213,2),VLOOKUP($E1074,OLmain!$A$2:$J$57,2))</f>
        <v>10'', 1024*600</v>
      </c>
      <c r="G1074" s="65" t="str">
        <f ca="1">VLOOKUP($D1074,OLframe!$D$2:$J$213,3)</f>
        <v>https://yadi.sk/d/KtlCj-zIjdLV7w</v>
      </c>
      <c r="H1074" s="45">
        <v>28900</v>
      </c>
      <c r="I1074" s="79" t="str">
        <f ca="1">IF($E1074="только рамка",VLOOKUP($D1074,OLframe!$D$2:$J$213,9),VLOOKUP($E1074,OLmain!$A$2:$J$57,9))</f>
        <v>Android 10.0, RK PX30 4x1,6 Ghz, 2Gb Ram, 16 Gb ROM, IPS LCD, NXP 6686 FM, TDA 7850, DSP, BC6 Bluetooth,  external microphone+Glonass&amp;gps</v>
      </c>
      <c r="J1074" s="27" t="e">
        <f ca="1">IF(VLOOKUP($D1074,OLframe!$D$2:$J$213,10)=0," ",VLOOKUP($D1074,OLframe!$D$2:$J$213,10))</f>
        <v>#REF!</v>
      </c>
    </row>
    <row r="1075" spans="1:10" ht="37.5" customHeight="1">
      <c r="A1075" s="8" t="s">
        <v>2561</v>
      </c>
      <c r="B1075" s="22" t="s">
        <v>2562</v>
      </c>
      <c r="C1075" s="36" t="s">
        <v>3500</v>
      </c>
      <c r="D1075" s="38" t="s">
        <v>2585</v>
      </c>
      <c r="E1075" s="38" t="s">
        <v>1110</v>
      </c>
      <c r="F1075" s="75" t="str">
        <f ca="1">IF($E1075="только рамка",VLOOKUP($D1075,OLframe!$D$2:$J$213,2),VLOOKUP($E1075,OLmain!$A$2:$J$57,2))</f>
        <v>10'', 1024*600</v>
      </c>
      <c r="G1075" s="65" t="str">
        <f ca="1">VLOOKUP($D1075,OLframe!$D$2:$J$213,3)</f>
        <v>https://yadi.sk/d/KtlCj-zIjdLV7w</v>
      </c>
      <c r="H1075" s="45">
        <v>32400</v>
      </c>
      <c r="I1075" s="79" t="str">
        <f ca="1">IF($E1075="только рамка",VLOOKUP($D1075,OLframe!$D$2:$J$213,9),VLOOKUP($E1075,OLmain!$A$2:$J$57,9))</f>
        <v>Android 10.0, RK PX5 8x1,5 Ghz, 4Gb Ram, 32 Gb ROM, IPS LCD, NXP 6686 FM, TDA 7850, DSP, BC6 Bluetooth,  external microphone+Glonass&amp;gps</v>
      </c>
      <c r="J1075" s="27" t="e">
        <f ca="1">IF(VLOOKUP($D1075,OLframe!$D$2:$J$213,10)=0," ",VLOOKUP($D1075,OLframe!$D$2:$J$213,10))</f>
        <v>#REF!</v>
      </c>
    </row>
    <row r="1076" spans="1:10" ht="37.5" customHeight="1">
      <c r="A1076" s="8" t="s">
        <v>2561</v>
      </c>
      <c r="B1076" s="22" t="s">
        <v>2562</v>
      </c>
      <c r="C1076" s="36" t="s">
        <v>3500</v>
      </c>
      <c r="D1076" s="38" t="s">
        <v>2585</v>
      </c>
      <c r="E1076" s="38" t="s">
        <v>1112</v>
      </c>
      <c r="F1076" s="75" t="str">
        <f ca="1">IF($E1076="только рамка",VLOOKUP($D1076,OLframe!$D$2:$J$213,2),VLOOKUP($E1076,OLmain!$A$2:$J$57,2))</f>
        <v>10'', 1024*600</v>
      </c>
      <c r="G1076" s="65" t="str">
        <f ca="1">VLOOKUP($D1076,OLframe!$D$2:$J$213,3)</f>
        <v>https://yadi.sk/d/KtlCj-zIjdLV7w</v>
      </c>
      <c r="H1076" s="45">
        <v>33400</v>
      </c>
      <c r="I1076" s="79" t="str">
        <f ca="1">IF($E1076="только рамка",VLOOKUP($D1076,OLframe!$D$2:$J$213,9),VLOOKUP($E1076,OLmain!$A$2:$J$57,9))</f>
        <v>Android 10.0, RK PX5 8x1,5 Ghz, 4Gb Ram, 64 Gb ROM, IPS LCD, NXP 6686 FM, TDA 7850, DSP, BC6 Bluetooth,  external microphone+Glonass&amp;gps</v>
      </c>
      <c r="J1076" s="27" t="e">
        <f ca="1">IF(VLOOKUP($D1076,OLframe!$D$2:$J$213,10)=0," ",VLOOKUP($D1076,OLframe!$D$2:$J$213,10))</f>
        <v>#REF!</v>
      </c>
    </row>
    <row r="1077" spans="1:10" ht="37.5" customHeight="1">
      <c r="A1077" s="8" t="s">
        <v>2561</v>
      </c>
      <c r="B1077" s="22" t="s">
        <v>2562</v>
      </c>
      <c r="C1077" s="36" t="s">
        <v>3500</v>
      </c>
      <c r="D1077" s="38" t="s">
        <v>2585</v>
      </c>
      <c r="E1077" s="38" t="s">
        <v>1114</v>
      </c>
      <c r="F1077" s="75" t="str">
        <f ca="1">IF($E1077="только рамка",VLOOKUP($D1077,OLframe!$D$2:$J$213,2),VLOOKUP($E1077,OLmain!$A$2:$J$57,2))</f>
        <v>10'', 1024*600</v>
      </c>
      <c r="G1077" s="65" t="str">
        <f ca="1">VLOOKUP($D1077,OLframe!$D$2:$J$213,3)</f>
        <v>https://yadi.sk/d/KtlCj-zIjdLV7w</v>
      </c>
      <c r="H1077" s="45">
        <v>33400</v>
      </c>
      <c r="I1077" s="79" t="str">
        <f ca="1">IF($E1077="только рамка",VLOOKUP($D1077,OLframe!$D$2:$J$213,9),VLOOKUP($E1077,OLmain!$A$2:$J$57,9))</f>
        <v>Android 10.0, RK PX6 6x2,0 Ghz, 4Gb Ram, 64 Gb ROM, IPS LCD, NXP 6686 FM, TDA 7850, DSP, BC6 Bluetooth,  external microphone+Glonass&amp;gps</v>
      </c>
      <c r="J1077" s="27" t="e">
        <f ca="1">IF(VLOOKUP($D1077,OLframe!$D$2:$J$213,10)=0," ",VLOOKUP($D1077,OLframe!$D$2:$J$213,10))</f>
        <v>#REF!</v>
      </c>
    </row>
    <row r="1078" spans="1:10" ht="37.5" customHeight="1">
      <c r="A1078" s="8" t="s">
        <v>2561</v>
      </c>
      <c r="B1078" s="22" t="s">
        <v>2562</v>
      </c>
      <c r="C1078" s="36" t="s">
        <v>3500</v>
      </c>
      <c r="D1078" s="38" t="s">
        <v>2585</v>
      </c>
      <c r="E1078" s="38" t="s">
        <v>1129</v>
      </c>
      <c r="F1078" s="75" t="str">
        <f ca="1">IF($E1078="только рамка",VLOOKUP($D1078,OLframe!$D$2:$J$213,2),VLOOKUP($E1078,OLmain!$A$2:$J$57,2))</f>
        <v>10'', 1024*600</v>
      </c>
      <c r="G1078" s="65" t="str">
        <f ca="1">VLOOKUP($D1078,OLframe!$D$2:$J$213,3)</f>
        <v>https://yadi.sk/d/KtlCj-zIjdLV7w</v>
      </c>
      <c r="H1078" s="45">
        <v>23900</v>
      </c>
      <c r="I1078" s="79" t="str">
        <f ca="1">IF($E1078="только рамка",VLOOKUP($D1078,OLframe!$D$2:$J$213,9),VLOOKUP($E1078,OLmain!$A$2:$J$57,9))</f>
        <v>Android 6.0, MTK 3562 8x1,5 Ghz, 2Gb Ram, 32 Gb ROM, IPS LCD, NXP 6686 FM, TDA 7851, Bluetooth,  external microphone, 4G встроен</v>
      </c>
      <c r="J1078" s="27" t="e">
        <f ca="1">IF(VLOOKUP($D1078,OLframe!$D$2:$J$213,10)=0," ",VLOOKUP($D1078,OLframe!$D$2:$J$213,10))</f>
        <v>#REF!</v>
      </c>
    </row>
    <row r="1079" spans="1:10" ht="37.5" customHeight="1">
      <c r="A1079" s="8" t="s">
        <v>2561</v>
      </c>
      <c r="B1079" s="22" t="s">
        <v>2562</v>
      </c>
      <c r="C1079" s="36" t="s">
        <v>3500</v>
      </c>
      <c r="D1079" s="38" t="s">
        <v>2585</v>
      </c>
      <c r="E1079" s="38" t="s">
        <v>1116</v>
      </c>
      <c r="F1079" s="75" t="str">
        <f ca="1">IF($E1079="только рамка",VLOOKUP($D1079,OLframe!$D$2:$J$213,2),VLOOKUP($E1079,OLmain!$A$2:$J$57,2))</f>
        <v>10'', 1280*720</v>
      </c>
      <c r="G1079" s="65" t="str">
        <f ca="1">VLOOKUP($D1079,OLframe!$D$2:$J$213,3)</f>
        <v>https://yadi.sk/d/KtlCj-zIjdLV7w</v>
      </c>
      <c r="H1079" s="45">
        <v>27900</v>
      </c>
      <c r="I1079" s="79" t="str">
        <f ca="1">IF($E1079="только рамка",VLOOKUP($D1079,OLframe!$D$2:$J$213,9),VLOOKUP($E1079,OLmain!$A$2:$J$57,9))</f>
        <v>Android 10, UIS7862 8x1,8 Ghz, 3Gb Ram, 32Gb ROM, TDA7708 FM, TDA7388, DSP, Bluetooth 5.0, Glonass&amp;gps, 4G, OPTIC out, поддержка AHD/TVI камер, HDMI - опция, AV OUT - опция</v>
      </c>
      <c r="J1079" s="27" t="e">
        <f ca="1">IF(VLOOKUP($D1079,OLframe!$D$2:$J$213,10)=0," ",VLOOKUP($D1079,OLframe!$D$2:$J$213,10))</f>
        <v>#REF!</v>
      </c>
    </row>
    <row r="1080" spans="1:10" ht="37.5" customHeight="1">
      <c r="A1080" s="8" t="s">
        <v>2561</v>
      </c>
      <c r="B1080" s="22" t="s">
        <v>2562</v>
      </c>
      <c r="C1080" s="36" t="s">
        <v>3500</v>
      </c>
      <c r="D1080" s="38" t="s">
        <v>2585</v>
      </c>
      <c r="E1080" s="38" t="s">
        <v>1118</v>
      </c>
      <c r="F1080" s="75" t="str">
        <f ca="1">IF($E1080="только рамка",VLOOKUP($D1080,OLframe!$D$2:$J$213,2),VLOOKUP($E1080,OLmain!$A$2:$J$57,2))</f>
        <v>10'', 1280*720</v>
      </c>
      <c r="G1080" s="65" t="str">
        <f ca="1">VLOOKUP($D1080,OLframe!$D$2:$J$213,3)</f>
        <v>https://yadi.sk/d/KtlCj-zIjdLV7w</v>
      </c>
      <c r="H1080" s="45">
        <v>32400</v>
      </c>
      <c r="I1080" s="79" t="str">
        <f ca="1">IF($E1080="только рамка",VLOOKUP($D1080,OLframe!$D$2:$J$213,9),VLOOKUP($E1080,OLmain!$A$2:$J$57,9))</f>
        <v>Android 10, UIS7862 8x1,8 Ghz, 4Gb Ram, 64Gb ROM, TDA7708 FM, TDA7851L, DSP, Bluetooth 5.0, Glonass&amp;gps, 4G, OPTIC out, поддержка AHD/TVI камер, HDMI - опция, AV OUT - опция</v>
      </c>
      <c r="J1080" s="27" t="e">
        <f ca="1">IF(VLOOKUP($D1080,OLframe!$D$2:$J$213,10)=0," ",VLOOKUP($D1080,OLframe!$D$2:$J$213,10))</f>
        <v>#REF!</v>
      </c>
    </row>
    <row r="1081" spans="1:10" ht="37.5" customHeight="1">
      <c r="A1081" s="8" t="s">
        <v>2561</v>
      </c>
      <c r="B1081" s="22" t="s">
        <v>2562</v>
      </c>
      <c r="C1081" s="36" t="s">
        <v>3500</v>
      </c>
      <c r="D1081" s="38" t="s">
        <v>2585</v>
      </c>
      <c r="E1081" s="38" t="s">
        <v>1134</v>
      </c>
      <c r="F1081" s="75" t="str">
        <f ca="1">IF($E1081="только рамка",VLOOKUP($D1081,OLframe!$D$2:$J$213,2),VLOOKUP($E1081,OLmain!$A$2:$J$57,2))</f>
        <v>10'', 1280*720</v>
      </c>
      <c r="G1081" s="65" t="str">
        <f ca="1">VLOOKUP($D1081,OLframe!$D$2:$J$213,3)</f>
        <v>https://yadi.sk/d/KtlCj-zIjdLV7w</v>
      </c>
      <c r="H1081" s="45">
        <v>35400</v>
      </c>
      <c r="I1081" s="79" t="str">
        <f ca="1">IF($E1081="только рамка",VLOOKUP($D1081,OLframe!$D$2:$J$213,9),VLOOKUP($E1081,OLmain!$A$2:$J$57,9))</f>
        <v>Android 10, UIS7862 8x1,8 Ghz, 6Gb Ram, 128Gb ROM, TDA7708 FM, TDA7851L, DSP, Bluetooth 5.0, Glonass&amp;gps, 4G, OPTIC out, поддержка AHD/TVI камер, HDMI - опция, AV OUT - опция</v>
      </c>
      <c r="J1081" s="27" t="e">
        <f ca="1">IF(VLOOKUP($D1081,OLframe!$D$2:$J$213,10)=0," ",VLOOKUP($D1081,OLframe!$D$2:$J$213,10))</f>
        <v>#REF!</v>
      </c>
    </row>
    <row r="1082" spans="1:10" ht="37.5" customHeight="1">
      <c r="A1082" s="8" t="s">
        <v>2561</v>
      </c>
      <c r="B1082" s="22" t="s">
        <v>2562</v>
      </c>
      <c r="C1082" s="36" t="s">
        <v>3500</v>
      </c>
      <c r="D1082" s="38" t="s">
        <v>2585</v>
      </c>
      <c r="E1082" s="38" t="s">
        <v>1120</v>
      </c>
      <c r="F1082" s="75" t="str">
        <f ca="1">IF($E1082="только рамка",VLOOKUP($D1082,OLframe!$D$2:$J$213,2),VLOOKUP($E1082,OLmain!$A$2:$J$57,2))</f>
        <v>10'', 1024*600</v>
      </c>
      <c r="G1082" s="65" t="str">
        <f ca="1">VLOOKUP($D1082,OLframe!$D$2:$J$213,3)</f>
        <v>https://yadi.sk/d/KtlCj-zIjdLV7w</v>
      </c>
      <c r="H1082" s="45">
        <v>33400</v>
      </c>
      <c r="I1082" s="79" t="str">
        <f ca="1">IF($E1082="только рамка",VLOOKUP($D1082,OLframe!$D$2:$J$213,9),VLOOKUP($E1082,OLmain!$A$2:$J$57,9))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082" s="27" t="e">
        <f ca="1">IF(VLOOKUP($D1082,OLframe!$D$2:$J$213,10)=0," ",VLOOKUP($D1082,OLframe!$D$2:$J$213,10))</f>
        <v>#REF!</v>
      </c>
    </row>
    <row r="1083" spans="1:10" ht="37.5" customHeight="1">
      <c r="A1083" s="8" t="s">
        <v>2561</v>
      </c>
      <c r="B1083" s="22" t="s">
        <v>2562</v>
      </c>
      <c r="C1083" s="36" t="s">
        <v>3500</v>
      </c>
      <c r="D1083" s="38" t="s">
        <v>2585</v>
      </c>
      <c r="E1083" s="38" t="s">
        <v>1090</v>
      </c>
      <c r="F1083" s="75" t="str">
        <f ca="1">IF($E1083="только рамка",VLOOKUP($D1083,OLframe!$D$2:$J$213,2),VLOOKUP($E1083,OLmain!$A$2:$J$57,2))</f>
        <v>9,7'', 1024*768</v>
      </c>
      <c r="G1083" s="65" t="str">
        <f ca="1">VLOOKUP($D1083,OLframe!$D$2:$J$213,3)</f>
        <v>https://yadi.sk/d/KtlCj-zIjdLV7w</v>
      </c>
      <c r="H1083" s="45">
        <v>34400</v>
      </c>
      <c r="I1083" s="79" t="str">
        <f ca="1">IF($E1083="только рамка",VLOOKUP($D1083,OLframe!$D$2:$J$213,9),VLOOKUP($E1083,OLmain!$A$2:$J$57,9))</f>
        <v>Android 10.0, RK PX6 6x2,0 Ghz, 4Gb Ram, 64 Gb ROM, IPS LCD, NXP 6686 FM, TDA 7850, DSP, BC6 Bluetooth,  external microphone+Glonass&amp;gps</v>
      </c>
      <c r="J1083" s="27" t="e">
        <f ca="1">IF(VLOOKUP($D1083,OLframe!$D$2:$J$213,10)=0," ",VLOOKUP($D1083,OLframe!$D$2:$J$213,10))</f>
        <v>#REF!</v>
      </c>
    </row>
    <row r="1084" spans="1:10" ht="37.5" customHeight="1">
      <c r="A1084" s="8" t="s">
        <v>2561</v>
      </c>
      <c r="B1084" s="22" t="s">
        <v>2562</v>
      </c>
      <c r="C1084" s="36" t="s">
        <v>3500</v>
      </c>
      <c r="D1084" s="38" t="s">
        <v>2585</v>
      </c>
      <c r="E1084" s="38" t="s">
        <v>1123</v>
      </c>
      <c r="F1084" s="75" t="str">
        <f ca="1">IF($E1084="только рамка",VLOOKUP($D1084,OLframe!$D$2:$J$213,2),VLOOKUP($E1084,OLmain!$A$2:$J$57,2))</f>
        <v>13.3", 1920*1080</v>
      </c>
      <c r="G1084" s="65" t="str">
        <f ca="1">VLOOKUP($D1084,OLframe!$D$2:$J$213,3)</f>
        <v>https://yadi.sk/d/KtlCj-zIjdLV7w</v>
      </c>
      <c r="H1084" s="45">
        <v>41900</v>
      </c>
      <c r="I1084" s="79" t="str">
        <f ca="1">IF($E1084="только рамка",VLOOKUP($D1084,OLframe!$D$2:$J$213,9),VLOOKUP($E1084,OLmain!$A$2:$J$57,9))</f>
        <v>Android 10.0, RK PX6 6x2,0 Ghz, 4Gb Ram, 64 Gb ROM, IPS LCD, NXP 6686 FM, TDA 7850, DSP, BC6 Bluetooth,  external microphone+Glonass&amp;gps</v>
      </c>
      <c r="J1084" s="27" t="e">
        <f ca="1">IF(VLOOKUP($D1084,OLframe!$D$2:$J$213,10)=0," ",VLOOKUP($D1084,OLframe!$D$2:$J$213,10))</f>
        <v>#REF!</v>
      </c>
    </row>
    <row r="1085" spans="1:10" ht="37.5" customHeight="1">
      <c r="A1085" s="19" t="s">
        <v>2561</v>
      </c>
      <c r="B1085" s="18" t="s">
        <v>2586</v>
      </c>
      <c r="C1085" s="36" t="s">
        <v>3451</v>
      </c>
      <c r="D1085" s="38" t="s">
        <v>2587</v>
      </c>
      <c r="E1085" s="38"/>
      <c r="F1085" s="2" t="s">
        <v>3549</v>
      </c>
      <c r="G1085" s="50" t="s">
        <v>2588</v>
      </c>
      <c r="H1085" s="69">
        <v>26900</v>
      </c>
      <c r="I1085" s="21" t="s">
        <v>3551</v>
      </c>
      <c r="J1085" s="54" t="s">
        <v>3628</v>
      </c>
    </row>
    <row r="1086" spans="1:10" ht="37.5" customHeight="1">
      <c r="A1086" s="19" t="s">
        <v>2561</v>
      </c>
      <c r="B1086" s="18" t="s">
        <v>2589</v>
      </c>
      <c r="C1086" s="36" t="s">
        <v>3458</v>
      </c>
      <c r="D1086" s="38" t="s">
        <v>2590</v>
      </c>
      <c r="E1086" s="38"/>
      <c r="F1086" s="2" t="s">
        <v>3549</v>
      </c>
      <c r="G1086" s="51" t="s">
        <v>2591</v>
      </c>
      <c r="H1086" s="69">
        <v>24500</v>
      </c>
      <c r="I1086" s="20" t="s">
        <v>4179</v>
      </c>
      <c r="J1086" s="27" t="s">
        <v>3596</v>
      </c>
    </row>
    <row r="1087" spans="1:10" ht="37.5" customHeight="1">
      <c r="A1087" s="19" t="s">
        <v>2561</v>
      </c>
      <c r="B1087" s="18" t="s">
        <v>2589</v>
      </c>
      <c r="C1087" s="36" t="s">
        <v>3500</v>
      </c>
      <c r="D1087" s="38" t="s">
        <v>2592</v>
      </c>
      <c r="E1087" s="38" t="s">
        <v>2857</v>
      </c>
      <c r="F1087" s="75" t="str">
        <f ca="1">IF($E1087="только рамка",VLOOKUP($D1087,OLframe!$D$2:$J$213,2),VLOOKUP($E1087,OLmain!$A$2:$J$57,2))</f>
        <v>10", 1024*600</v>
      </c>
      <c r="G1087" s="65" t="str">
        <f ca="1">VLOOKUP($D1087,OLframe!$D$2:$J$213,3)</f>
        <v>https://yadi.sk/d/ZtsA22w7OdLTcA</v>
      </c>
      <c r="H1087" s="45">
        <v>5000</v>
      </c>
      <c r="I1087" s="79" t="e">
        <f ca="1">IF($E1087="только рамка",VLOOKUP($D1087,OLframe!$D$2:$J$213,9),VLOOKUP($E1087,OLmain!$A$2:$J$57,9))</f>
        <v>#REF!</v>
      </c>
      <c r="J1087" s="27" t="e">
        <f ca="1">IF(VLOOKUP($D1087,OLframe!$D$2:$J$213,10)=0," ",VLOOKUP($D1087,OLframe!$D$2:$J$213,10))</f>
        <v>#REF!</v>
      </c>
    </row>
    <row r="1088" spans="1:10" ht="37.5" customHeight="1">
      <c r="A1088" s="19" t="s">
        <v>2561</v>
      </c>
      <c r="B1088" s="18" t="s">
        <v>2589</v>
      </c>
      <c r="C1088" s="36" t="s">
        <v>3500</v>
      </c>
      <c r="D1088" s="38" t="s">
        <v>2592</v>
      </c>
      <c r="E1088" s="38" t="s">
        <v>1124</v>
      </c>
      <c r="F1088" s="75" t="str">
        <f ca="1">IF($E1088="только рамка",VLOOKUP($D1088,OLframe!$D$2:$J$213,2),VLOOKUP($E1088,OLmain!$A$2:$J$57,2))</f>
        <v>10.1", 1280*720</v>
      </c>
      <c r="G1088" s="65" t="str">
        <f ca="1">VLOOKUP($D1088,OLframe!$D$2:$J$213,3)</f>
        <v>https://yadi.sk/d/ZtsA22w7OdLTcA</v>
      </c>
      <c r="H1088" s="45">
        <v>35900</v>
      </c>
      <c r="I1088" s="79" t="str">
        <f ca="1">IF($E1088="только рамка",VLOOKUP($D1088,OLframe!$D$2:$J$213,9),VLOOKUP($E1088,OLmain!$A$2:$J$57,9))</f>
        <v>Android 10.0, RK PX6 6x2,0 Ghz, 4Gb Ram, 64 Gb ROM, IPS LCD, NXP 6686 FM, TDA 7850, DSP, BC6 Bluetooth,  external microphone+Glonass&amp;gps</v>
      </c>
      <c r="J1088" s="27" t="e">
        <f ca="1">IF(VLOOKUP($D1088,OLframe!$D$2:$J$213,10)=0," ",VLOOKUP($D1088,OLframe!$D$2:$J$213,10))</f>
        <v>#REF!</v>
      </c>
    </row>
    <row r="1089" spans="1:10" ht="37.5" customHeight="1">
      <c r="A1089" s="19" t="s">
        <v>2561</v>
      </c>
      <c r="B1089" s="18" t="s">
        <v>2589</v>
      </c>
      <c r="C1089" s="36" t="s">
        <v>3500</v>
      </c>
      <c r="D1089" s="38" t="s">
        <v>2592</v>
      </c>
      <c r="E1089" s="38" t="s">
        <v>1139</v>
      </c>
      <c r="F1089" s="75" t="str">
        <f ca="1">IF($E1089="только рамка",VLOOKUP($D1089,OLframe!$D$2:$J$213,2),VLOOKUP($E1089,OLmain!$A$2:$J$57,2))</f>
        <v>10'', 1280*720</v>
      </c>
      <c r="G1089" s="65" t="str">
        <f ca="1">VLOOKUP($D1089,OLframe!$D$2:$J$213,3)</f>
        <v>https://yadi.sk/d/ZtsA22w7OdLTcA</v>
      </c>
      <c r="H1089" s="45">
        <v>37900</v>
      </c>
      <c r="I1089" s="79" t="str">
        <f ca="1">IF($E1089="только рамка",VLOOKUP($D1089,OLframe!$D$2:$J$213,9),VLOOKUP($E1089,OLmain!$A$2:$J$57,9))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89" s="27" t="e">
        <f ca="1">IF(VLOOKUP($D1089,OLframe!$D$2:$J$213,10)=0," ",VLOOKUP($D1089,OLframe!$D$2:$J$213,10))</f>
        <v>#REF!</v>
      </c>
    </row>
    <row r="1090" spans="1:10" ht="37.5" customHeight="1">
      <c r="A1090" s="19" t="s">
        <v>2561</v>
      </c>
      <c r="B1090" s="18" t="s">
        <v>2589</v>
      </c>
      <c r="C1090" s="36" t="s">
        <v>3500</v>
      </c>
      <c r="D1090" s="38" t="s">
        <v>2592</v>
      </c>
      <c r="E1090" s="38" t="s">
        <v>1106</v>
      </c>
      <c r="F1090" s="75" t="str">
        <f ca="1">IF($E1090="только рамка",VLOOKUP($D1090,OLframe!$D$2:$J$213,2),VLOOKUP($E1090,OLmain!$A$2:$J$57,2))</f>
        <v>10'', 1280*720</v>
      </c>
      <c r="G1090" s="65" t="str">
        <f ca="1">VLOOKUP($D1090,OLframe!$D$2:$J$213,3)</f>
        <v>https://yadi.sk/d/ZtsA22w7OdLTcA</v>
      </c>
      <c r="H1090" s="45">
        <v>40900</v>
      </c>
      <c r="I1090" s="79" t="str">
        <f ca="1">IF($E1090="только рамка",VLOOKUP($D1090,OLframe!$D$2:$J$213,9),VLOOKUP($E1090,OLmain!$A$2:$J$57,9))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090" s="27" t="e">
        <f ca="1">IF(VLOOKUP($D1090,OLframe!$D$2:$J$213,10)=0," ",VLOOKUP($D1090,OLframe!$D$2:$J$213,10))</f>
        <v>#REF!</v>
      </c>
    </row>
    <row r="1091" spans="1:10" ht="37.5" customHeight="1">
      <c r="A1091" s="19" t="s">
        <v>2561</v>
      </c>
      <c r="B1091" s="18" t="s">
        <v>2589</v>
      </c>
      <c r="C1091" s="36" t="s">
        <v>3500</v>
      </c>
      <c r="D1091" s="38" t="s">
        <v>2592</v>
      </c>
      <c r="E1091" s="38" t="s">
        <v>1108</v>
      </c>
      <c r="F1091" s="75" t="str">
        <f ca="1">IF($E1091="только рамка",VLOOKUP($D1091,OLframe!$D$2:$J$213,2),VLOOKUP($E1091,OLmain!$A$2:$J$57,2))</f>
        <v>10'', 1024*600</v>
      </c>
      <c r="G1091" s="65" t="str">
        <f ca="1">VLOOKUP($D1091,OLframe!$D$2:$J$213,3)</f>
        <v>https://yadi.sk/d/ZtsA22w7OdLTcA</v>
      </c>
      <c r="H1091" s="45">
        <v>28900</v>
      </c>
      <c r="I1091" s="79" t="str">
        <f ca="1">IF($E1091="только рамка",VLOOKUP($D1091,OLframe!$D$2:$J$213,9),VLOOKUP($E1091,OLmain!$A$2:$J$57,9))</f>
        <v>Android 10.0, RK PX30 4x1,6 Ghz, 2Gb Ram, 16 Gb ROM, IPS LCD, NXP 6686 FM, TDA 7850, DSP, BC6 Bluetooth,  external microphone+Glonass&amp;gps</v>
      </c>
      <c r="J1091" s="27" t="e">
        <f ca="1">IF(VLOOKUP($D1091,OLframe!$D$2:$J$213,10)=0," ",VLOOKUP($D1091,OLframe!$D$2:$J$213,10))</f>
        <v>#REF!</v>
      </c>
    </row>
    <row r="1092" spans="1:10" ht="37.5" customHeight="1">
      <c r="A1092" s="19" t="s">
        <v>2561</v>
      </c>
      <c r="B1092" s="18" t="s">
        <v>2589</v>
      </c>
      <c r="C1092" s="36" t="s">
        <v>3500</v>
      </c>
      <c r="D1092" s="38" t="s">
        <v>2592</v>
      </c>
      <c r="E1092" s="38" t="s">
        <v>1110</v>
      </c>
      <c r="F1092" s="75" t="str">
        <f ca="1">IF($E1092="только рамка",VLOOKUP($D1092,OLframe!$D$2:$J$213,2),VLOOKUP($E1092,OLmain!$A$2:$J$57,2))</f>
        <v>10'', 1024*600</v>
      </c>
      <c r="G1092" s="65" t="str">
        <f ca="1">VLOOKUP($D1092,OLframe!$D$2:$J$213,3)</f>
        <v>https://yadi.sk/d/ZtsA22w7OdLTcA</v>
      </c>
      <c r="H1092" s="45">
        <v>32400</v>
      </c>
      <c r="I1092" s="79" t="str">
        <f ca="1">IF($E1092="только рамка",VLOOKUP($D1092,OLframe!$D$2:$J$213,9),VLOOKUP($E1092,OLmain!$A$2:$J$57,9))</f>
        <v>Android 10.0, RK PX5 8x1,5 Ghz, 4Gb Ram, 32 Gb ROM, IPS LCD, NXP 6686 FM, TDA 7850, DSP, BC6 Bluetooth,  external microphone+Glonass&amp;gps</v>
      </c>
      <c r="J1092" s="27" t="e">
        <f ca="1">IF(VLOOKUP($D1092,OLframe!$D$2:$J$213,10)=0," ",VLOOKUP($D1092,OLframe!$D$2:$J$213,10))</f>
        <v>#REF!</v>
      </c>
    </row>
    <row r="1093" spans="1:10" ht="37.5" customHeight="1">
      <c r="A1093" s="19" t="s">
        <v>2561</v>
      </c>
      <c r="B1093" s="18" t="s">
        <v>2589</v>
      </c>
      <c r="C1093" s="36" t="s">
        <v>3500</v>
      </c>
      <c r="D1093" s="38" t="s">
        <v>2592</v>
      </c>
      <c r="E1093" s="38" t="s">
        <v>1112</v>
      </c>
      <c r="F1093" s="75" t="str">
        <f ca="1">IF($E1093="только рамка",VLOOKUP($D1093,OLframe!$D$2:$J$213,2),VLOOKUP($E1093,OLmain!$A$2:$J$57,2))</f>
        <v>10'', 1024*600</v>
      </c>
      <c r="G1093" s="65" t="str">
        <f ca="1">VLOOKUP($D1093,OLframe!$D$2:$J$213,3)</f>
        <v>https://yadi.sk/d/ZtsA22w7OdLTcA</v>
      </c>
      <c r="H1093" s="45">
        <v>33400</v>
      </c>
      <c r="I1093" s="79" t="str">
        <f ca="1">IF($E1093="только рамка",VLOOKUP($D1093,OLframe!$D$2:$J$213,9),VLOOKUP($E1093,OLmain!$A$2:$J$57,9))</f>
        <v>Android 10.0, RK PX5 8x1,5 Ghz, 4Gb Ram, 64 Gb ROM, IPS LCD, NXP 6686 FM, TDA 7850, DSP, BC6 Bluetooth,  external microphone+Glonass&amp;gps</v>
      </c>
      <c r="J1093" s="27" t="e">
        <f ca="1">IF(VLOOKUP($D1093,OLframe!$D$2:$J$213,10)=0," ",VLOOKUP($D1093,OLframe!$D$2:$J$213,10))</f>
        <v>#REF!</v>
      </c>
    </row>
    <row r="1094" spans="1:10" ht="37.5" customHeight="1">
      <c r="A1094" s="19" t="s">
        <v>2561</v>
      </c>
      <c r="B1094" s="18" t="s">
        <v>2589</v>
      </c>
      <c r="C1094" s="36" t="s">
        <v>3500</v>
      </c>
      <c r="D1094" s="38" t="s">
        <v>2592</v>
      </c>
      <c r="E1094" s="38" t="s">
        <v>1114</v>
      </c>
      <c r="F1094" s="75" t="str">
        <f ca="1">IF($E1094="только рамка",VLOOKUP($D1094,OLframe!$D$2:$J$213,2),VLOOKUP($E1094,OLmain!$A$2:$J$57,2))</f>
        <v>10'', 1024*600</v>
      </c>
      <c r="G1094" s="65" t="str">
        <f ca="1">VLOOKUP($D1094,OLframe!$D$2:$J$213,3)</f>
        <v>https://yadi.sk/d/ZtsA22w7OdLTcA</v>
      </c>
      <c r="H1094" s="45">
        <v>33400</v>
      </c>
      <c r="I1094" s="79" t="str">
        <f ca="1">IF($E1094="только рамка",VLOOKUP($D1094,OLframe!$D$2:$J$213,9),VLOOKUP($E1094,OLmain!$A$2:$J$57,9))</f>
        <v>Android 10.0, RK PX6 6x2,0 Ghz, 4Gb Ram, 64 Gb ROM, IPS LCD, NXP 6686 FM, TDA 7850, DSP, BC6 Bluetooth,  external microphone+Glonass&amp;gps</v>
      </c>
      <c r="J1094" s="27" t="e">
        <f ca="1">IF(VLOOKUP($D1094,OLframe!$D$2:$J$213,10)=0," ",VLOOKUP($D1094,OLframe!$D$2:$J$213,10))</f>
        <v>#REF!</v>
      </c>
    </row>
    <row r="1095" spans="1:10" ht="37.5" customHeight="1">
      <c r="A1095" s="19" t="s">
        <v>2561</v>
      </c>
      <c r="B1095" s="18" t="s">
        <v>2589</v>
      </c>
      <c r="C1095" s="36" t="s">
        <v>3500</v>
      </c>
      <c r="D1095" s="38" t="s">
        <v>2592</v>
      </c>
      <c r="E1095" s="38" t="s">
        <v>1129</v>
      </c>
      <c r="F1095" s="75" t="str">
        <f ca="1">IF($E1095="только рамка",VLOOKUP($D1095,OLframe!$D$2:$J$213,2),VLOOKUP($E1095,OLmain!$A$2:$J$57,2))</f>
        <v>10'', 1024*600</v>
      </c>
      <c r="G1095" s="65" t="str">
        <f ca="1">VLOOKUP($D1095,OLframe!$D$2:$J$213,3)</f>
        <v>https://yadi.sk/d/ZtsA22w7OdLTcA</v>
      </c>
      <c r="H1095" s="45">
        <v>23900</v>
      </c>
      <c r="I1095" s="79" t="str">
        <f ca="1">IF($E1095="только рамка",VLOOKUP($D1095,OLframe!$D$2:$J$213,9),VLOOKUP($E1095,OLmain!$A$2:$J$57,9))</f>
        <v>Android 6.0, MTK 3562 8x1,5 Ghz, 2Gb Ram, 32 Gb ROM, IPS LCD, NXP 6686 FM, TDA 7851, Bluetooth,  external microphone, 4G встроен</v>
      </c>
      <c r="J1095" s="27" t="e">
        <f ca="1">IF(VLOOKUP($D1095,OLframe!$D$2:$J$213,10)=0," ",VLOOKUP($D1095,OLframe!$D$2:$J$213,10))</f>
        <v>#REF!</v>
      </c>
    </row>
    <row r="1096" spans="1:10" ht="37.5" customHeight="1">
      <c r="A1096" s="19" t="s">
        <v>2561</v>
      </c>
      <c r="B1096" s="18" t="s">
        <v>2589</v>
      </c>
      <c r="C1096" s="36" t="s">
        <v>3500</v>
      </c>
      <c r="D1096" s="38" t="s">
        <v>2592</v>
      </c>
      <c r="E1096" s="38" t="s">
        <v>1116</v>
      </c>
      <c r="F1096" s="75" t="str">
        <f ca="1">IF($E1096="только рамка",VLOOKUP($D1096,OLframe!$D$2:$J$213,2),VLOOKUP($E1096,OLmain!$A$2:$J$57,2))</f>
        <v>10'', 1280*720</v>
      </c>
      <c r="G1096" s="65" t="str">
        <f ca="1">VLOOKUP($D1096,OLframe!$D$2:$J$213,3)</f>
        <v>https://yadi.sk/d/ZtsA22w7OdLTcA</v>
      </c>
      <c r="H1096" s="45">
        <v>27900</v>
      </c>
      <c r="I1096" s="79" t="str">
        <f ca="1">IF($E1096="только рамка",VLOOKUP($D1096,OLframe!$D$2:$J$213,9),VLOOKUP($E1096,OLmain!$A$2:$J$57,9))</f>
        <v>Android 10, UIS7862 8x1,8 Ghz, 3Gb Ram, 32Gb ROM, TDA7708 FM, TDA7388, DSP, Bluetooth 5.0, Glonass&amp;gps, 4G, OPTIC out, поддержка AHD/TVI камер, HDMI - опция, AV OUT - опция</v>
      </c>
      <c r="J1096" s="27" t="e">
        <f ca="1">IF(VLOOKUP($D1096,OLframe!$D$2:$J$213,10)=0," ",VLOOKUP($D1096,OLframe!$D$2:$J$213,10))</f>
        <v>#REF!</v>
      </c>
    </row>
    <row r="1097" spans="1:10" ht="37.5" customHeight="1">
      <c r="A1097" s="19" t="s">
        <v>2561</v>
      </c>
      <c r="B1097" s="18" t="s">
        <v>2589</v>
      </c>
      <c r="C1097" s="36" t="s">
        <v>3500</v>
      </c>
      <c r="D1097" s="38" t="s">
        <v>2592</v>
      </c>
      <c r="E1097" s="38" t="s">
        <v>1118</v>
      </c>
      <c r="F1097" s="75" t="str">
        <f ca="1">IF($E1097="только рамка",VLOOKUP($D1097,OLframe!$D$2:$J$213,2),VLOOKUP($E1097,OLmain!$A$2:$J$57,2))</f>
        <v>10'', 1280*720</v>
      </c>
      <c r="G1097" s="65" t="str">
        <f ca="1">VLOOKUP($D1097,OLframe!$D$2:$J$213,3)</f>
        <v>https://yadi.sk/d/ZtsA22w7OdLTcA</v>
      </c>
      <c r="H1097" s="45">
        <v>32400</v>
      </c>
      <c r="I1097" s="79" t="str">
        <f ca="1">IF($E1097="только рамка",VLOOKUP($D1097,OLframe!$D$2:$J$213,9),VLOOKUP($E1097,OLmain!$A$2:$J$57,9))</f>
        <v>Android 10, UIS7862 8x1,8 Ghz, 4Gb Ram, 64Gb ROM, TDA7708 FM, TDA7851L, DSP, Bluetooth 5.0, Glonass&amp;gps, 4G, OPTIC out, поддержка AHD/TVI камер, HDMI - опция, AV OUT - опция</v>
      </c>
      <c r="J1097" s="27" t="e">
        <f ca="1">IF(VLOOKUP($D1097,OLframe!$D$2:$J$213,10)=0," ",VLOOKUP($D1097,OLframe!$D$2:$J$213,10))</f>
        <v>#REF!</v>
      </c>
    </row>
    <row r="1098" spans="1:10" ht="37.5" customHeight="1">
      <c r="A1098" s="19" t="s">
        <v>2561</v>
      </c>
      <c r="B1098" s="18" t="s">
        <v>2589</v>
      </c>
      <c r="C1098" s="36" t="s">
        <v>3500</v>
      </c>
      <c r="D1098" s="38" t="s">
        <v>2592</v>
      </c>
      <c r="E1098" s="38" t="s">
        <v>1134</v>
      </c>
      <c r="F1098" s="75" t="str">
        <f ca="1">IF($E1098="только рамка",VLOOKUP($D1098,OLframe!$D$2:$J$213,2),VLOOKUP($E1098,OLmain!$A$2:$J$57,2))</f>
        <v>10'', 1280*720</v>
      </c>
      <c r="G1098" s="65" t="str">
        <f ca="1">VLOOKUP($D1098,OLframe!$D$2:$J$213,3)</f>
        <v>https://yadi.sk/d/ZtsA22w7OdLTcA</v>
      </c>
      <c r="H1098" s="45">
        <v>35400</v>
      </c>
      <c r="I1098" s="79" t="str">
        <f ca="1">IF($E1098="только рамка",VLOOKUP($D1098,OLframe!$D$2:$J$213,9),VLOOKUP($E1098,OLmain!$A$2:$J$57,9))</f>
        <v>Android 10, UIS7862 8x1,8 Ghz, 6Gb Ram, 128Gb ROM, TDA7708 FM, TDA7851L, DSP, Bluetooth 5.0, Glonass&amp;gps, 4G, OPTIC out, поддержка AHD/TVI камер, HDMI - опция, AV OUT - опция</v>
      </c>
      <c r="J1098" s="27" t="e">
        <f ca="1">IF(VLOOKUP($D1098,OLframe!$D$2:$J$213,10)=0," ",VLOOKUP($D1098,OLframe!$D$2:$J$213,10))</f>
        <v>#REF!</v>
      </c>
    </row>
    <row r="1099" spans="1:10" ht="37.5" customHeight="1">
      <c r="A1099" s="19" t="s">
        <v>2561</v>
      </c>
      <c r="B1099" s="18" t="s">
        <v>2589</v>
      </c>
      <c r="C1099" s="36" t="s">
        <v>3500</v>
      </c>
      <c r="D1099" s="38" t="s">
        <v>2592</v>
      </c>
      <c r="E1099" s="38" t="s">
        <v>1120</v>
      </c>
      <c r="F1099" s="75" t="str">
        <f ca="1">IF($E1099="только рамка",VLOOKUP($D1099,OLframe!$D$2:$J$213,2),VLOOKUP($E1099,OLmain!$A$2:$J$57,2))</f>
        <v>10'', 1024*600</v>
      </c>
      <c r="G1099" s="65" t="str">
        <f ca="1">VLOOKUP($D1099,OLframe!$D$2:$J$213,3)</f>
        <v>https://yadi.sk/d/ZtsA22w7OdLTcA</v>
      </c>
      <c r="H1099" s="45">
        <v>33400</v>
      </c>
      <c r="I1099" s="79" t="str">
        <f ca="1">IF($E1099="только рамка",VLOOKUP($D1099,OLframe!$D$2:$J$213,9),VLOOKUP($E1099,OLmain!$A$2:$J$57,9))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099" s="27" t="e">
        <f ca="1">IF(VLOOKUP($D1099,OLframe!$D$2:$J$213,10)=0," ",VLOOKUP($D1099,OLframe!$D$2:$J$213,10))</f>
        <v>#REF!</v>
      </c>
    </row>
    <row r="1100" spans="1:10" ht="37.5" customHeight="1">
      <c r="A1100" s="19" t="s">
        <v>2561</v>
      </c>
      <c r="B1100" s="18" t="s">
        <v>2589</v>
      </c>
      <c r="C1100" s="36" t="s">
        <v>3500</v>
      </c>
      <c r="D1100" s="38" t="s">
        <v>2592</v>
      </c>
      <c r="E1100" s="38" t="s">
        <v>1090</v>
      </c>
      <c r="F1100" s="75" t="str">
        <f ca="1">IF($E1100="только рамка",VLOOKUP($D1100,OLframe!$D$2:$J$213,2),VLOOKUP($E1100,OLmain!$A$2:$J$57,2))</f>
        <v>9,7'', 1024*768</v>
      </c>
      <c r="G1100" s="65" t="str">
        <f ca="1">VLOOKUP($D1100,OLframe!$D$2:$J$213,3)</f>
        <v>https://yadi.sk/d/ZtsA22w7OdLTcA</v>
      </c>
      <c r="H1100" s="45">
        <v>34400</v>
      </c>
      <c r="I1100" s="79" t="str">
        <f ca="1">IF($E1100="только рамка",VLOOKUP($D1100,OLframe!$D$2:$J$213,9),VLOOKUP($E1100,OLmain!$A$2:$J$57,9))</f>
        <v>Android 10.0, RK PX6 6x2,0 Ghz, 4Gb Ram, 64 Gb ROM, IPS LCD, NXP 6686 FM, TDA 7850, DSP, BC6 Bluetooth,  external microphone+Glonass&amp;gps</v>
      </c>
      <c r="J1100" s="27" t="e">
        <f ca="1">IF(VLOOKUP($D1100,OLframe!$D$2:$J$213,10)=0," ",VLOOKUP($D1100,OLframe!$D$2:$J$213,10))</f>
        <v>#REF!</v>
      </c>
    </row>
    <row r="1101" spans="1:10" ht="37.5" customHeight="1">
      <c r="A1101" s="19" t="s">
        <v>2561</v>
      </c>
      <c r="B1101" s="18" t="s">
        <v>2589</v>
      </c>
      <c r="C1101" s="36" t="s">
        <v>3500</v>
      </c>
      <c r="D1101" s="38" t="s">
        <v>2592</v>
      </c>
      <c r="E1101" s="38" t="s">
        <v>1123</v>
      </c>
      <c r="F1101" s="75" t="str">
        <f ca="1">IF($E1101="только рамка",VLOOKUP($D1101,OLframe!$D$2:$J$213,2),VLOOKUP($E1101,OLmain!$A$2:$J$57,2))</f>
        <v>13.3", 1920*1080</v>
      </c>
      <c r="G1101" s="65" t="str">
        <f ca="1">VLOOKUP($D1101,OLframe!$D$2:$J$213,3)</f>
        <v>https://yadi.sk/d/ZtsA22w7OdLTcA</v>
      </c>
      <c r="H1101" s="45">
        <v>41900</v>
      </c>
      <c r="I1101" s="79" t="str">
        <f ca="1">IF($E1101="только рамка",VLOOKUP($D1101,OLframe!$D$2:$J$213,9),VLOOKUP($E1101,OLmain!$A$2:$J$57,9))</f>
        <v>Android 10.0, RK PX6 6x2,0 Ghz, 4Gb Ram, 64 Gb ROM, IPS LCD, NXP 6686 FM, TDA 7850, DSP, BC6 Bluetooth,  external microphone+Glonass&amp;gps</v>
      </c>
      <c r="J1101" s="27" t="e">
        <f ca="1">IF(VLOOKUP($D1101,OLframe!$D$2:$J$213,10)=0," ",VLOOKUP($D1101,OLframe!$D$2:$J$213,10))</f>
        <v>#REF!</v>
      </c>
    </row>
    <row r="1102" spans="1:10" ht="37.5" customHeight="1">
      <c r="A1102" s="19" t="s">
        <v>2561</v>
      </c>
      <c r="B1102" s="18" t="s">
        <v>2593</v>
      </c>
      <c r="C1102" s="36" t="s">
        <v>3451</v>
      </c>
      <c r="D1102" s="38" t="s">
        <v>2594</v>
      </c>
      <c r="E1102" s="38"/>
      <c r="F1102" s="2" t="s">
        <v>3774</v>
      </c>
      <c r="G1102" s="50" t="s">
        <v>2595</v>
      </c>
      <c r="H1102" s="69">
        <v>26900</v>
      </c>
      <c r="I1102" s="21" t="s">
        <v>3551</v>
      </c>
      <c r="J1102" s="27"/>
    </row>
    <row r="1103" spans="1:10" ht="37.5" customHeight="1">
      <c r="A1103" s="19" t="s">
        <v>2561</v>
      </c>
      <c r="B1103" s="18" t="s">
        <v>2596</v>
      </c>
      <c r="C1103" s="36" t="s">
        <v>3451</v>
      </c>
      <c r="D1103" s="38" t="s">
        <v>2597</v>
      </c>
      <c r="E1103" s="38"/>
      <c r="F1103" s="2" t="s">
        <v>3549</v>
      </c>
      <c r="G1103" s="50" t="s">
        <v>2598</v>
      </c>
      <c r="H1103" s="69">
        <v>26900</v>
      </c>
      <c r="I1103" s="20" t="s">
        <v>3551</v>
      </c>
      <c r="J1103" s="55" t="s">
        <v>2599</v>
      </c>
    </row>
    <row r="1104" spans="1:10" ht="37.5" customHeight="1">
      <c r="A1104" s="19" t="s">
        <v>2561</v>
      </c>
      <c r="B1104" s="18" t="s">
        <v>2596</v>
      </c>
      <c r="C1104" s="36" t="s">
        <v>3451</v>
      </c>
      <c r="D1104" s="38" t="s">
        <v>2600</v>
      </c>
      <c r="E1104" s="38"/>
      <c r="F1104" s="2" t="s">
        <v>3549</v>
      </c>
      <c r="G1104" s="50" t="s">
        <v>2598</v>
      </c>
      <c r="H1104" s="69">
        <v>30900</v>
      </c>
      <c r="I1104" s="21" t="s">
        <v>3483</v>
      </c>
      <c r="J1104" s="31" t="s">
        <v>2601</v>
      </c>
    </row>
    <row r="1105" spans="1:10" ht="37.5" customHeight="1">
      <c r="A1105" s="19" t="s">
        <v>2561</v>
      </c>
      <c r="B1105" s="18" t="s">
        <v>2596</v>
      </c>
      <c r="C1105" s="36" t="s">
        <v>3458</v>
      </c>
      <c r="D1105" s="38" t="s">
        <v>2602</v>
      </c>
      <c r="E1105" s="38"/>
      <c r="F1105" s="2" t="s">
        <v>3549</v>
      </c>
      <c r="G1105" s="51" t="s">
        <v>2603</v>
      </c>
      <c r="H1105" s="69">
        <v>24500</v>
      </c>
      <c r="I1105" s="20" t="s">
        <v>4179</v>
      </c>
      <c r="J1105" s="27" t="s">
        <v>3596</v>
      </c>
    </row>
    <row r="1106" spans="1:10" ht="37.5" customHeight="1">
      <c r="A1106" s="19" t="s">
        <v>2561</v>
      </c>
      <c r="B1106" s="18" t="s">
        <v>2596</v>
      </c>
      <c r="C1106" s="36" t="s">
        <v>3500</v>
      </c>
      <c r="D1106" s="38" t="s">
        <v>2604</v>
      </c>
      <c r="E1106" s="38" t="s">
        <v>2857</v>
      </c>
      <c r="F1106" s="75" t="str">
        <f ca="1">IF($E1106="только рамка",VLOOKUP($D1106,OLframe!$D$2:$J$213,2),VLOOKUP($E1106,OLmain!$A$2:$J$57,2))</f>
        <v>10", 1024*600</v>
      </c>
      <c r="G1106" s="65" t="str">
        <f ca="1">VLOOKUP($D1106,OLframe!$D$2:$J$213,3)</f>
        <v>https://yadi.sk/d/MuA7I9YCRphAcg</v>
      </c>
      <c r="H1106" s="45">
        <v>5000</v>
      </c>
      <c r="I1106" s="79" t="e">
        <f ca="1">IF($E1106="только рамка",VLOOKUP($D1106,OLframe!$D$2:$J$213,9),VLOOKUP($E1106,OLmain!$A$2:$J$57,9))</f>
        <v>#REF!</v>
      </c>
      <c r="J1106" s="27" t="e">
        <f ca="1">IF(VLOOKUP($D1106,OLframe!$D$2:$J$213,10)=0," ",VLOOKUP($D1106,OLframe!$D$2:$J$213,10))</f>
        <v>#REF!</v>
      </c>
    </row>
    <row r="1107" spans="1:10" ht="37.5" customHeight="1">
      <c r="A1107" s="19" t="s">
        <v>2561</v>
      </c>
      <c r="B1107" s="18" t="s">
        <v>2596</v>
      </c>
      <c r="C1107" s="36" t="s">
        <v>3500</v>
      </c>
      <c r="D1107" s="38" t="s">
        <v>2604</v>
      </c>
      <c r="E1107" s="38" t="s">
        <v>1124</v>
      </c>
      <c r="F1107" s="75" t="str">
        <f ca="1">IF($E1107="только рамка",VLOOKUP($D1107,OLframe!$D$2:$J$213,2),VLOOKUP($E1107,OLmain!$A$2:$J$57,2))</f>
        <v>10.1", 1280*720</v>
      </c>
      <c r="G1107" s="65" t="str">
        <f ca="1">VLOOKUP($D1107,OLframe!$D$2:$J$213,3)</f>
        <v>https://yadi.sk/d/MuA7I9YCRphAcg</v>
      </c>
      <c r="H1107" s="45">
        <v>35900</v>
      </c>
      <c r="I1107" s="79" t="str">
        <f ca="1">IF($E1107="только рамка",VLOOKUP($D1107,OLframe!$D$2:$J$213,9),VLOOKUP($E1107,OLmain!$A$2:$J$57,9))</f>
        <v>Android 10.0, RK PX6 6x2,0 Ghz, 4Gb Ram, 64 Gb ROM, IPS LCD, NXP 6686 FM, TDA 7850, DSP, BC6 Bluetooth,  external microphone+Glonass&amp;gps</v>
      </c>
      <c r="J1107" s="27" t="e">
        <f ca="1">IF(VLOOKUP($D1107,OLframe!$D$2:$J$213,10)=0," ",VLOOKUP($D1107,OLframe!$D$2:$J$213,10))</f>
        <v>#REF!</v>
      </c>
    </row>
    <row r="1108" spans="1:10" ht="37.5" customHeight="1">
      <c r="A1108" s="19" t="s">
        <v>2561</v>
      </c>
      <c r="B1108" s="18" t="s">
        <v>2596</v>
      </c>
      <c r="C1108" s="36" t="s">
        <v>3500</v>
      </c>
      <c r="D1108" s="38" t="s">
        <v>2604</v>
      </c>
      <c r="E1108" s="38" t="s">
        <v>1139</v>
      </c>
      <c r="F1108" s="75" t="str">
        <f ca="1">IF($E1108="только рамка",VLOOKUP($D1108,OLframe!$D$2:$J$213,2),VLOOKUP($E1108,OLmain!$A$2:$J$57,2))</f>
        <v>10'', 1280*720</v>
      </c>
      <c r="G1108" s="65" t="str">
        <f ca="1">VLOOKUP($D1108,OLframe!$D$2:$J$213,3)</f>
        <v>https://yadi.sk/d/MuA7I9YCRphAcg</v>
      </c>
      <c r="H1108" s="45">
        <v>37900</v>
      </c>
      <c r="I1108" s="79" t="str">
        <f ca="1">IF($E1108="только рамка",VLOOKUP($D1108,OLframe!$D$2:$J$213,9),VLOOKUP($E1108,OLmain!$A$2:$J$57,9))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08" s="27" t="e">
        <f ca="1">IF(VLOOKUP($D1108,OLframe!$D$2:$J$213,10)=0," ",VLOOKUP($D1108,OLframe!$D$2:$J$213,10))</f>
        <v>#REF!</v>
      </c>
    </row>
    <row r="1109" spans="1:10" ht="37.5" customHeight="1">
      <c r="A1109" s="19" t="s">
        <v>2561</v>
      </c>
      <c r="B1109" s="18" t="s">
        <v>2596</v>
      </c>
      <c r="C1109" s="36" t="s">
        <v>3500</v>
      </c>
      <c r="D1109" s="38" t="s">
        <v>2604</v>
      </c>
      <c r="E1109" s="38" t="s">
        <v>1106</v>
      </c>
      <c r="F1109" s="75" t="str">
        <f ca="1">IF($E1109="только рамка",VLOOKUP($D1109,OLframe!$D$2:$J$213,2),VLOOKUP($E1109,OLmain!$A$2:$J$57,2))</f>
        <v>10'', 1280*720</v>
      </c>
      <c r="G1109" s="65" t="str">
        <f ca="1">VLOOKUP($D1109,OLframe!$D$2:$J$213,3)</f>
        <v>https://yadi.sk/d/MuA7I9YCRphAcg</v>
      </c>
      <c r="H1109" s="45">
        <v>40900</v>
      </c>
      <c r="I1109" s="79" t="str">
        <f ca="1">IF($E1109="только рамка",VLOOKUP($D1109,OLframe!$D$2:$J$213,9),VLOOKUP($E1109,OLmain!$A$2:$J$57,9))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09" s="27" t="e">
        <f ca="1">IF(VLOOKUP($D1109,OLframe!$D$2:$J$213,10)=0," ",VLOOKUP($D1109,OLframe!$D$2:$J$213,10))</f>
        <v>#REF!</v>
      </c>
    </row>
    <row r="1110" spans="1:10" ht="37.5" customHeight="1">
      <c r="A1110" s="19" t="s">
        <v>2561</v>
      </c>
      <c r="B1110" s="18" t="s">
        <v>2596</v>
      </c>
      <c r="C1110" s="36" t="s">
        <v>3500</v>
      </c>
      <c r="D1110" s="38" t="s">
        <v>2604</v>
      </c>
      <c r="E1110" s="38" t="s">
        <v>1108</v>
      </c>
      <c r="F1110" s="75" t="str">
        <f ca="1">IF($E1110="только рамка",VLOOKUP($D1110,OLframe!$D$2:$J$213,2),VLOOKUP($E1110,OLmain!$A$2:$J$57,2))</f>
        <v>10'', 1024*600</v>
      </c>
      <c r="G1110" s="65" t="str">
        <f ca="1">VLOOKUP($D1110,OLframe!$D$2:$J$213,3)</f>
        <v>https://yadi.sk/d/MuA7I9YCRphAcg</v>
      </c>
      <c r="H1110" s="45">
        <v>28900</v>
      </c>
      <c r="I1110" s="79" t="str">
        <f ca="1">IF($E1110="только рамка",VLOOKUP($D1110,OLframe!$D$2:$J$213,9),VLOOKUP($E1110,OLmain!$A$2:$J$57,9))</f>
        <v>Android 10.0, RK PX30 4x1,6 Ghz, 2Gb Ram, 16 Gb ROM, IPS LCD, NXP 6686 FM, TDA 7850, DSP, BC6 Bluetooth,  external microphone+Glonass&amp;gps</v>
      </c>
      <c r="J1110" s="27" t="e">
        <f ca="1">IF(VLOOKUP($D1110,OLframe!$D$2:$J$213,10)=0," ",VLOOKUP($D1110,OLframe!$D$2:$J$213,10))</f>
        <v>#REF!</v>
      </c>
    </row>
    <row r="1111" spans="1:10" ht="37.5" customHeight="1">
      <c r="A1111" s="19" t="s">
        <v>2561</v>
      </c>
      <c r="B1111" s="18" t="s">
        <v>2596</v>
      </c>
      <c r="C1111" s="36" t="s">
        <v>3500</v>
      </c>
      <c r="D1111" s="38" t="s">
        <v>2604</v>
      </c>
      <c r="E1111" s="38" t="s">
        <v>1110</v>
      </c>
      <c r="F1111" s="75" t="str">
        <f ca="1">IF($E1111="только рамка",VLOOKUP($D1111,OLframe!$D$2:$J$213,2),VLOOKUP($E1111,OLmain!$A$2:$J$57,2))</f>
        <v>10'', 1024*600</v>
      </c>
      <c r="G1111" s="65" t="str">
        <f ca="1">VLOOKUP($D1111,OLframe!$D$2:$J$213,3)</f>
        <v>https://yadi.sk/d/MuA7I9YCRphAcg</v>
      </c>
      <c r="H1111" s="45">
        <v>32400</v>
      </c>
      <c r="I1111" s="79" t="str">
        <f ca="1">IF($E1111="только рамка",VLOOKUP($D1111,OLframe!$D$2:$J$213,9),VLOOKUP($E1111,OLmain!$A$2:$J$57,9))</f>
        <v>Android 10.0, RK PX5 8x1,5 Ghz, 4Gb Ram, 32 Gb ROM, IPS LCD, NXP 6686 FM, TDA 7850, DSP, BC6 Bluetooth,  external microphone+Glonass&amp;gps</v>
      </c>
      <c r="J1111" s="27" t="e">
        <f ca="1">IF(VLOOKUP($D1111,OLframe!$D$2:$J$213,10)=0," ",VLOOKUP($D1111,OLframe!$D$2:$J$213,10))</f>
        <v>#REF!</v>
      </c>
    </row>
    <row r="1112" spans="1:10" ht="37.5" customHeight="1">
      <c r="A1112" s="19" t="s">
        <v>2561</v>
      </c>
      <c r="B1112" s="18" t="s">
        <v>2596</v>
      </c>
      <c r="C1112" s="36" t="s">
        <v>3500</v>
      </c>
      <c r="D1112" s="38" t="s">
        <v>2604</v>
      </c>
      <c r="E1112" s="38" t="s">
        <v>1112</v>
      </c>
      <c r="F1112" s="75" t="str">
        <f ca="1">IF($E1112="только рамка",VLOOKUP($D1112,OLframe!$D$2:$J$213,2),VLOOKUP($E1112,OLmain!$A$2:$J$57,2))</f>
        <v>10'', 1024*600</v>
      </c>
      <c r="G1112" s="65" t="str">
        <f ca="1">VLOOKUP($D1112,OLframe!$D$2:$J$213,3)</f>
        <v>https://yadi.sk/d/MuA7I9YCRphAcg</v>
      </c>
      <c r="H1112" s="45">
        <v>33400</v>
      </c>
      <c r="I1112" s="79" t="str">
        <f ca="1">IF($E1112="только рамка",VLOOKUP($D1112,OLframe!$D$2:$J$213,9),VLOOKUP($E1112,OLmain!$A$2:$J$57,9))</f>
        <v>Android 10.0, RK PX5 8x1,5 Ghz, 4Gb Ram, 64 Gb ROM, IPS LCD, NXP 6686 FM, TDA 7850, DSP, BC6 Bluetooth,  external microphone+Glonass&amp;gps</v>
      </c>
      <c r="J1112" s="27" t="e">
        <f ca="1">IF(VLOOKUP($D1112,OLframe!$D$2:$J$213,10)=0," ",VLOOKUP($D1112,OLframe!$D$2:$J$213,10))</f>
        <v>#REF!</v>
      </c>
    </row>
    <row r="1113" spans="1:10" ht="37.5" customHeight="1">
      <c r="A1113" s="19" t="s">
        <v>2561</v>
      </c>
      <c r="B1113" s="18" t="s">
        <v>2596</v>
      </c>
      <c r="C1113" s="36" t="s">
        <v>3500</v>
      </c>
      <c r="D1113" s="38" t="s">
        <v>2604</v>
      </c>
      <c r="E1113" s="38" t="s">
        <v>1114</v>
      </c>
      <c r="F1113" s="75" t="str">
        <f ca="1">IF($E1113="только рамка",VLOOKUP($D1113,OLframe!$D$2:$J$213,2),VLOOKUP($E1113,OLmain!$A$2:$J$57,2))</f>
        <v>10'', 1024*600</v>
      </c>
      <c r="G1113" s="65" t="str">
        <f ca="1">VLOOKUP($D1113,OLframe!$D$2:$J$213,3)</f>
        <v>https://yadi.sk/d/MuA7I9YCRphAcg</v>
      </c>
      <c r="H1113" s="45">
        <v>33400</v>
      </c>
      <c r="I1113" s="79" t="str">
        <f ca="1">IF($E1113="только рамка",VLOOKUP($D1113,OLframe!$D$2:$J$213,9),VLOOKUP($E1113,OLmain!$A$2:$J$57,9))</f>
        <v>Android 10.0, RK PX6 6x2,0 Ghz, 4Gb Ram, 64 Gb ROM, IPS LCD, NXP 6686 FM, TDA 7850, DSP, BC6 Bluetooth,  external microphone+Glonass&amp;gps</v>
      </c>
      <c r="J1113" s="27" t="e">
        <f ca="1">IF(VLOOKUP($D1113,OLframe!$D$2:$J$213,10)=0," ",VLOOKUP($D1113,OLframe!$D$2:$J$213,10))</f>
        <v>#REF!</v>
      </c>
    </row>
    <row r="1114" spans="1:10" ht="37.5" customHeight="1">
      <c r="A1114" s="19" t="s">
        <v>2561</v>
      </c>
      <c r="B1114" s="18" t="s">
        <v>2596</v>
      </c>
      <c r="C1114" s="36" t="s">
        <v>3500</v>
      </c>
      <c r="D1114" s="38" t="s">
        <v>2604</v>
      </c>
      <c r="E1114" s="38" t="s">
        <v>1129</v>
      </c>
      <c r="F1114" s="75" t="str">
        <f ca="1">IF($E1114="только рамка",VLOOKUP($D1114,OLframe!$D$2:$J$213,2),VLOOKUP($E1114,OLmain!$A$2:$J$57,2))</f>
        <v>10'', 1024*600</v>
      </c>
      <c r="G1114" s="65" t="str">
        <f ca="1">VLOOKUP($D1114,OLframe!$D$2:$J$213,3)</f>
        <v>https://yadi.sk/d/MuA7I9YCRphAcg</v>
      </c>
      <c r="H1114" s="45">
        <v>23900</v>
      </c>
      <c r="I1114" s="79" t="str">
        <f ca="1">IF($E1114="только рамка",VLOOKUP($D1114,OLframe!$D$2:$J$213,9),VLOOKUP($E1114,OLmain!$A$2:$J$57,9))</f>
        <v>Android 6.0, MTK 3562 8x1,5 Ghz, 2Gb Ram, 32 Gb ROM, IPS LCD, NXP 6686 FM, TDA 7851, Bluetooth,  external microphone, 4G встроен</v>
      </c>
      <c r="J1114" s="27" t="e">
        <f ca="1">IF(VLOOKUP($D1114,OLframe!$D$2:$J$213,10)=0," ",VLOOKUP($D1114,OLframe!$D$2:$J$213,10))</f>
        <v>#REF!</v>
      </c>
    </row>
    <row r="1115" spans="1:10" ht="37.5" customHeight="1">
      <c r="A1115" s="19" t="s">
        <v>2561</v>
      </c>
      <c r="B1115" s="18" t="s">
        <v>2596</v>
      </c>
      <c r="C1115" s="36" t="s">
        <v>3500</v>
      </c>
      <c r="D1115" s="38" t="s">
        <v>2604</v>
      </c>
      <c r="E1115" s="38" t="s">
        <v>1116</v>
      </c>
      <c r="F1115" s="75" t="str">
        <f ca="1">IF($E1115="только рамка",VLOOKUP($D1115,OLframe!$D$2:$J$213,2),VLOOKUP($E1115,OLmain!$A$2:$J$57,2))</f>
        <v>10'', 1280*720</v>
      </c>
      <c r="G1115" s="65" t="str">
        <f ca="1">VLOOKUP($D1115,OLframe!$D$2:$J$213,3)</f>
        <v>https://yadi.sk/d/MuA7I9YCRphAcg</v>
      </c>
      <c r="H1115" s="45">
        <v>27900</v>
      </c>
      <c r="I1115" s="79" t="str">
        <f ca="1">IF($E1115="только рамка",VLOOKUP($D1115,OLframe!$D$2:$J$213,9),VLOOKUP($E1115,OLmain!$A$2:$J$57,9))</f>
        <v>Android 10, UIS7862 8x1,8 Ghz, 3Gb Ram, 32Gb ROM, TDA7708 FM, TDA7388, DSP, Bluetooth 5.0, Glonass&amp;gps, 4G, OPTIC out, поддержка AHD/TVI камер, HDMI - опция, AV OUT - опция</v>
      </c>
      <c r="J1115" s="27" t="e">
        <f ca="1">IF(VLOOKUP($D1115,OLframe!$D$2:$J$213,10)=0," ",VLOOKUP($D1115,OLframe!$D$2:$J$213,10))</f>
        <v>#REF!</v>
      </c>
    </row>
    <row r="1116" spans="1:10" ht="37.5" customHeight="1">
      <c r="A1116" s="19" t="s">
        <v>2561</v>
      </c>
      <c r="B1116" s="18" t="s">
        <v>2596</v>
      </c>
      <c r="C1116" s="36" t="s">
        <v>3500</v>
      </c>
      <c r="D1116" s="38" t="s">
        <v>2604</v>
      </c>
      <c r="E1116" s="38" t="s">
        <v>1118</v>
      </c>
      <c r="F1116" s="75" t="str">
        <f ca="1">IF($E1116="только рамка",VLOOKUP($D1116,OLframe!$D$2:$J$213,2),VLOOKUP($E1116,OLmain!$A$2:$J$57,2))</f>
        <v>10'', 1280*720</v>
      </c>
      <c r="G1116" s="65" t="str">
        <f ca="1">VLOOKUP($D1116,OLframe!$D$2:$J$213,3)</f>
        <v>https://yadi.sk/d/MuA7I9YCRphAcg</v>
      </c>
      <c r="H1116" s="45">
        <v>32400</v>
      </c>
      <c r="I1116" s="79" t="str">
        <f ca="1">IF($E1116="только рамка",VLOOKUP($D1116,OLframe!$D$2:$J$213,9),VLOOKUP($E1116,OLmain!$A$2:$J$57,9))</f>
        <v>Android 10, UIS7862 8x1,8 Ghz, 4Gb Ram, 64Gb ROM, TDA7708 FM, TDA7851L, DSP, Bluetooth 5.0, Glonass&amp;gps, 4G, OPTIC out, поддержка AHD/TVI камер, HDMI - опция, AV OUT - опция</v>
      </c>
      <c r="J1116" s="27" t="e">
        <f ca="1">IF(VLOOKUP($D1116,OLframe!$D$2:$J$213,10)=0," ",VLOOKUP($D1116,OLframe!$D$2:$J$213,10))</f>
        <v>#REF!</v>
      </c>
    </row>
    <row r="1117" spans="1:10" ht="37.5" customHeight="1">
      <c r="A1117" s="19" t="s">
        <v>2561</v>
      </c>
      <c r="B1117" s="18" t="s">
        <v>2596</v>
      </c>
      <c r="C1117" s="36" t="s">
        <v>3500</v>
      </c>
      <c r="D1117" s="38" t="s">
        <v>2604</v>
      </c>
      <c r="E1117" s="38" t="s">
        <v>1134</v>
      </c>
      <c r="F1117" s="75" t="str">
        <f ca="1">IF($E1117="только рамка",VLOOKUP($D1117,OLframe!$D$2:$J$213,2),VLOOKUP($E1117,OLmain!$A$2:$J$57,2))</f>
        <v>10'', 1280*720</v>
      </c>
      <c r="G1117" s="65" t="str">
        <f ca="1">VLOOKUP($D1117,OLframe!$D$2:$J$213,3)</f>
        <v>https://yadi.sk/d/MuA7I9YCRphAcg</v>
      </c>
      <c r="H1117" s="45">
        <v>35400</v>
      </c>
      <c r="I1117" s="79" t="str">
        <f ca="1">IF($E1117="только рамка",VLOOKUP($D1117,OLframe!$D$2:$J$213,9),VLOOKUP($E1117,OLmain!$A$2:$J$57,9))</f>
        <v>Android 10, UIS7862 8x1,8 Ghz, 6Gb Ram, 128Gb ROM, TDA7708 FM, TDA7851L, DSP, Bluetooth 5.0, Glonass&amp;gps, 4G, OPTIC out, поддержка AHD/TVI камер, HDMI - опция, AV OUT - опция</v>
      </c>
      <c r="J1117" s="27" t="e">
        <f ca="1">IF(VLOOKUP($D1117,OLframe!$D$2:$J$213,10)=0," ",VLOOKUP($D1117,OLframe!$D$2:$J$213,10))</f>
        <v>#REF!</v>
      </c>
    </row>
    <row r="1118" spans="1:10" ht="37.5" customHeight="1">
      <c r="A1118" s="19" t="s">
        <v>2561</v>
      </c>
      <c r="B1118" s="18" t="s">
        <v>2596</v>
      </c>
      <c r="C1118" s="36" t="s">
        <v>3500</v>
      </c>
      <c r="D1118" s="38" t="s">
        <v>2604</v>
      </c>
      <c r="E1118" s="38" t="s">
        <v>1120</v>
      </c>
      <c r="F1118" s="75" t="str">
        <f ca="1">IF($E1118="только рамка",VLOOKUP($D1118,OLframe!$D$2:$J$213,2),VLOOKUP($E1118,OLmain!$A$2:$J$57,2))</f>
        <v>10'', 1024*600</v>
      </c>
      <c r="G1118" s="65" t="str">
        <f ca="1">VLOOKUP($D1118,OLframe!$D$2:$J$213,3)</f>
        <v>https://yadi.sk/d/MuA7I9YCRphAcg</v>
      </c>
      <c r="H1118" s="45">
        <v>33400</v>
      </c>
      <c r="I1118" s="79" t="str">
        <f ca="1">IF($E1118="только рамка",VLOOKUP($D1118,OLframe!$D$2:$J$213,9),VLOOKUP($E1118,OLmain!$A$2:$J$57,9))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118" s="27" t="e">
        <f ca="1">IF(VLOOKUP($D1118,OLframe!$D$2:$J$213,10)=0," ",VLOOKUP($D1118,OLframe!$D$2:$J$213,10))</f>
        <v>#REF!</v>
      </c>
    </row>
    <row r="1119" spans="1:10" ht="37.5" customHeight="1">
      <c r="A1119" s="19" t="s">
        <v>2561</v>
      </c>
      <c r="B1119" s="18" t="s">
        <v>2596</v>
      </c>
      <c r="C1119" s="36" t="s">
        <v>3500</v>
      </c>
      <c r="D1119" s="38" t="s">
        <v>2604</v>
      </c>
      <c r="E1119" s="38" t="s">
        <v>1090</v>
      </c>
      <c r="F1119" s="75" t="str">
        <f ca="1">IF($E1119="только рамка",VLOOKUP($D1119,OLframe!$D$2:$J$213,2),VLOOKUP($E1119,OLmain!$A$2:$J$57,2))</f>
        <v>9,7'', 1024*768</v>
      </c>
      <c r="G1119" s="65" t="str">
        <f ca="1">VLOOKUP($D1119,OLframe!$D$2:$J$213,3)</f>
        <v>https://yadi.sk/d/MuA7I9YCRphAcg</v>
      </c>
      <c r="H1119" s="45">
        <v>34400</v>
      </c>
      <c r="I1119" s="79" t="str">
        <f ca="1">IF($E1119="только рамка",VLOOKUP($D1119,OLframe!$D$2:$J$213,9),VLOOKUP($E1119,OLmain!$A$2:$J$57,9))</f>
        <v>Android 10.0, RK PX6 6x2,0 Ghz, 4Gb Ram, 64 Gb ROM, IPS LCD, NXP 6686 FM, TDA 7850, DSP, BC6 Bluetooth,  external microphone+Glonass&amp;gps</v>
      </c>
      <c r="J1119" s="27" t="e">
        <f ca="1">IF(VLOOKUP($D1119,OLframe!$D$2:$J$213,10)=0," ",VLOOKUP($D1119,OLframe!$D$2:$J$213,10))</f>
        <v>#REF!</v>
      </c>
    </row>
    <row r="1120" spans="1:10" ht="37.5" customHeight="1">
      <c r="A1120" s="19" t="s">
        <v>2561</v>
      </c>
      <c r="B1120" s="18" t="s">
        <v>2596</v>
      </c>
      <c r="C1120" s="36" t="s">
        <v>3500</v>
      </c>
      <c r="D1120" s="38" t="s">
        <v>2604</v>
      </c>
      <c r="E1120" s="38" t="s">
        <v>1123</v>
      </c>
      <c r="F1120" s="75" t="str">
        <f ca="1">IF($E1120="только рамка",VLOOKUP($D1120,OLframe!$D$2:$J$213,2),VLOOKUP($E1120,OLmain!$A$2:$J$57,2))</f>
        <v>13.3", 1920*1080</v>
      </c>
      <c r="G1120" s="65" t="str">
        <f ca="1">VLOOKUP($D1120,OLframe!$D$2:$J$213,3)</f>
        <v>https://yadi.sk/d/MuA7I9YCRphAcg</v>
      </c>
      <c r="H1120" s="45">
        <v>41900</v>
      </c>
      <c r="I1120" s="79" t="str">
        <f ca="1">IF($E1120="только рамка",VLOOKUP($D1120,OLframe!$D$2:$J$213,9),VLOOKUP($E1120,OLmain!$A$2:$J$57,9))</f>
        <v>Android 10.0, RK PX6 6x2,0 Ghz, 4Gb Ram, 64 Gb ROM, IPS LCD, NXP 6686 FM, TDA 7850, DSP, BC6 Bluetooth,  external microphone+Glonass&amp;gps</v>
      </c>
      <c r="J1120" s="27" t="e">
        <f ca="1">IF(VLOOKUP($D1120,OLframe!$D$2:$J$213,10)=0," ",VLOOKUP($D1120,OLframe!$D$2:$J$213,10))</f>
        <v>#REF!</v>
      </c>
    </row>
    <row r="1121" spans="1:10" ht="37.5" customHeight="1">
      <c r="A1121" s="19" t="s">
        <v>2561</v>
      </c>
      <c r="B1121" s="18" t="s">
        <v>2596</v>
      </c>
      <c r="C1121" s="36" t="s">
        <v>3500</v>
      </c>
      <c r="D1121" s="38" t="s">
        <v>2605</v>
      </c>
      <c r="E1121" s="38"/>
      <c r="F1121" s="2" t="s">
        <v>3573</v>
      </c>
      <c r="G1121" s="51" t="s">
        <v>2606</v>
      </c>
      <c r="H1121" s="69">
        <v>24500</v>
      </c>
      <c r="I1121" s="20" t="s">
        <v>3520</v>
      </c>
      <c r="J1121" s="27" t="s">
        <v>3918</v>
      </c>
    </row>
    <row r="1122" spans="1:10" ht="37.5" customHeight="1">
      <c r="A1122" s="19" t="s">
        <v>2561</v>
      </c>
      <c r="B1122" s="18" t="s">
        <v>2596</v>
      </c>
      <c r="C1122" s="36" t="s">
        <v>3884</v>
      </c>
      <c r="D1122" s="38" t="s">
        <v>2607</v>
      </c>
      <c r="E1122" s="38"/>
      <c r="F1122" s="2" t="s">
        <v>3577</v>
      </c>
      <c r="G1122" s="51" t="s">
        <v>2608</v>
      </c>
      <c r="H1122" s="48">
        <v>38900</v>
      </c>
      <c r="I1122" s="21" t="s">
        <v>3888</v>
      </c>
      <c r="J1122" s="31" t="s">
        <v>2609</v>
      </c>
    </row>
    <row r="1123" spans="1:10" ht="37.5" customHeight="1">
      <c r="A1123" s="8" t="s">
        <v>2561</v>
      </c>
      <c r="B1123" s="22" t="s">
        <v>2610</v>
      </c>
      <c r="C1123" s="36" t="s">
        <v>4083</v>
      </c>
      <c r="D1123" s="38" t="s">
        <v>2611</v>
      </c>
      <c r="E1123" s="38"/>
      <c r="F1123" s="2" t="s">
        <v>3712</v>
      </c>
      <c r="G1123" s="9" t="s">
        <v>2612</v>
      </c>
      <c r="H1123" s="69">
        <v>29900</v>
      </c>
      <c r="I1123" s="21" t="s">
        <v>4086</v>
      </c>
      <c r="J1123" s="54" t="s">
        <v>3628</v>
      </c>
    </row>
    <row r="1124" spans="1:10" ht="37.5" customHeight="1">
      <c r="A1124" s="8" t="s">
        <v>2561</v>
      </c>
      <c r="B1124" s="22" t="s">
        <v>2610</v>
      </c>
      <c r="C1124" s="36" t="s">
        <v>3500</v>
      </c>
      <c r="D1124" s="38" t="s">
        <v>282</v>
      </c>
      <c r="E1124" s="38" t="s">
        <v>2857</v>
      </c>
      <c r="F1124" s="75" t="str">
        <f ca="1">IF($E1124="только рамка",VLOOKUP($D1124,OLframe!$D$2:$J$213,2),VLOOKUP($E1124,OLmain!$A$2:$J$57,2))</f>
        <v>9'', 1024*600</v>
      </c>
      <c r="G1124" s="65" t="str">
        <f ca="1">VLOOKUP($D1124,OLframe!$D$2:$J$213,3)</f>
        <v>https://yadi.sk/d/jlTPJbj8ZL9FpA</v>
      </c>
      <c r="H1124" s="45">
        <v>7500</v>
      </c>
      <c r="I1124" s="79" t="e">
        <f ca="1">IF($E1124="только рамка",VLOOKUP($D1124,OLframe!$D$2:$J$213,9),VLOOKUP($E1124,OLmain!$A$2:$J$57,9))</f>
        <v>#REF!</v>
      </c>
      <c r="J1124" s="27" t="e">
        <f ca="1">IF(VLOOKUP($D1124,OLframe!$D$2:$J$213,10)=0," ",VLOOKUP($D1124,OLframe!$D$2:$J$213,10))</f>
        <v>#REF!</v>
      </c>
    </row>
    <row r="1125" spans="1:10" ht="37.5" customHeight="1">
      <c r="A1125" s="8" t="s">
        <v>2561</v>
      </c>
      <c r="B1125" s="22" t="s">
        <v>2610</v>
      </c>
      <c r="C1125" s="36" t="s">
        <v>3500</v>
      </c>
      <c r="D1125" s="38" t="s">
        <v>282</v>
      </c>
      <c r="E1125" s="38" t="s">
        <v>1141</v>
      </c>
      <c r="F1125" s="75" t="str">
        <f ca="1">IF($E1125="только рамка",VLOOKUP($D1125,OLframe!$D$2:$J$213,2),VLOOKUP($E1125,OLmain!$A$2:$J$57,2))</f>
        <v>9'', 1280*720</v>
      </c>
      <c r="G1125" s="65" t="str">
        <f ca="1">VLOOKUP($D1125,OLframe!$D$2:$J$213,3)</f>
        <v>https://yadi.sk/d/jlTPJbj8ZL9FpA</v>
      </c>
      <c r="H1125" s="45">
        <v>40400</v>
      </c>
      <c r="I1125" s="79" t="str">
        <f ca="1">IF($E1125="только рамка",VLOOKUP($D1125,OLframe!$D$2:$J$213,9),VLOOKUP($E1125,OLmain!$A$2:$J$57,9))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25" s="27" t="e">
        <f ca="1">IF(VLOOKUP($D1125,OLframe!$D$2:$J$213,10)=0," ",VLOOKUP($D1125,OLframe!$D$2:$J$213,10))</f>
        <v>#REF!</v>
      </c>
    </row>
    <row r="1126" spans="1:10" ht="37.5" customHeight="1">
      <c r="A1126" s="8" t="s">
        <v>2561</v>
      </c>
      <c r="B1126" s="22" t="s">
        <v>2610</v>
      </c>
      <c r="C1126" s="36" t="s">
        <v>3500</v>
      </c>
      <c r="D1126" s="38" t="s">
        <v>282</v>
      </c>
      <c r="E1126" s="38" t="s">
        <v>1144</v>
      </c>
      <c r="F1126" s="75" t="str">
        <f ca="1">IF($E1126="только рамка",VLOOKUP($D1126,OLframe!$D$2:$J$213,2),VLOOKUP($E1126,OLmain!$A$2:$J$57,2))</f>
        <v>9'', 1280*720</v>
      </c>
      <c r="G1126" s="65" t="str">
        <f ca="1">VLOOKUP($D1126,OLframe!$D$2:$J$213,3)</f>
        <v>https://yadi.sk/d/jlTPJbj8ZL9FpA</v>
      </c>
      <c r="H1126" s="45">
        <v>43400</v>
      </c>
      <c r="I1126" s="79" t="str">
        <f ca="1">IF($E1126="только рамка",VLOOKUP($D1126,OLframe!$D$2:$J$213,9),VLOOKUP($E1126,OLmain!$A$2:$J$57,9))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26" s="27" t="e">
        <f ca="1">IF(VLOOKUP($D1126,OLframe!$D$2:$J$213,10)=0," ",VLOOKUP($D1126,OLframe!$D$2:$J$213,10))</f>
        <v>#REF!</v>
      </c>
    </row>
    <row r="1127" spans="1:10" ht="37.5" customHeight="1">
      <c r="A1127" s="8" t="s">
        <v>2561</v>
      </c>
      <c r="B1127" s="22" t="s">
        <v>2610</v>
      </c>
      <c r="C1127" s="36" t="s">
        <v>3500</v>
      </c>
      <c r="D1127" s="38" t="s">
        <v>282</v>
      </c>
      <c r="E1127" s="38" t="s">
        <v>1107</v>
      </c>
      <c r="F1127" s="75" t="str">
        <f ca="1">IF($E1127="только рамка",VLOOKUP($D1127,OLframe!$D$2:$J$213,2),VLOOKUP($E1127,OLmain!$A$2:$J$57,2))</f>
        <v>9'', 1024*600</v>
      </c>
      <c r="G1127" s="65" t="str">
        <f ca="1">VLOOKUP($D1127,OLframe!$D$2:$J$213,3)</f>
        <v>https://yadi.sk/d/jlTPJbj8ZL9FpA</v>
      </c>
      <c r="H1127" s="45">
        <v>31400</v>
      </c>
      <c r="I1127" s="79" t="str">
        <f ca="1">IF($E1127="только рамка",VLOOKUP($D1127,OLframe!$D$2:$J$213,9),VLOOKUP($E1127,OLmain!$A$2:$J$57,9))</f>
        <v>Android 10.0, RK PX30 4x1,6 Ghz, 2Gb Ram, 16 Gb ROM, IPS LCD, NXP 6686 FM, TDA 7850, DSP, BC6 Bluetooth,  external microphone+Glonass&amp;gps</v>
      </c>
      <c r="J1127" s="27" t="e">
        <f ca="1">IF(VLOOKUP($D1127,OLframe!$D$2:$J$213,10)=0," ",VLOOKUP($D1127,OLframe!$D$2:$J$213,10))</f>
        <v>#REF!</v>
      </c>
    </row>
    <row r="1128" spans="1:10" ht="37.5" customHeight="1">
      <c r="A1128" s="8" t="s">
        <v>2561</v>
      </c>
      <c r="B1128" s="22" t="s">
        <v>2610</v>
      </c>
      <c r="C1128" s="36" t="s">
        <v>3500</v>
      </c>
      <c r="D1128" s="38" t="s">
        <v>282</v>
      </c>
      <c r="E1128" s="38" t="s">
        <v>1109</v>
      </c>
      <c r="F1128" s="75" t="str">
        <f ca="1">IF($E1128="только рамка",VLOOKUP($D1128,OLframe!$D$2:$J$213,2),VLOOKUP($E1128,OLmain!$A$2:$J$57,2))</f>
        <v>9'', 1024*600</v>
      </c>
      <c r="G1128" s="65" t="str">
        <f ca="1">VLOOKUP($D1128,OLframe!$D$2:$J$213,3)</f>
        <v>https://yadi.sk/d/jlTPJbj8ZL9FpA</v>
      </c>
      <c r="H1128" s="45">
        <v>34900</v>
      </c>
      <c r="I1128" s="79" t="str">
        <f ca="1">IF($E1128="только рамка",VLOOKUP($D1128,OLframe!$D$2:$J$213,9),VLOOKUP($E1128,OLmain!$A$2:$J$57,9))</f>
        <v>Android 10.0, RK PX5 8x1,5 Ghz, 4Gb Ram, 32 Gb ROM, IPS LCD, NXP 6686 FM, TDA 7850, DSP, BC6 Bluetooth,  external microphone+Glonass&amp;gps</v>
      </c>
      <c r="J1128" s="27" t="e">
        <f ca="1">IF(VLOOKUP($D1128,OLframe!$D$2:$J$213,10)=0," ",VLOOKUP($D1128,OLframe!$D$2:$J$213,10))</f>
        <v>#REF!</v>
      </c>
    </row>
    <row r="1129" spans="1:10" ht="37.5" customHeight="1">
      <c r="A1129" s="8" t="s">
        <v>2561</v>
      </c>
      <c r="B1129" s="22" t="s">
        <v>2610</v>
      </c>
      <c r="C1129" s="36" t="s">
        <v>3500</v>
      </c>
      <c r="D1129" s="38" t="s">
        <v>282</v>
      </c>
      <c r="E1129" s="38" t="s">
        <v>1111</v>
      </c>
      <c r="F1129" s="75" t="str">
        <f ca="1">IF($E1129="только рамка",VLOOKUP($D1129,OLframe!$D$2:$J$213,2),VLOOKUP($E1129,OLmain!$A$2:$J$57,2))</f>
        <v>9'', 1024*600</v>
      </c>
      <c r="G1129" s="65" t="str">
        <f ca="1">VLOOKUP($D1129,OLframe!$D$2:$J$213,3)</f>
        <v>https://yadi.sk/d/jlTPJbj8ZL9FpA</v>
      </c>
      <c r="H1129" s="45">
        <v>35900</v>
      </c>
      <c r="I1129" s="79" t="str">
        <f ca="1">IF($E1129="только рамка",VLOOKUP($D1129,OLframe!$D$2:$J$213,9),VLOOKUP($E1129,OLmain!$A$2:$J$57,9))</f>
        <v>Android 10.0, RK PX5 8x1,5 Ghz, 4Gb Ram, 64 Gb ROM, IPS LCD, NXP 6686 FM, TDA 7850, DSP, BC6 Bluetooth,  external microphone+Glonass&amp;gps</v>
      </c>
      <c r="J1129" s="27" t="e">
        <f ca="1">IF(VLOOKUP($D1129,OLframe!$D$2:$J$213,10)=0," ",VLOOKUP($D1129,OLframe!$D$2:$J$213,10))</f>
        <v>#REF!</v>
      </c>
    </row>
    <row r="1130" spans="1:10" ht="37.5" customHeight="1">
      <c r="A1130" s="8" t="s">
        <v>2561</v>
      </c>
      <c r="B1130" s="22" t="s">
        <v>2610</v>
      </c>
      <c r="C1130" s="36" t="s">
        <v>3500</v>
      </c>
      <c r="D1130" s="38" t="s">
        <v>282</v>
      </c>
      <c r="E1130" s="38" t="s">
        <v>1113</v>
      </c>
      <c r="F1130" s="75" t="str">
        <f ca="1">IF($E1130="только рамка",VLOOKUP($D1130,OLframe!$D$2:$J$213,2),VLOOKUP($E1130,OLmain!$A$2:$J$57,2))</f>
        <v>9'', 1024*600</v>
      </c>
      <c r="G1130" s="65" t="str">
        <f ca="1">VLOOKUP($D1130,OLframe!$D$2:$J$213,3)</f>
        <v>https://yadi.sk/d/jlTPJbj8ZL9FpA</v>
      </c>
      <c r="H1130" s="45">
        <v>35900</v>
      </c>
      <c r="I1130" s="79" t="str">
        <f ca="1">IF($E1130="только рамка",VLOOKUP($D1130,OLframe!$D$2:$J$213,9),VLOOKUP($E1130,OLmain!$A$2:$J$57,9))</f>
        <v>Android 10.0, RK PX6 6x2,0 Ghz, 4Gb Ram, 64 Gb ROM, IPS LCD, NXP 6686 FM, TDA 7850, DSP, BC6 Bluetooth,  external microphone+Glonass&amp;gps</v>
      </c>
      <c r="J1130" s="27" t="e">
        <f ca="1">IF(VLOOKUP($D1130,OLframe!$D$2:$J$213,10)=0," ",VLOOKUP($D1130,OLframe!$D$2:$J$213,10))</f>
        <v>#REF!</v>
      </c>
    </row>
    <row r="1131" spans="1:10" ht="37.5" customHeight="1">
      <c r="A1131" s="8" t="s">
        <v>2561</v>
      </c>
      <c r="B1131" s="22" t="s">
        <v>2610</v>
      </c>
      <c r="C1131" s="36" t="s">
        <v>3500</v>
      </c>
      <c r="D1131" s="38" t="s">
        <v>282</v>
      </c>
      <c r="E1131" s="38" t="s">
        <v>1131</v>
      </c>
      <c r="F1131" s="75" t="str">
        <f ca="1">IF($E1131="только рамка",VLOOKUP($D1131,OLframe!$D$2:$J$213,2),VLOOKUP($E1131,OLmain!$A$2:$J$57,2))</f>
        <v>9'', 1024*600</v>
      </c>
      <c r="G1131" s="65" t="str">
        <f ca="1">VLOOKUP($D1131,OLframe!$D$2:$J$213,3)</f>
        <v>https://yadi.sk/d/jlTPJbj8ZL9FpA</v>
      </c>
      <c r="H1131" s="45">
        <v>23900</v>
      </c>
      <c r="I1131" s="79" t="str">
        <f ca="1">IF($E1131="только рамка",VLOOKUP($D1131,OLframe!$D$2:$J$213,9),VLOOKUP($E1131,OLmain!$A$2:$J$57,9))</f>
        <v>Android 6.0, MTK 3562 8x1,5 Ghz, 2Gb Ram, 32 Gb ROM, IPS LCD, NXP 6686 FM, TDA 7851, Bluetooth,  external microphone, 4G встроен</v>
      </c>
      <c r="J1131" s="27" t="e">
        <f ca="1">IF(VLOOKUP($D1131,OLframe!$D$2:$J$213,10)=0," ",VLOOKUP($D1131,OLframe!$D$2:$J$213,10))</f>
        <v>#REF!</v>
      </c>
    </row>
    <row r="1132" spans="1:10" ht="37.5" customHeight="1">
      <c r="A1132" s="8" t="s">
        <v>2561</v>
      </c>
      <c r="B1132" s="22" t="s">
        <v>2610</v>
      </c>
      <c r="C1132" s="36" t="s">
        <v>3500</v>
      </c>
      <c r="D1132" s="38" t="s">
        <v>282</v>
      </c>
      <c r="E1132" s="38" t="s">
        <v>1115</v>
      </c>
      <c r="F1132" s="75" t="str">
        <f ca="1">IF($E1132="только рамка",VLOOKUP($D1132,OLframe!$D$2:$J$213,2),VLOOKUP($E1132,OLmain!$A$2:$J$57,2))</f>
        <v>9'', 1280*720</v>
      </c>
      <c r="G1132" s="65" t="str">
        <f ca="1">VLOOKUP($D1132,OLframe!$D$2:$J$213,3)</f>
        <v>https://yadi.sk/d/jlTPJbj8ZL9FpA</v>
      </c>
      <c r="H1132" s="45">
        <v>30400</v>
      </c>
      <c r="I1132" s="79" t="str">
        <f ca="1">IF($E1132="только рамка",VLOOKUP($D1132,OLframe!$D$2:$J$213,9),VLOOKUP($E1132,OLmain!$A$2:$J$57,9))</f>
        <v>Android 10, UIS7862 8x1,8 Ghz, 3Gb Ram, 32Gb ROM, TDA7708 FM, TDA7388, DSP, Bluetooth 5.0, Glonass&amp;gps, 4G, OPTIC out, поддержка AHD/TVI камер, HDMI - опция, AV OUT - опция</v>
      </c>
      <c r="J1132" s="27" t="e">
        <f ca="1">IF(VLOOKUP($D1132,OLframe!$D$2:$J$213,10)=0," ",VLOOKUP($D1132,OLframe!$D$2:$J$213,10))</f>
        <v>#REF!</v>
      </c>
    </row>
    <row r="1133" spans="1:10" ht="37.5" customHeight="1">
      <c r="A1133" s="8" t="s">
        <v>2561</v>
      </c>
      <c r="B1133" s="22" t="s">
        <v>2610</v>
      </c>
      <c r="C1133" s="36" t="s">
        <v>3500</v>
      </c>
      <c r="D1133" s="38" t="s">
        <v>282</v>
      </c>
      <c r="E1133" s="38" t="s">
        <v>1117</v>
      </c>
      <c r="F1133" s="75" t="str">
        <f ca="1">IF($E1133="только рамка",VLOOKUP($D1133,OLframe!$D$2:$J$213,2),VLOOKUP($E1133,OLmain!$A$2:$J$57,2))</f>
        <v>9'', 1280*720</v>
      </c>
      <c r="G1133" s="65" t="str">
        <f ca="1">VLOOKUP($D1133,OLframe!$D$2:$J$213,3)</f>
        <v>https://yadi.sk/d/jlTPJbj8ZL9FpA</v>
      </c>
      <c r="H1133" s="45">
        <v>34900</v>
      </c>
      <c r="I1133" s="79" t="str">
        <f ca="1">IF($E1133="только рамка",VLOOKUP($D1133,OLframe!$D$2:$J$213,9),VLOOKUP($E1133,OLmain!$A$2:$J$57,9))</f>
        <v>Android 10, UIS7862 8x1,8 Ghz, 4Gb Ram, 64Gb ROM, TDA7708 FM, TDA7851L, DSP, Bluetooth 5.0, Glonass&amp;gps, 4G, OPTIC out, поддержка AHD/TVI камер, HDMI - опция, AV OUT - опция</v>
      </c>
      <c r="J1133" s="27" t="e">
        <f ca="1">IF(VLOOKUP($D1133,OLframe!$D$2:$J$213,10)=0," ",VLOOKUP($D1133,OLframe!$D$2:$J$213,10))</f>
        <v>#REF!</v>
      </c>
    </row>
    <row r="1134" spans="1:10" ht="37.5" customHeight="1">
      <c r="A1134" s="8" t="s">
        <v>2561</v>
      </c>
      <c r="B1134" s="22" t="s">
        <v>2610</v>
      </c>
      <c r="C1134" s="36" t="s">
        <v>3500</v>
      </c>
      <c r="D1134" s="38" t="s">
        <v>282</v>
      </c>
      <c r="E1134" s="38" t="s">
        <v>1136</v>
      </c>
      <c r="F1134" s="75" t="str">
        <f ca="1">IF($E1134="только рамка",VLOOKUP($D1134,OLframe!$D$2:$J$213,2),VLOOKUP($E1134,OLmain!$A$2:$J$57,2))</f>
        <v>9'', 1280*720</v>
      </c>
      <c r="G1134" s="65" t="str">
        <f ca="1">VLOOKUP($D1134,OLframe!$D$2:$J$213,3)</f>
        <v>https://yadi.sk/d/jlTPJbj8ZL9FpA</v>
      </c>
      <c r="H1134" s="45">
        <v>37900</v>
      </c>
      <c r="I1134" s="79" t="str">
        <f ca="1">IF($E1134="только рамка",VLOOKUP($D1134,OLframe!$D$2:$J$213,9),VLOOKUP($E1134,OLmain!$A$2:$J$57,9))</f>
        <v>Android 10, UIS7862 8x1,8 Ghz, 6Gb Ram, 128Gb ROM, TDA7708 FM, TDA7851L, DSP, Bluetooth 5.0, Glonass&amp;gps, 4G, OPTIC out, поддержка AHD/TVI камер, HDMI - опция, AV OUT - опция</v>
      </c>
      <c r="J1134" s="27" t="e">
        <f ca="1">IF(VLOOKUP($D1134,OLframe!$D$2:$J$213,10)=0," ",VLOOKUP($D1134,OLframe!$D$2:$J$213,10))</f>
        <v>#REF!</v>
      </c>
    </row>
    <row r="1135" spans="1:10" ht="37.5" customHeight="1">
      <c r="A1135" s="8" t="s">
        <v>2561</v>
      </c>
      <c r="B1135" s="22" t="s">
        <v>2610</v>
      </c>
      <c r="C1135" s="36" t="s">
        <v>3500</v>
      </c>
      <c r="D1135" s="38" t="s">
        <v>282</v>
      </c>
      <c r="E1135" s="38" t="s">
        <v>1119</v>
      </c>
      <c r="F1135" s="75" t="str">
        <f ca="1">IF($E1135="только рамка",VLOOKUP($D1135,OLframe!$D$2:$J$213,2),VLOOKUP($E1135,OLmain!$A$2:$J$57,2))</f>
        <v>9'', 1024*600</v>
      </c>
      <c r="G1135" s="65" t="str">
        <f ca="1">VLOOKUP($D1135,OLframe!$D$2:$J$213,3)</f>
        <v>https://yadi.sk/d/jlTPJbj8ZL9FpA</v>
      </c>
      <c r="H1135" s="45">
        <v>35900</v>
      </c>
      <c r="I1135" s="79" t="str">
        <f ca="1">IF($E1135="только рамка",VLOOKUP($D1135,OLframe!$D$2:$J$213,9),VLOOKUP($E1135,OLmain!$A$2:$J$57,9))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135" s="27" t="e">
        <f ca="1">IF(VLOOKUP($D1135,OLframe!$D$2:$J$213,10)=0," ",VLOOKUP($D1135,OLframe!$D$2:$J$213,10))</f>
        <v>#REF!</v>
      </c>
    </row>
    <row r="1136" spans="1:10" ht="37.5" customHeight="1">
      <c r="A1136" s="8" t="s">
        <v>2561</v>
      </c>
      <c r="B1136" s="22" t="s">
        <v>2610</v>
      </c>
      <c r="C1136" s="36" t="s">
        <v>3500</v>
      </c>
      <c r="D1136" s="38" t="s">
        <v>282</v>
      </c>
      <c r="E1136" s="38" t="s">
        <v>1089</v>
      </c>
      <c r="F1136" s="75" t="str">
        <f ca="1">IF($E1136="только рамка",VLOOKUP($D1136,OLframe!$D$2:$J$213,2),VLOOKUP($E1136,OLmain!$A$2:$J$57,2))</f>
        <v>9,7'', 1024*768</v>
      </c>
      <c r="G1136" s="65" t="str">
        <f ca="1">VLOOKUP($D1136,OLframe!$D$2:$J$213,3)</f>
        <v>https://yadi.sk/d/jlTPJbj8ZL9FpA</v>
      </c>
      <c r="H1136" s="45">
        <v>36900</v>
      </c>
      <c r="I1136" s="79" t="str">
        <f ca="1">IF($E1136="только рамка",VLOOKUP($D1136,OLframe!$D$2:$J$213,9),VLOOKUP($E1136,OLmain!$A$2:$J$57,9))</f>
        <v>Android 10.0, RK PX6 6x2,0 Ghz, 4Gb Ram, 64 Gb ROM, IPS LCD, NXP 6686 FM, TDA 7850, DSP, BC6 Bluetooth,  external microphone+Glonass&amp;gps</v>
      </c>
      <c r="J1136" s="27" t="e">
        <f ca="1">IF(VLOOKUP($D1136,OLframe!$D$2:$J$213,10)=0," ",VLOOKUP($D1136,OLframe!$D$2:$J$213,10))</f>
        <v>#REF!</v>
      </c>
    </row>
    <row r="1137" spans="1:10" ht="37.5" customHeight="1">
      <c r="A1137" s="8" t="s">
        <v>2561</v>
      </c>
      <c r="B1137" s="22" t="s">
        <v>2610</v>
      </c>
      <c r="C1137" s="36" t="s">
        <v>3500</v>
      </c>
      <c r="D1137" s="38" t="s">
        <v>282</v>
      </c>
      <c r="E1137" s="38" t="s">
        <v>1122</v>
      </c>
      <c r="F1137" s="75" t="str">
        <f ca="1">IF($E1137="только рамка",VLOOKUP($D1137,OLframe!$D$2:$J$213,2),VLOOKUP($E1137,OLmain!$A$2:$J$57,2))</f>
        <v>10.1", 1280*720</v>
      </c>
      <c r="G1137" s="65" t="str">
        <f ca="1">VLOOKUP($D1137,OLframe!$D$2:$J$213,3)</f>
        <v>https://yadi.sk/d/jlTPJbj8ZL9FpA</v>
      </c>
      <c r="H1137" s="45">
        <v>38400</v>
      </c>
      <c r="I1137" s="79" t="str">
        <f ca="1">IF($E1137="только рамка",VLOOKUP($D1137,OLframe!$D$2:$J$213,9),VLOOKUP($E1137,OLmain!$A$2:$J$57,9))</f>
        <v>Android 10.0, RK PX6 6x2,0 Ghz, 4Gb Ram, 64 Gb ROM, IPS LCD, NXP 6686 FM, TDA 7850, DSP, BC6 Bluetooth,  external microphone+Glonass&amp;gps</v>
      </c>
      <c r="J1137" s="27" t="e">
        <f ca="1">IF(VLOOKUP($D1137,OLframe!$D$2:$J$213,10)=0," ",VLOOKUP($D1137,OLframe!$D$2:$J$213,10))</f>
        <v>#REF!</v>
      </c>
    </row>
    <row r="1138" spans="1:10" ht="37.5" customHeight="1">
      <c r="A1138" s="8" t="s">
        <v>2561</v>
      </c>
      <c r="B1138" s="22" t="s">
        <v>2610</v>
      </c>
      <c r="C1138" s="36" t="s">
        <v>3500</v>
      </c>
      <c r="D1138" s="38" t="s">
        <v>282</v>
      </c>
      <c r="E1138" s="38" t="s">
        <v>1121</v>
      </c>
      <c r="F1138" s="75" t="str">
        <f ca="1">IF($E1138="только рамка",VLOOKUP($D1138,OLframe!$D$2:$J$213,2),VLOOKUP($E1138,OLmain!$A$2:$J$57,2))</f>
        <v>13.3", 1920*1080</v>
      </c>
      <c r="G1138" s="65" t="str">
        <f ca="1">VLOOKUP($D1138,OLframe!$D$2:$J$213,3)</f>
        <v>https://yadi.sk/d/jlTPJbj8ZL9FpA</v>
      </c>
      <c r="H1138" s="45">
        <v>44400</v>
      </c>
      <c r="I1138" s="79" t="str">
        <f ca="1">IF($E1138="только рамка",VLOOKUP($D1138,OLframe!$D$2:$J$213,9),VLOOKUP($E1138,OLmain!$A$2:$J$57,9))</f>
        <v>Android 10.0, RK PX6 6x2,0 Ghz, 4Gb Ram, 64 Gb ROM, IPS LCD, NXP 6686 FM, TDA 7850, DSP, BC6 Bluetooth,  external microphone+Glonass&amp;gps</v>
      </c>
      <c r="J1138" s="27" t="e">
        <f ca="1">IF(VLOOKUP($D1138,OLframe!$D$2:$J$213,10)=0," ",VLOOKUP($D1138,OLframe!$D$2:$J$213,10))</f>
        <v>#REF!</v>
      </c>
    </row>
    <row r="1139" spans="1:10" ht="37.5" customHeight="1">
      <c r="A1139" s="8" t="s">
        <v>2561</v>
      </c>
      <c r="B1139" s="22" t="s">
        <v>2613</v>
      </c>
      <c r="C1139" s="36" t="s">
        <v>3884</v>
      </c>
      <c r="D1139" s="38" t="s">
        <v>2614</v>
      </c>
      <c r="E1139" s="38"/>
      <c r="F1139" s="2" t="s">
        <v>4157</v>
      </c>
      <c r="G1139" s="9" t="s">
        <v>2615</v>
      </c>
      <c r="H1139" s="48">
        <v>52400</v>
      </c>
      <c r="I1139" s="21" t="s">
        <v>3888</v>
      </c>
      <c r="J1139" s="31" t="s">
        <v>2616</v>
      </c>
    </row>
    <row r="1140" spans="1:10" ht="37.5" customHeight="1">
      <c r="A1140" s="19" t="s">
        <v>2561</v>
      </c>
      <c r="B1140" s="18" t="s">
        <v>2617</v>
      </c>
      <c r="C1140" s="36" t="s">
        <v>3451</v>
      </c>
      <c r="D1140" s="38" t="s">
        <v>2618</v>
      </c>
      <c r="E1140" s="38"/>
      <c r="F1140" s="2" t="s">
        <v>3774</v>
      </c>
      <c r="G1140" s="9" t="s">
        <v>2619</v>
      </c>
      <c r="H1140" s="69">
        <v>31900</v>
      </c>
      <c r="I1140" s="21" t="s">
        <v>2273</v>
      </c>
      <c r="J1140" s="31" t="s">
        <v>2620</v>
      </c>
    </row>
    <row r="1141" spans="1:10" ht="37.5" customHeight="1">
      <c r="A1141" s="19" t="s">
        <v>2561</v>
      </c>
      <c r="B1141" s="18" t="s">
        <v>2617</v>
      </c>
      <c r="C1141" s="36" t="s">
        <v>3451</v>
      </c>
      <c r="D1141" s="38" t="s">
        <v>2621</v>
      </c>
      <c r="E1141" s="38"/>
      <c r="F1141" s="2" t="s">
        <v>3577</v>
      </c>
      <c r="G1141" s="51" t="s">
        <v>2622</v>
      </c>
      <c r="H1141" s="69">
        <v>36900</v>
      </c>
      <c r="I1141" s="21" t="s">
        <v>3551</v>
      </c>
      <c r="J1141" s="27"/>
    </row>
    <row r="1142" spans="1:10" ht="37.5" customHeight="1">
      <c r="A1142" s="19" t="s">
        <v>2561</v>
      </c>
      <c r="B1142" s="18" t="s">
        <v>2617</v>
      </c>
      <c r="C1142" s="36" t="s">
        <v>3884</v>
      </c>
      <c r="D1142" s="38" t="s">
        <v>2623</v>
      </c>
      <c r="E1142" s="38"/>
      <c r="F1142" s="2" t="s">
        <v>3577</v>
      </c>
      <c r="G1142" s="51" t="s">
        <v>2624</v>
      </c>
      <c r="H1142" s="69">
        <v>34900</v>
      </c>
      <c r="I1142" s="21" t="s">
        <v>4013</v>
      </c>
      <c r="J1142" s="27" t="s">
        <v>2625</v>
      </c>
    </row>
    <row r="1143" spans="1:10" ht="37.5" customHeight="1">
      <c r="A1143" s="19" t="s">
        <v>2561</v>
      </c>
      <c r="B1143" s="18" t="s">
        <v>2626</v>
      </c>
      <c r="C1143" s="36" t="s">
        <v>3884</v>
      </c>
      <c r="D1143" s="38" t="s">
        <v>2627</v>
      </c>
      <c r="E1143" s="38"/>
      <c r="F1143" s="2" t="s">
        <v>3577</v>
      </c>
      <c r="G1143" s="51" t="s">
        <v>2628</v>
      </c>
      <c r="H1143" s="48">
        <v>43900</v>
      </c>
      <c r="I1143" s="21" t="s">
        <v>3888</v>
      </c>
      <c r="J1143" s="31" t="s">
        <v>2629</v>
      </c>
    </row>
    <row r="1144" spans="1:10" ht="37.5" customHeight="1">
      <c r="A1144" s="19" t="s">
        <v>2561</v>
      </c>
      <c r="B1144" s="18" t="s">
        <v>2617</v>
      </c>
      <c r="C1144" s="36" t="s">
        <v>3884</v>
      </c>
      <c r="D1144" s="38" t="s">
        <v>2630</v>
      </c>
      <c r="E1144" s="38"/>
      <c r="F1144" s="2" t="s">
        <v>3577</v>
      </c>
      <c r="G1144" s="51" t="s">
        <v>2631</v>
      </c>
      <c r="H1144" s="45">
        <v>43900</v>
      </c>
      <c r="I1144" s="21" t="s">
        <v>3888</v>
      </c>
      <c r="J1144" s="31" t="s">
        <v>2629</v>
      </c>
    </row>
    <row r="1145" spans="1:10" ht="37.5" customHeight="1">
      <c r="A1145" s="19" t="s">
        <v>2561</v>
      </c>
      <c r="B1145" s="18" t="s">
        <v>2617</v>
      </c>
      <c r="C1145" s="36" t="s">
        <v>3884</v>
      </c>
      <c r="D1145" s="38" t="s">
        <v>2632</v>
      </c>
      <c r="E1145" s="38"/>
      <c r="F1145" s="2" t="s">
        <v>4157</v>
      </c>
      <c r="G1145" s="51" t="s">
        <v>2615</v>
      </c>
      <c r="H1145" s="45">
        <v>49400</v>
      </c>
      <c r="I1145" s="21" t="s">
        <v>3888</v>
      </c>
      <c r="J1145" s="31" t="s">
        <v>2629</v>
      </c>
    </row>
    <row r="1146" spans="1:10" ht="37.5" customHeight="1">
      <c r="A1146" s="19" t="s">
        <v>2561</v>
      </c>
      <c r="B1146" s="18" t="s">
        <v>2626</v>
      </c>
      <c r="C1146" s="36" t="s">
        <v>3884</v>
      </c>
      <c r="D1146" s="38" t="s">
        <v>2633</v>
      </c>
      <c r="E1146" s="38"/>
      <c r="F1146" s="2" t="s">
        <v>4157</v>
      </c>
      <c r="G1146" s="51" t="s">
        <v>2615</v>
      </c>
      <c r="H1146" s="45">
        <v>8000</v>
      </c>
      <c r="I1146" s="21" t="s">
        <v>3888</v>
      </c>
      <c r="J1146" s="31" t="s">
        <v>2629</v>
      </c>
    </row>
    <row r="1147" spans="1:10" ht="37.5" customHeight="1">
      <c r="A1147" s="19" t="s">
        <v>2561</v>
      </c>
      <c r="B1147" s="18" t="s">
        <v>2634</v>
      </c>
      <c r="C1147" s="36" t="s">
        <v>3451</v>
      </c>
      <c r="D1147" s="38" t="s">
        <v>2635</v>
      </c>
      <c r="E1147" s="38"/>
      <c r="F1147" s="2" t="s">
        <v>3549</v>
      </c>
      <c r="G1147" s="50" t="s">
        <v>2636</v>
      </c>
      <c r="H1147" s="69">
        <v>32400</v>
      </c>
      <c r="I1147" s="21" t="s">
        <v>3483</v>
      </c>
      <c r="J1147" s="27"/>
    </row>
    <row r="1148" spans="1:10" ht="37.5" customHeight="1">
      <c r="A1148" s="19" t="s">
        <v>2561</v>
      </c>
      <c r="B1148" s="18" t="s">
        <v>2634</v>
      </c>
      <c r="C1148" s="36" t="s">
        <v>3444</v>
      </c>
      <c r="D1148" s="38" t="s">
        <v>2637</v>
      </c>
      <c r="E1148" s="38"/>
      <c r="F1148" s="2" t="s">
        <v>3549</v>
      </c>
      <c r="G1148" s="51" t="s">
        <v>2638</v>
      </c>
      <c r="H1148" s="69">
        <v>29900</v>
      </c>
      <c r="I1148" s="46" t="s">
        <v>3475</v>
      </c>
      <c r="J1148" s="27"/>
    </row>
    <row r="1149" spans="1:10" ht="37.5" customHeight="1">
      <c r="A1149" s="19" t="s">
        <v>2561</v>
      </c>
      <c r="B1149" s="18" t="s">
        <v>2634</v>
      </c>
      <c r="C1149" s="36" t="s">
        <v>3444</v>
      </c>
      <c r="D1149" s="38" t="s">
        <v>2639</v>
      </c>
      <c r="E1149" s="38"/>
      <c r="F1149" s="2" t="s">
        <v>3549</v>
      </c>
      <c r="G1149" s="51" t="s">
        <v>2638</v>
      </c>
      <c r="H1149" s="69">
        <v>32900</v>
      </c>
      <c r="I1149" s="59" t="s">
        <v>3478</v>
      </c>
      <c r="J1149" s="27"/>
    </row>
    <row r="1150" spans="1:10" ht="37.5" customHeight="1">
      <c r="A1150" s="19" t="s">
        <v>2561</v>
      </c>
      <c r="B1150" s="18" t="s">
        <v>2634</v>
      </c>
      <c r="C1150" s="36" t="s">
        <v>3444</v>
      </c>
      <c r="D1150" s="38" t="s">
        <v>2640</v>
      </c>
      <c r="E1150" s="38"/>
      <c r="F1150" s="2" t="s">
        <v>3549</v>
      </c>
      <c r="G1150" s="51" t="s">
        <v>2638</v>
      </c>
      <c r="H1150" s="69">
        <v>33900</v>
      </c>
      <c r="I1150" s="46" t="s">
        <v>3480</v>
      </c>
      <c r="J1150" s="27"/>
    </row>
    <row r="1151" spans="1:10" ht="37.5" customHeight="1">
      <c r="A1151" s="19" t="s">
        <v>2561</v>
      </c>
      <c r="B1151" s="18" t="s">
        <v>1067</v>
      </c>
      <c r="C1151" s="36" t="s">
        <v>3500</v>
      </c>
      <c r="D1151" s="38" t="s">
        <v>1066</v>
      </c>
      <c r="E1151" s="38" t="s">
        <v>2857</v>
      </c>
      <c r="F1151" s="75" t="str">
        <f ca="1">IF($E1151="только рамка",VLOOKUP($D1151,OLframe!$D$2:$J$213,2),VLOOKUP($E1151,OLmain!$A$2:$J$57,2))</f>
        <v>10", 1024*600</v>
      </c>
      <c r="G1151" s="65" t="str">
        <f ca="1">VLOOKUP($D1151,OLframe!$D$2:$J$213,3)</f>
        <v>https://yadi.sk/d/6-2KH5uZJvgtYA</v>
      </c>
      <c r="H1151" s="45">
        <v>6500</v>
      </c>
      <c r="I1151" s="79" t="e">
        <f ca="1">IF($E1151="только рамка",VLOOKUP($D1151,OLframe!$D$2:$J$213,9),VLOOKUP($E1151,OLmain!$A$2:$J$57,9))</f>
        <v>#REF!</v>
      </c>
      <c r="J1151" s="27" t="e">
        <f ca="1">IF(VLOOKUP($D1151,OLframe!$D$2:$J$213,10)=0," ",VLOOKUP($D1151,OLframe!$D$2:$J$213,10))</f>
        <v>#REF!</v>
      </c>
    </row>
    <row r="1152" spans="1:10" ht="37.5" customHeight="1">
      <c r="A1152" s="19" t="s">
        <v>2561</v>
      </c>
      <c r="B1152" s="18" t="s">
        <v>1067</v>
      </c>
      <c r="C1152" s="36" t="s">
        <v>3500</v>
      </c>
      <c r="D1152" s="38" t="s">
        <v>1066</v>
      </c>
      <c r="E1152" s="38" t="s">
        <v>1124</v>
      </c>
      <c r="F1152" s="75" t="str">
        <f ca="1">IF($E1152="только рамка",VLOOKUP($D1152,OLframe!$D$2:$J$213,2),VLOOKUP($E1152,OLmain!$A$2:$J$57,2))</f>
        <v>10.1", 1280*720</v>
      </c>
      <c r="G1152" s="65" t="str">
        <f ca="1">VLOOKUP($D1152,OLframe!$D$2:$J$213,3)</f>
        <v>https://yadi.sk/d/6-2KH5uZJvgtYA</v>
      </c>
      <c r="H1152" s="45">
        <v>37400</v>
      </c>
      <c r="I1152" s="79" t="str">
        <f ca="1">IF($E1152="только рамка",VLOOKUP($D1152,OLframe!$D$2:$J$213,9),VLOOKUP($E1152,OLmain!$A$2:$J$57,9))</f>
        <v>Android 10.0, RK PX6 6x2,0 Ghz, 4Gb Ram, 64 Gb ROM, IPS LCD, NXP 6686 FM, TDA 7850, DSP, BC6 Bluetooth,  external microphone+Glonass&amp;gps</v>
      </c>
      <c r="J1152" s="27" t="e">
        <f ca="1">IF(VLOOKUP($D1152,OLframe!$D$2:$J$213,10)=0," ",VLOOKUP($D1152,OLframe!$D$2:$J$213,10))</f>
        <v>#REF!</v>
      </c>
    </row>
    <row r="1153" spans="1:10" ht="37.5" customHeight="1">
      <c r="A1153" s="19" t="s">
        <v>2561</v>
      </c>
      <c r="B1153" s="18" t="s">
        <v>1067</v>
      </c>
      <c r="C1153" s="36" t="s">
        <v>3500</v>
      </c>
      <c r="D1153" s="38" t="s">
        <v>1066</v>
      </c>
      <c r="E1153" s="38" t="s">
        <v>1139</v>
      </c>
      <c r="F1153" s="75" t="str">
        <f ca="1">IF($E1153="только рамка",VLOOKUP($D1153,OLframe!$D$2:$J$213,2),VLOOKUP($E1153,OLmain!$A$2:$J$57,2))</f>
        <v>10'', 1280*720</v>
      </c>
      <c r="G1153" s="65" t="str">
        <f ca="1">VLOOKUP($D1153,OLframe!$D$2:$J$213,3)</f>
        <v>https://yadi.sk/d/6-2KH5uZJvgtYA</v>
      </c>
      <c r="H1153" s="45">
        <v>39400</v>
      </c>
      <c r="I1153" s="79" t="str">
        <f ca="1">IF($E1153="только рамка",VLOOKUP($D1153,OLframe!$D$2:$J$213,9),VLOOKUP($E1153,OLmain!$A$2:$J$57,9))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53" s="27" t="e">
        <f ca="1">IF(VLOOKUP($D1153,OLframe!$D$2:$J$213,10)=0," ",VLOOKUP($D1153,OLframe!$D$2:$J$213,10))</f>
        <v>#REF!</v>
      </c>
    </row>
    <row r="1154" spans="1:10" ht="37.5" customHeight="1">
      <c r="A1154" s="19" t="s">
        <v>2561</v>
      </c>
      <c r="B1154" s="18" t="s">
        <v>1067</v>
      </c>
      <c r="C1154" s="36" t="s">
        <v>3500</v>
      </c>
      <c r="D1154" s="38" t="s">
        <v>1066</v>
      </c>
      <c r="E1154" s="38" t="s">
        <v>1106</v>
      </c>
      <c r="F1154" s="75" t="str">
        <f ca="1">IF($E1154="только рамка",VLOOKUP($D1154,OLframe!$D$2:$J$213,2),VLOOKUP($E1154,OLmain!$A$2:$J$57,2))</f>
        <v>10'', 1280*720</v>
      </c>
      <c r="G1154" s="65" t="str">
        <f ca="1">VLOOKUP($D1154,OLframe!$D$2:$J$213,3)</f>
        <v>https://yadi.sk/d/6-2KH5uZJvgtYA</v>
      </c>
      <c r="H1154" s="45">
        <v>42400</v>
      </c>
      <c r="I1154" s="79" t="str">
        <f ca="1">IF($E1154="только рамка",VLOOKUP($D1154,OLframe!$D$2:$J$213,9),VLOOKUP($E1154,OLmain!$A$2:$J$57,9))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54" s="27" t="e">
        <f ca="1">IF(VLOOKUP($D1154,OLframe!$D$2:$J$213,10)=0," ",VLOOKUP($D1154,OLframe!$D$2:$J$213,10))</f>
        <v>#REF!</v>
      </c>
    </row>
    <row r="1155" spans="1:10" ht="37.5" customHeight="1">
      <c r="A1155" s="19" t="s">
        <v>2561</v>
      </c>
      <c r="B1155" s="18" t="s">
        <v>1067</v>
      </c>
      <c r="C1155" s="36" t="s">
        <v>3500</v>
      </c>
      <c r="D1155" s="38" t="s">
        <v>1066</v>
      </c>
      <c r="E1155" s="38" t="s">
        <v>1108</v>
      </c>
      <c r="F1155" s="75" t="str">
        <f ca="1">IF($E1155="только рамка",VLOOKUP($D1155,OLframe!$D$2:$J$213,2),VLOOKUP($E1155,OLmain!$A$2:$J$57,2))</f>
        <v>10'', 1024*600</v>
      </c>
      <c r="G1155" s="65" t="str">
        <f ca="1">VLOOKUP($D1155,OLframe!$D$2:$J$213,3)</f>
        <v>https://yadi.sk/d/6-2KH5uZJvgtYA</v>
      </c>
      <c r="H1155" s="45">
        <v>30400</v>
      </c>
      <c r="I1155" s="79" t="str">
        <f ca="1">IF($E1155="только рамка",VLOOKUP($D1155,OLframe!$D$2:$J$213,9),VLOOKUP($E1155,OLmain!$A$2:$J$57,9))</f>
        <v>Android 10.0, RK PX30 4x1,6 Ghz, 2Gb Ram, 16 Gb ROM, IPS LCD, NXP 6686 FM, TDA 7850, DSP, BC6 Bluetooth,  external microphone+Glonass&amp;gps</v>
      </c>
      <c r="J1155" s="27" t="e">
        <f ca="1">IF(VLOOKUP($D1155,OLframe!$D$2:$J$213,10)=0," ",VLOOKUP($D1155,OLframe!$D$2:$J$213,10))</f>
        <v>#REF!</v>
      </c>
    </row>
    <row r="1156" spans="1:10" ht="37.5" customHeight="1">
      <c r="A1156" s="19" t="s">
        <v>2561</v>
      </c>
      <c r="B1156" s="18" t="s">
        <v>1067</v>
      </c>
      <c r="C1156" s="36" t="s">
        <v>3500</v>
      </c>
      <c r="D1156" s="38" t="s">
        <v>1066</v>
      </c>
      <c r="E1156" s="38" t="s">
        <v>1110</v>
      </c>
      <c r="F1156" s="75" t="str">
        <f ca="1">IF($E1156="только рамка",VLOOKUP($D1156,OLframe!$D$2:$J$213,2),VLOOKUP($E1156,OLmain!$A$2:$J$57,2))</f>
        <v>10'', 1024*600</v>
      </c>
      <c r="G1156" s="65" t="str">
        <f ca="1">VLOOKUP($D1156,OLframe!$D$2:$J$213,3)</f>
        <v>https://yadi.sk/d/6-2KH5uZJvgtYA</v>
      </c>
      <c r="H1156" s="45">
        <v>33900</v>
      </c>
      <c r="I1156" s="79" t="str">
        <f ca="1">IF($E1156="только рамка",VLOOKUP($D1156,OLframe!$D$2:$J$213,9),VLOOKUP($E1156,OLmain!$A$2:$J$57,9))</f>
        <v>Android 10.0, RK PX5 8x1,5 Ghz, 4Gb Ram, 32 Gb ROM, IPS LCD, NXP 6686 FM, TDA 7850, DSP, BC6 Bluetooth,  external microphone+Glonass&amp;gps</v>
      </c>
      <c r="J1156" s="27" t="e">
        <f ca="1">IF(VLOOKUP($D1156,OLframe!$D$2:$J$213,10)=0," ",VLOOKUP($D1156,OLframe!$D$2:$J$213,10))</f>
        <v>#REF!</v>
      </c>
    </row>
    <row r="1157" spans="1:10" ht="37.5" customHeight="1">
      <c r="A1157" s="19" t="s">
        <v>2561</v>
      </c>
      <c r="B1157" s="18" t="s">
        <v>1067</v>
      </c>
      <c r="C1157" s="36" t="s">
        <v>3500</v>
      </c>
      <c r="D1157" s="38" t="s">
        <v>1066</v>
      </c>
      <c r="E1157" s="38" t="s">
        <v>1112</v>
      </c>
      <c r="F1157" s="75" t="str">
        <f ca="1">IF($E1157="только рамка",VLOOKUP($D1157,OLframe!$D$2:$J$213,2),VLOOKUP($E1157,OLmain!$A$2:$J$57,2))</f>
        <v>10'', 1024*600</v>
      </c>
      <c r="G1157" s="65" t="str">
        <f ca="1">VLOOKUP($D1157,OLframe!$D$2:$J$213,3)</f>
        <v>https://yadi.sk/d/6-2KH5uZJvgtYA</v>
      </c>
      <c r="H1157" s="45">
        <v>34900</v>
      </c>
      <c r="I1157" s="79" t="str">
        <f ca="1">IF($E1157="только рамка",VLOOKUP($D1157,OLframe!$D$2:$J$213,9),VLOOKUP($E1157,OLmain!$A$2:$J$57,9))</f>
        <v>Android 10.0, RK PX5 8x1,5 Ghz, 4Gb Ram, 64 Gb ROM, IPS LCD, NXP 6686 FM, TDA 7850, DSP, BC6 Bluetooth,  external microphone+Glonass&amp;gps</v>
      </c>
      <c r="J1157" s="27" t="e">
        <f ca="1">IF(VLOOKUP($D1157,OLframe!$D$2:$J$213,10)=0," ",VLOOKUP($D1157,OLframe!$D$2:$J$213,10))</f>
        <v>#REF!</v>
      </c>
    </row>
    <row r="1158" spans="1:10" ht="37.5" customHeight="1">
      <c r="A1158" s="19" t="s">
        <v>2561</v>
      </c>
      <c r="B1158" s="18" t="s">
        <v>1067</v>
      </c>
      <c r="C1158" s="36" t="s">
        <v>3500</v>
      </c>
      <c r="D1158" s="38" t="s">
        <v>1066</v>
      </c>
      <c r="E1158" s="38" t="s">
        <v>1114</v>
      </c>
      <c r="F1158" s="75" t="str">
        <f ca="1">IF($E1158="только рамка",VLOOKUP($D1158,OLframe!$D$2:$J$213,2),VLOOKUP($E1158,OLmain!$A$2:$J$57,2))</f>
        <v>10'', 1024*600</v>
      </c>
      <c r="G1158" s="65" t="str">
        <f ca="1">VLOOKUP($D1158,OLframe!$D$2:$J$213,3)</f>
        <v>https://yadi.sk/d/6-2KH5uZJvgtYA</v>
      </c>
      <c r="H1158" s="45">
        <v>34900</v>
      </c>
      <c r="I1158" s="79" t="str">
        <f ca="1">IF($E1158="только рамка",VLOOKUP($D1158,OLframe!$D$2:$J$213,9),VLOOKUP($E1158,OLmain!$A$2:$J$57,9))</f>
        <v>Android 10.0, RK PX6 6x2,0 Ghz, 4Gb Ram, 64 Gb ROM, IPS LCD, NXP 6686 FM, TDA 7850, DSP, BC6 Bluetooth,  external microphone+Glonass&amp;gps</v>
      </c>
      <c r="J1158" s="27" t="e">
        <f ca="1">IF(VLOOKUP($D1158,OLframe!$D$2:$J$213,10)=0," ",VLOOKUP($D1158,OLframe!$D$2:$J$213,10))</f>
        <v>#REF!</v>
      </c>
    </row>
    <row r="1159" spans="1:10" ht="37.5" customHeight="1">
      <c r="A1159" s="19" t="s">
        <v>2561</v>
      </c>
      <c r="B1159" s="18" t="s">
        <v>1067</v>
      </c>
      <c r="C1159" s="36" t="s">
        <v>3500</v>
      </c>
      <c r="D1159" s="38" t="s">
        <v>1066</v>
      </c>
      <c r="E1159" s="38" t="s">
        <v>1129</v>
      </c>
      <c r="F1159" s="75" t="str">
        <f ca="1">IF($E1159="только рамка",VLOOKUP($D1159,OLframe!$D$2:$J$213,2),VLOOKUP($E1159,OLmain!$A$2:$J$57,2))</f>
        <v>10'', 1024*600</v>
      </c>
      <c r="G1159" s="65" t="str">
        <f ca="1">VLOOKUP($D1159,OLframe!$D$2:$J$213,3)</f>
        <v>https://yadi.sk/d/6-2KH5uZJvgtYA</v>
      </c>
      <c r="H1159" s="45">
        <v>23900</v>
      </c>
      <c r="I1159" s="79" t="str">
        <f ca="1">IF($E1159="только рамка",VLOOKUP($D1159,OLframe!$D$2:$J$213,9),VLOOKUP($E1159,OLmain!$A$2:$J$57,9))</f>
        <v>Android 6.0, MTK 3562 8x1,5 Ghz, 2Gb Ram, 32 Gb ROM, IPS LCD, NXP 6686 FM, TDA 7851, Bluetooth,  external microphone, 4G встроен</v>
      </c>
      <c r="J1159" s="27" t="e">
        <f ca="1">IF(VLOOKUP($D1159,OLframe!$D$2:$J$213,10)=0," ",VLOOKUP($D1159,OLframe!$D$2:$J$213,10))</f>
        <v>#REF!</v>
      </c>
    </row>
    <row r="1160" spans="1:10" ht="37.5" customHeight="1">
      <c r="A1160" s="19" t="s">
        <v>2561</v>
      </c>
      <c r="B1160" s="18" t="s">
        <v>1067</v>
      </c>
      <c r="C1160" s="36" t="s">
        <v>3500</v>
      </c>
      <c r="D1160" s="38" t="s">
        <v>1066</v>
      </c>
      <c r="E1160" s="38" t="s">
        <v>1116</v>
      </c>
      <c r="F1160" s="75" t="str">
        <f ca="1">IF($E1160="только рамка",VLOOKUP($D1160,OLframe!$D$2:$J$213,2),VLOOKUP($E1160,OLmain!$A$2:$J$57,2))</f>
        <v>10'', 1280*720</v>
      </c>
      <c r="G1160" s="65" t="str">
        <f ca="1">VLOOKUP($D1160,OLframe!$D$2:$J$213,3)</f>
        <v>https://yadi.sk/d/6-2KH5uZJvgtYA</v>
      </c>
      <c r="H1160" s="45">
        <v>29400</v>
      </c>
      <c r="I1160" s="79" t="str">
        <f ca="1">IF($E1160="только рамка",VLOOKUP($D1160,OLframe!$D$2:$J$213,9),VLOOKUP($E1160,OLmain!$A$2:$J$57,9))</f>
        <v>Android 10, UIS7862 8x1,8 Ghz, 3Gb Ram, 32Gb ROM, TDA7708 FM, TDA7388, DSP, Bluetooth 5.0, Glonass&amp;gps, 4G, OPTIC out, поддержка AHD/TVI камер, HDMI - опция, AV OUT - опция</v>
      </c>
      <c r="J1160" s="27" t="e">
        <f ca="1">IF(VLOOKUP($D1160,OLframe!$D$2:$J$213,10)=0," ",VLOOKUP($D1160,OLframe!$D$2:$J$213,10))</f>
        <v>#REF!</v>
      </c>
    </row>
    <row r="1161" spans="1:10" ht="37.5" customHeight="1">
      <c r="A1161" s="19" t="s">
        <v>2561</v>
      </c>
      <c r="B1161" s="18" t="s">
        <v>1067</v>
      </c>
      <c r="C1161" s="36" t="s">
        <v>3500</v>
      </c>
      <c r="D1161" s="38" t="s">
        <v>1066</v>
      </c>
      <c r="E1161" s="38" t="s">
        <v>1118</v>
      </c>
      <c r="F1161" s="75" t="str">
        <f ca="1">IF($E1161="только рамка",VLOOKUP($D1161,OLframe!$D$2:$J$213,2),VLOOKUP($E1161,OLmain!$A$2:$J$57,2))</f>
        <v>10'', 1280*720</v>
      </c>
      <c r="G1161" s="65" t="str">
        <f ca="1">VLOOKUP($D1161,OLframe!$D$2:$J$213,3)</f>
        <v>https://yadi.sk/d/6-2KH5uZJvgtYA</v>
      </c>
      <c r="H1161" s="45">
        <v>33900</v>
      </c>
      <c r="I1161" s="79" t="str">
        <f ca="1">IF($E1161="только рамка",VLOOKUP($D1161,OLframe!$D$2:$J$213,9),VLOOKUP($E1161,OLmain!$A$2:$J$57,9))</f>
        <v>Android 10, UIS7862 8x1,8 Ghz, 4Gb Ram, 64Gb ROM, TDA7708 FM, TDA7851L, DSP, Bluetooth 5.0, Glonass&amp;gps, 4G, OPTIC out, поддержка AHD/TVI камер, HDMI - опция, AV OUT - опция</v>
      </c>
      <c r="J1161" s="27" t="e">
        <f ca="1">IF(VLOOKUP($D1161,OLframe!$D$2:$J$213,10)=0," ",VLOOKUP($D1161,OLframe!$D$2:$J$213,10))</f>
        <v>#REF!</v>
      </c>
    </row>
    <row r="1162" spans="1:10" ht="37.5" customHeight="1">
      <c r="A1162" s="19" t="s">
        <v>2561</v>
      </c>
      <c r="B1162" s="18" t="s">
        <v>1067</v>
      </c>
      <c r="C1162" s="36" t="s">
        <v>3500</v>
      </c>
      <c r="D1162" s="38" t="s">
        <v>1066</v>
      </c>
      <c r="E1162" s="38" t="s">
        <v>1134</v>
      </c>
      <c r="F1162" s="75" t="str">
        <f ca="1">IF($E1162="только рамка",VLOOKUP($D1162,OLframe!$D$2:$J$213,2),VLOOKUP($E1162,OLmain!$A$2:$J$57,2))</f>
        <v>10'', 1280*720</v>
      </c>
      <c r="G1162" s="65" t="str">
        <f ca="1">VLOOKUP($D1162,OLframe!$D$2:$J$213,3)</f>
        <v>https://yadi.sk/d/6-2KH5uZJvgtYA</v>
      </c>
      <c r="H1162" s="45">
        <v>36900</v>
      </c>
      <c r="I1162" s="79" t="str">
        <f ca="1">IF($E1162="только рамка",VLOOKUP($D1162,OLframe!$D$2:$J$213,9),VLOOKUP($E1162,OLmain!$A$2:$J$57,9))</f>
        <v>Android 10, UIS7862 8x1,8 Ghz, 6Gb Ram, 128Gb ROM, TDA7708 FM, TDA7851L, DSP, Bluetooth 5.0, Glonass&amp;gps, 4G, OPTIC out, поддержка AHD/TVI камер, HDMI - опция, AV OUT - опция</v>
      </c>
      <c r="J1162" s="27" t="e">
        <f ca="1">IF(VLOOKUP($D1162,OLframe!$D$2:$J$213,10)=0," ",VLOOKUP($D1162,OLframe!$D$2:$J$213,10))</f>
        <v>#REF!</v>
      </c>
    </row>
    <row r="1163" spans="1:10" ht="37.5" customHeight="1">
      <c r="A1163" s="19" t="s">
        <v>2561</v>
      </c>
      <c r="B1163" s="18" t="s">
        <v>1067</v>
      </c>
      <c r="C1163" s="36" t="s">
        <v>3500</v>
      </c>
      <c r="D1163" s="38" t="s">
        <v>1066</v>
      </c>
      <c r="E1163" s="38" t="s">
        <v>1120</v>
      </c>
      <c r="F1163" s="75" t="str">
        <f ca="1">IF($E1163="только рамка",VLOOKUP($D1163,OLframe!$D$2:$J$213,2),VLOOKUP($E1163,OLmain!$A$2:$J$57,2))</f>
        <v>10'', 1024*600</v>
      </c>
      <c r="G1163" s="65" t="str">
        <f ca="1">VLOOKUP($D1163,OLframe!$D$2:$J$213,3)</f>
        <v>https://yadi.sk/d/6-2KH5uZJvgtYA</v>
      </c>
      <c r="H1163" s="45">
        <v>34900</v>
      </c>
      <c r="I1163" s="79" t="str">
        <f ca="1">IF($E1163="только рамка",VLOOKUP($D1163,OLframe!$D$2:$J$213,9),VLOOKUP($E1163,OLmain!$A$2:$J$57,9))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163" s="27" t="e">
        <f ca="1">IF(VLOOKUP($D1163,OLframe!$D$2:$J$213,10)=0," ",VLOOKUP($D1163,OLframe!$D$2:$J$213,10))</f>
        <v>#REF!</v>
      </c>
    </row>
    <row r="1164" spans="1:10" ht="37.5" customHeight="1">
      <c r="A1164" s="19" t="s">
        <v>2561</v>
      </c>
      <c r="B1164" s="18" t="s">
        <v>1067</v>
      </c>
      <c r="C1164" s="36" t="s">
        <v>3500</v>
      </c>
      <c r="D1164" s="38" t="s">
        <v>1066</v>
      </c>
      <c r="E1164" s="38" t="s">
        <v>1090</v>
      </c>
      <c r="F1164" s="75" t="str">
        <f ca="1">IF($E1164="только рамка",VLOOKUP($D1164,OLframe!$D$2:$J$213,2),VLOOKUP($E1164,OLmain!$A$2:$J$57,2))</f>
        <v>9,7'', 1024*768</v>
      </c>
      <c r="G1164" s="65" t="str">
        <f ca="1">VLOOKUP($D1164,OLframe!$D$2:$J$213,3)</f>
        <v>https://yadi.sk/d/6-2KH5uZJvgtYA</v>
      </c>
      <c r="H1164" s="45">
        <v>35900</v>
      </c>
      <c r="I1164" s="79" t="str">
        <f ca="1">IF($E1164="только рамка",VLOOKUP($D1164,OLframe!$D$2:$J$213,9),VLOOKUP($E1164,OLmain!$A$2:$J$57,9))</f>
        <v>Android 10.0, RK PX6 6x2,0 Ghz, 4Gb Ram, 64 Gb ROM, IPS LCD, NXP 6686 FM, TDA 7850, DSP, BC6 Bluetooth,  external microphone+Glonass&amp;gps</v>
      </c>
      <c r="J1164" s="27" t="e">
        <f ca="1">IF(VLOOKUP($D1164,OLframe!$D$2:$J$213,10)=0," ",VLOOKUP($D1164,OLframe!$D$2:$J$213,10))</f>
        <v>#REF!</v>
      </c>
    </row>
    <row r="1165" spans="1:10" ht="37.5" customHeight="1">
      <c r="A1165" s="19" t="s">
        <v>2561</v>
      </c>
      <c r="B1165" s="18" t="s">
        <v>1067</v>
      </c>
      <c r="C1165" s="36" t="s">
        <v>3500</v>
      </c>
      <c r="D1165" s="38" t="s">
        <v>1066</v>
      </c>
      <c r="E1165" s="38" t="s">
        <v>1123</v>
      </c>
      <c r="F1165" s="75" t="str">
        <f ca="1">IF($E1165="только рамка",VLOOKUP($D1165,OLframe!$D$2:$J$213,2),VLOOKUP($E1165,OLmain!$A$2:$J$57,2))</f>
        <v>13.3", 1920*1080</v>
      </c>
      <c r="G1165" s="65" t="str">
        <f ca="1">VLOOKUP($D1165,OLframe!$D$2:$J$213,3)</f>
        <v>https://yadi.sk/d/6-2KH5uZJvgtYA</v>
      </c>
      <c r="H1165" s="45">
        <v>43400</v>
      </c>
      <c r="I1165" s="79" t="str">
        <f ca="1">IF($E1165="только рамка",VLOOKUP($D1165,OLframe!$D$2:$J$213,9),VLOOKUP($E1165,OLmain!$A$2:$J$57,9))</f>
        <v>Android 10.0, RK PX6 6x2,0 Ghz, 4Gb Ram, 64 Gb ROM, IPS LCD, NXP 6686 FM, TDA 7850, DSP, BC6 Bluetooth,  external microphone+Glonass&amp;gps</v>
      </c>
      <c r="J1165" s="27" t="e">
        <f ca="1">IF(VLOOKUP($D1165,OLframe!$D$2:$J$213,10)=0," ",VLOOKUP($D1165,OLframe!$D$2:$J$213,10))</f>
        <v>#REF!</v>
      </c>
    </row>
    <row r="1166" spans="1:10" ht="37.5" customHeight="1">
      <c r="A1166" s="19" t="s">
        <v>2561</v>
      </c>
      <c r="B1166" s="18" t="s">
        <v>1068</v>
      </c>
      <c r="C1166" s="36" t="s">
        <v>3500</v>
      </c>
      <c r="D1166" s="38" t="s">
        <v>2641</v>
      </c>
      <c r="E1166" s="38" t="s">
        <v>2857</v>
      </c>
      <c r="F1166" s="75" t="str">
        <f ca="1">IF($E1166="только рамка",VLOOKUP($D1166,OLframe!$D$2:$J$213,2),VLOOKUP($E1166,OLmain!$A$2:$J$57,2))</f>
        <v>10", 1024*600</v>
      </c>
      <c r="G1166" s="65" t="str">
        <f ca="1">VLOOKUP($D1166,OLframe!$D$2:$J$213,3)</f>
        <v>https://yadi.sk/d/mc9nkwX1i78afQ</v>
      </c>
      <c r="H1166" s="45">
        <v>6500</v>
      </c>
      <c r="I1166" s="79" t="e">
        <f ca="1">IF($E1166="только рамка",VLOOKUP($D1166,OLframe!$D$2:$J$213,9),VLOOKUP($E1166,OLmain!$A$2:$J$57,9))</f>
        <v>#REF!</v>
      </c>
      <c r="J1166" s="27" t="e">
        <f ca="1">IF(VLOOKUP($D1166,OLframe!$D$2:$J$213,10)=0," ",VLOOKUP($D1166,OLframe!$D$2:$J$213,10))</f>
        <v>#REF!</v>
      </c>
    </row>
    <row r="1167" spans="1:10" ht="37.5" customHeight="1">
      <c r="A1167" s="19" t="s">
        <v>2561</v>
      </c>
      <c r="B1167" s="18" t="s">
        <v>1068</v>
      </c>
      <c r="C1167" s="36" t="s">
        <v>3500</v>
      </c>
      <c r="D1167" s="38" t="s">
        <v>2641</v>
      </c>
      <c r="E1167" s="38" t="s">
        <v>1124</v>
      </c>
      <c r="F1167" s="75" t="str">
        <f ca="1">IF($E1167="только рамка",VLOOKUP($D1167,OLframe!$D$2:$J$213,2),VLOOKUP($E1167,OLmain!$A$2:$J$57,2))</f>
        <v>10.1", 1280*720</v>
      </c>
      <c r="G1167" s="65" t="str">
        <f ca="1">VLOOKUP($D1167,OLframe!$D$2:$J$213,3)</f>
        <v>https://yadi.sk/d/mc9nkwX1i78afQ</v>
      </c>
      <c r="H1167" s="45">
        <v>37400</v>
      </c>
      <c r="I1167" s="79" t="str">
        <f ca="1">IF($E1167="только рамка",VLOOKUP($D1167,OLframe!$D$2:$J$213,9),VLOOKUP($E1167,OLmain!$A$2:$J$57,9))</f>
        <v>Android 10.0, RK PX6 6x2,0 Ghz, 4Gb Ram, 64 Gb ROM, IPS LCD, NXP 6686 FM, TDA 7850, DSP, BC6 Bluetooth,  external microphone+Glonass&amp;gps</v>
      </c>
      <c r="J1167" s="27" t="e">
        <f ca="1">IF(VLOOKUP($D1167,OLframe!$D$2:$J$213,10)=0," ",VLOOKUP($D1167,OLframe!$D$2:$J$213,10))</f>
        <v>#REF!</v>
      </c>
    </row>
    <row r="1168" spans="1:10" ht="37.5" customHeight="1">
      <c r="A1168" s="19" t="s">
        <v>2561</v>
      </c>
      <c r="B1168" s="18" t="s">
        <v>1068</v>
      </c>
      <c r="C1168" s="36" t="s">
        <v>3500</v>
      </c>
      <c r="D1168" s="38" t="s">
        <v>2641</v>
      </c>
      <c r="E1168" s="38" t="s">
        <v>1139</v>
      </c>
      <c r="F1168" s="75" t="str">
        <f ca="1">IF($E1168="только рамка",VLOOKUP($D1168,OLframe!$D$2:$J$213,2),VLOOKUP($E1168,OLmain!$A$2:$J$57,2))</f>
        <v>10'', 1280*720</v>
      </c>
      <c r="G1168" s="65" t="str">
        <f ca="1">VLOOKUP($D1168,OLframe!$D$2:$J$213,3)</f>
        <v>https://yadi.sk/d/mc9nkwX1i78afQ</v>
      </c>
      <c r="H1168" s="45">
        <v>39400</v>
      </c>
      <c r="I1168" s="79" t="str">
        <f ca="1">IF($E1168="только рамка",VLOOKUP($D1168,OLframe!$D$2:$J$213,9),VLOOKUP($E1168,OLmain!$A$2:$J$57,9))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68" s="27" t="e">
        <f ca="1">IF(VLOOKUP($D1168,OLframe!$D$2:$J$213,10)=0," ",VLOOKUP($D1168,OLframe!$D$2:$J$213,10))</f>
        <v>#REF!</v>
      </c>
    </row>
    <row r="1169" spans="1:10" ht="37.5" customHeight="1">
      <c r="A1169" s="19" t="s">
        <v>2561</v>
      </c>
      <c r="B1169" s="18" t="s">
        <v>1068</v>
      </c>
      <c r="C1169" s="36" t="s">
        <v>3500</v>
      </c>
      <c r="D1169" s="38" t="s">
        <v>2641</v>
      </c>
      <c r="E1169" s="38" t="s">
        <v>1106</v>
      </c>
      <c r="F1169" s="75" t="str">
        <f ca="1">IF($E1169="только рамка",VLOOKUP($D1169,OLframe!$D$2:$J$213,2),VLOOKUP($E1169,OLmain!$A$2:$J$57,2))</f>
        <v>10'', 1280*720</v>
      </c>
      <c r="G1169" s="65" t="str">
        <f ca="1">VLOOKUP($D1169,OLframe!$D$2:$J$213,3)</f>
        <v>https://yadi.sk/d/mc9nkwX1i78afQ</v>
      </c>
      <c r="H1169" s="45">
        <v>42400</v>
      </c>
      <c r="I1169" s="79" t="str">
        <f ca="1">IF($E1169="только рамка",VLOOKUP($D1169,OLframe!$D$2:$J$213,9),VLOOKUP($E1169,OLmain!$A$2:$J$57,9))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69" s="27" t="e">
        <f ca="1">IF(VLOOKUP($D1169,OLframe!$D$2:$J$213,10)=0," ",VLOOKUP($D1169,OLframe!$D$2:$J$213,10))</f>
        <v>#REF!</v>
      </c>
    </row>
    <row r="1170" spans="1:10" ht="37.5" customHeight="1">
      <c r="A1170" s="19" t="s">
        <v>2561</v>
      </c>
      <c r="B1170" s="18" t="s">
        <v>1068</v>
      </c>
      <c r="C1170" s="36" t="s">
        <v>3500</v>
      </c>
      <c r="D1170" s="38" t="s">
        <v>2641</v>
      </c>
      <c r="E1170" s="38" t="s">
        <v>1108</v>
      </c>
      <c r="F1170" s="75" t="str">
        <f ca="1">IF($E1170="только рамка",VLOOKUP($D1170,OLframe!$D$2:$J$213,2),VLOOKUP($E1170,OLmain!$A$2:$J$57,2))</f>
        <v>10'', 1024*600</v>
      </c>
      <c r="G1170" s="65" t="str">
        <f ca="1">VLOOKUP($D1170,OLframe!$D$2:$J$213,3)</f>
        <v>https://yadi.sk/d/mc9nkwX1i78afQ</v>
      </c>
      <c r="H1170" s="45">
        <v>30400</v>
      </c>
      <c r="I1170" s="79" t="str">
        <f ca="1">IF($E1170="только рамка",VLOOKUP($D1170,OLframe!$D$2:$J$213,9),VLOOKUP($E1170,OLmain!$A$2:$J$57,9))</f>
        <v>Android 10.0, RK PX30 4x1,6 Ghz, 2Gb Ram, 16 Gb ROM, IPS LCD, NXP 6686 FM, TDA 7850, DSP, BC6 Bluetooth,  external microphone+Glonass&amp;gps</v>
      </c>
      <c r="J1170" s="27" t="e">
        <f ca="1">IF(VLOOKUP($D1170,OLframe!$D$2:$J$213,10)=0," ",VLOOKUP($D1170,OLframe!$D$2:$J$213,10))</f>
        <v>#REF!</v>
      </c>
    </row>
    <row r="1171" spans="1:10" ht="37.5" customHeight="1">
      <c r="A1171" s="19" t="s">
        <v>2561</v>
      </c>
      <c r="B1171" s="18" t="s">
        <v>1068</v>
      </c>
      <c r="C1171" s="36" t="s">
        <v>3500</v>
      </c>
      <c r="D1171" s="38" t="s">
        <v>2641</v>
      </c>
      <c r="E1171" s="38" t="s">
        <v>1110</v>
      </c>
      <c r="F1171" s="75" t="str">
        <f ca="1">IF($E1171="только рамка",VLOOKUP($D1171,OLframe!$D$2:$J$213,2),VLOOKUP($E1171,OLmain!$A$2:$J$57,2))</f>
        <v>10'', 1024*600</v>
      </c>
      <c r="G1171" s="65" t="str">
        <f ca="1">VLOOKUP($D1171,OLframe!$D$2:$J$213,3)</f>
        <v>https://yadi.sk/d/mc9nkwX1i78afQ</v>
      </c>
      <c r="H1171" s="45">
        <v>33900</v>
      </c>
      <c r="I1171" s="79" t="str">
        <f ca="1">IF($E1171="только рамка",VLOOKUP($D1171,OLframe!$D$2:$J$213,9),VLOOKUP($E1171,OLmain!$A$2:$J$57,9))</f>
        <v>Android 10.0, RK PX5 8x1,5 Ghz, 4Gb Ram, 32 Gb ROM, IPS LCD, NXP 6686 FM, TDA 7850, DSP, BC6 Bluetooth,  external microphone+Glonass&amp;gps</v>
      </c>
      <c r="J1171" s="27" t="e">
        <f ca="1">IF(VLOOKUP($D1171,OLframe!$D$2:$J$213,10)=0," ",VLOOKUP($D1171,OLframe!$D$2:$J$213,10))</f>
        <v>#REF!</v>
      </c>
    </row>
    <row r="1172" spans="1:10" ht="37.5" customHeight="1">
      <c r="A1172" s="19" t="s">
        <v>2561</v>
      </c>
      <c r="B1172" s="18" t="s">
        <v>1068</v>
      </c>
      <c r="C1172" s="36" t="s">
        <v>3500</v>
      </c>
      <c r="D1172" s="38" t="s">
        <v>2641</v>
      </c>
      <c r="E1172" s="38" t="s">
        <v>1112</v>
      </c>
      <c r="F1172" s="75" t="str">
        <f ca="1">IF($E1172="только рамка",VLOOKUP($D1172,OLframe!$D$2:$J$213,2),VLOOKUP($E1172,OLmain!$A$2:$J$57,2))</f>
        <v>10'', 1024*600</v>
      </c>
      <c r="G1172" s="65" t="str">
        <f ca="1">VLOOKUP($D1172,OLframe!$D$2:$J$213,3)</f>
        <v>https://yadi.sk/d/mc9nkwX1i78afQ</v>
      </c>
      <c r="H1172" s="45">
        <v>34900</v>
      </c>
      <c r="I1172" s="79" t="str">
        <f ca="1">IF($E1172="только рамка",VLOOKUP($D1172,OLframe!$D$2:$J$213,9),VLOOKUP($E1172,OLmain!$A$2:$J$57,9))</f>
        <v>Android 10.0, RK PX5 8x1,5 Ghz, 4Gb Ram, 64 Gb ROM, IPS LCD, NXP 6686 FM, TDA 7850, DSP, BC6 Bluetooth,  external microphone+Glonass&amp;gps</v>
      </c>
      <c r="J1172" s="27" t="e">
        <f ca="1">IF(VLOOKUP($D1172,OLframe!$D$2:$J$213,10)=0," ",VLOOKUP($D1172,OLframe!$D$2:$J$213,10))</f>
        <v>#REF!</v>
      </c>
    </row>
    <row r="1173" spans="1:10" ht="37.5" customHeight="1">
      <c r="A1173" s="19" t="s">
        <v>2561</v>
      </c>
      <c r="B1173" s="18" t="s">
        <v>1068</v>
      </c>
      <c r="C1173" s="36" t="s">
        <v>3500</v>
      </c>
      <c r="D1173" s="38" t="s">
        <v>2641</v>
      </c>
      <c r="E1173" s="38" t="s">
        <v>1114</v>
      </c>
      <c r="F1173" s="75" t="str">
        <f ca="1">IF($E1173="только рамка",VLOOKUP($D1173,OLframe!$D$2:$J$213,2),VLOOKUP($E1173,OLmain!$A$2:$J$57,2))</f>
        <v>10'', 1024*600</v>
      </c>
      <c r="G1173" s="65" t="str">
        <f ca="1">VLOOKUP($D1173,OLframe!$D$2:$J$213,3)</f>
        <v>https://yadi.sk/d/mc9nkwX1i78afQ</v>
      </c>
      <c r="H1173" s="45">
        <v>34900</v>
      </c>
      <c r="I1173" s="79" t="str">
        <f ca="1">IF($E1173="только рамка",VLOOKUP($D1173,OLframe!$D$2:$J$213,9),VLOOKUP($E1173,OLmain!$A$2:$J$57,9))</f>
        <v>Android 10.0, RK PX6 6x2,0 Ghz, 4Gb Ram, 64 Gb ROM, IPS LCD, NXP 6686 FM, TDA 7850, DSP, BC6 Bluetooth,  external microphone+Glonass&amp;gps</v>
      </c>
      <c r="J1173" s="27" t="e">
        <f ca="1">IF(VLOOKUP($D1173,OLframe!$D$2:$J$213,10)=0," ",VLOOKUP($D1173,OLframe!$D$2:$J$213,10))</f>
        <v>#REF!</v>
      </c>
    </row>
    <row r="1174" spans="1:10" ht="37.5" customHeight="1">
      <c r="A1174" s="19" t="s">
        <v>2561</v>
      </c>
      <c r="B1174" s="18" t="s">
        <v>1068</v>
      </c>
      <c r="C1174" s="36" t="s">
        <v>3500</v>
      </c>
      <c r="D1174" s="38" t="s">
        <v>2641</v>
      </c>
      <c r="E1174" s="38" t="s">
        <v>1129</v>
      </c>
      <c r="F1174" s="75" t="str">
        <f ca="1">IF($E1174="только рамка",VLOOKUP($D1174,OLframe!$D$2:$J$213,2),VLOOKUP($E1174,OLmain!$A$2:$J$57,2))</f>
        <v>10'', 1024*600</v>
      </c>
      <c r="G1174" s="65" t="str">
        <f ca="1">VLOOKUP($D1174,OLframe!$D$2:$J$213,3)</f>
        <v>https://yadi.sk/d/mc9nkwX1i78afQ</v>
      </c>
      <c r="H1174" s="45">
        <v>23900</v>
      </c>
      <c r="I1174" s="79" t="str">
        <f ca="1">IF($E1174="только рамка",VLOOKUP($D1174,OLframe!$D$2:$J$213,9),VLOOKUP($E1174,OLmain!$A$2:$J$57,9))</f>
        <v>Android 6.0, MTK 3562 8x1,5 Ghz, 2Gb Ram, 32 Gb ROM, IPS LCD, NXP 6686 FM, TDA 7851, Bluetooth,  external microphone, 4G встроен</v>
      </c>
      <c r="J1174" s="27" t="e">
        <f ca="1">IF(VLOOKUP($D1174,OLframe!$D$2:$J$213,10)=0," ",VLOOKUP($D1174,OLframe!$D$2:$J$213,10))</f>
        <v>#REF!</v>
      </c>
    </row>
    <row r="1175" spans="1:10" ht="37.5" customHeight="1">
      <c r="A1175" s="19" t="s">
        <v>2561</v>
      </c>
      <c r="B1175" s="18" t="s">
        <v>1068</v>
      </c>
      <c r="C1175" s="36" t="s">
        <v>3500</v>
      </c>
      <c r="D1175" s="38" t="s">
        <v>2641</v>
      </c>
      <c r="E1175" s="38" t="s">
        <v>1116</v>
      </c>
      <c r="F1175" s="75" t="str">
        <f ca="1">IF($E1175="только рамка",VLOOKUP($D1175,OLframe!$D$2:$J$213,2),VLOOKUP($E1175,OLmain!$A$2:$J$57,2))</f>
        <v>10'', 1280*720</v>
      </c>
      <c r="G1175" s="65" t="str">
        <f ca="1">VLOOKUP($D1175,OLframe!$D$2:$J$213,3)</f>
        <v>https://yadi.sk/d/mc9nkwX1i78afQ</v>
      </c>
      <c r="H1175" s="45">
        <v>29400</v>
      </c>
      <c r="I1175" s="79" t="str">
        <f ca="1">IF($E1175="только рамка",VLOOKUP($D1175,OLframe!$D$2:$J$213,9),VLOOKUP($E1175,OLmain!$A$2:$J$57,9))</f>
        <v>Android 10, UIS7862 8x1,8 Ghz, 3Gb Ram, 32Gb ROM, TDA7708 FM, TDA7388, DSP, Bluetooth 5.0, Glonass&amp;gps, 4G, OPTIC out, поддержка AHD/TVI камер, HDMI - опция, AV OUT - опция</v>
      </c>
      <c r="J1175" s="27" t="e">
        <f ca="1">IF(VLOOKUP($D1175,OLframe!$D$2:$J$213,10)=0," ",VLOOKUP($D1175,OLframe!$D$2:$J$213,10))</f>
        <v>#REF!</v>
      </c>
    </row>
    <row r="1176" spans="1:10" ht="37.5" customHeight="1">
      <c r="A1176" s="19" t="s">
        <v>2561</v>
      </c>
      <c r="B1176" s="18" t="s">
        <v>1068</v>
      </c>
      <c r="C1176" s="36" t="s">
        <v>3500</v>
      </c>
      <c r="D1176" s="38" t="s">
        <v>2641</v>
      </c>
      <c r="E1176" s="38" t="s">
        <v>1118</v>
      </c>
      <c r="F1176" s="75" t="str">
        <f ca="1">IF($E1176="только рамка",VLOOKUP($D1176,OLframe!$D$2:$J$213,2),VLOOKUP($E1176,OLmain!$A$2:$J$57,2))</f>
        <v>10'', 1280*720</v>
      </c>
      <c r="G1176" s="65" t="str">
        <f ca="1">VLOOKUP($D1176,OLframe!$D$2:$J$213,3)</f>
        <v>https://yadi.sk/d/mc9nkwX1i78afQ</v>
      </c>
      <c r="H1176" s="45">
        <v>33900</v>
      </c>
      <c r="I1176" s="79" t="str">
        <f ca="1">IF($E1176="только рамка",VLOOKUP($D1176,OLframe!$D$2:$J$213,9),VLOOKUP($E1176,OLmain!$A$2:$J$57,9))</f>
        <v>Android 10, UIS7862 8x1,8 Ghz, 4Gb Ram, 64Gb ROM, TDA7708 FM, TDA7851L, DSP, Bluetooth 5.0, Glonass&amp;gps, 4G, OPTIC out, поддержка AHD/TVI камер, HDMI - опция, AV OUT - опция</v>
      </c>
      <c r="J1176" s="27" t="e">
        <f ca="1">IF(VLOOKUP($D1176,OLframe!$D$2:$J$213,10)=0," ",VLOOKUP($D1176,OLframe!$D$2:$J$213,10))</f>
        <v>#REF!</v>
      </c>
    </row>
    <row r="1177" spans="1:10" ht="37.5" customHeight="1">
      <c r="A1177" s="19" t="s">
        <v>2561</v>
      </c>
      <c r="B1177" s="18" t="s">
        <v>1068</v>
      </c>
      <c r="C1177" s="36" t="s">
        <v>3500</v>
      </c>
      <c r="D1177" s="38" t="s">
        <v>2641</v>
      </c>
      <c r="E1177" s="38" t="s">
        <v>1134</v>
      </c>
      <c r="F1177" s="75" t="str">
        <f ca="1">IF($E1177="только рамка",VLOOKUP($D1177,OLframe!$D$2:$J$213,2),VLOOKUP($E1177,OLmain!$A$2:$J$57,2))</f>
        <v>10'', 1280*720</v>
      </c>
      <c r="G1177" s="65" t="str">
        <f ca="1">VLOOKUP($D1177,OLframe!$D$2:$J$213,3)</f>
        <v>https://yadi.sk/d/mc9nkwX1i78afQ</v>
      </c>
      <c r="H1177" s="45">
        <v>36900</v>
      </c>
      <c r="I1177" s="79" t="str">
        <f ca="1">IF($E1177="только рамка",VLOOKUP($D1177,OLframe!$D$2:$J$213,9),VLOOKUP($E1177,OLmain!$A$2:$J$57,9))</f>
        <v>Android 10, UIS7862 8x1,8 Ghz, 6Gb Ram, 128Gb ROM, TDA7708 FM, TDA7851L, DSP, Bluetooth 5.0, Glonass&amp;gps, 4G, OPTIC out, поддержка AHD/TVI камер, HDMI - опция, AV OUT - опция</v>
      </c>
      <c r="J1177" s="27" t="e">
        <f ca="1">IF(VLOOKUP($D1177,OLframe!$D$2:$J$213,10)=0," ",VLOOKUP($D1177,OLframe!$D$2:$J$213,10))</f>
        <v>#REF!</v>
      </c>
    </row>
    <row r="1178" spans="1:10" ht="37.5" customHeight="1">
      <c r="A1178" s="19" t="s">
        <v>2561</v>
      </c>
      <c r="B1178" s="18" t="s">
        <v>1068</v>
      </c>
      <c r="C1178" s="36" t="s">
        <v>3500</v>
      </c>
      <c r="D1178" s="38" t="s">
        <v>2641</v>
      </c>
      <c r="E1178" s="38" t="s">
        <v>1120</v>
      </c>
      <c r="F1178" s="75" t="str">
        <f ca="1">IF($E1178="только рамка",VLOOKUP($D1178,OLframe!$D$2:$J$213,2),VLOOKUP($E1178,OLmain!$A$2:$J$57,2))</f>
        <v>10'', 1024*600</v>
      </c>
      <c r="G1178" s="65" t="str">
        <f ca="1">VLOOKUP($D1178,OLframe!$D$2:$J$213,3)</f>
        <v>https://yadi.sk/d/mc9nkwX1i78afQ</v>
      </c>
      <c r="H1178" s="45">
        <v>34900</v>
      </c>
      <c r="I1178" s="79" t="str">
        <f ca="1">IF($E1178="только рамка",VLOOKUP($D1178,OLframe!$D$2:$J$213,9),VLOOKUP($E1178,OLmain!$A$2:$J$57,9))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178" s="27" t="e">
        <f ca="1">IF(VLOOKUP($D1178,OLframe!$D$2:$J$213,10)=0," ",VLOOKUP($D1178,OLframe!$D$2:$J$213,10))</f>
        <v>#REF!</v>
      </c>
    </row>
    <row r="1179" spans="1:10" ht="37.5" customHeight="1">
      <c r="A1179" s="19" t="s">
        <v>2561</v>
      </c>
      <c r="B1179" s="18" t="s">
        <v>1068</v>
      </c>
      <c r="C1179" s="36" t="s">
        <v>3500</v>
      </c>
      <c r="D1179" s="38" t="s">
        <v>2641</v>
      </c>
      <c r="E1179" s="38" t="s">
        <v>1090</v>
      </c>
      <c r="F1179" s="75" t="str">
        <f ca="1">IF($E1179="только рамка",VLOOKUP($D1179,OLframe!$D$2:$J$213,2),VLOOKUP($E1179,OLmain!$A$2:$J$57,2))</f>
        <v>9,7'', 1024*768</v>
      </c>
      <c r="G1179" s="65" t="str">
        <f ca="1">VLOOKUP($D1179,OLframe!$D$2:$J$213,3)</f>
        <v>https://yadi.sk/d/mc9nkwX1i78afQ</v>
      </c>
      <c r="H1179" s="45">
        <v>35900</v>
      </c>
      <c r="I1179" s="79" t="str">
        <f ca="1">IF($E1179="только рамка",VLOOKUP($D1179,OLframe!$D$2:$J$213,9),VLOOKUP($E1179,OLmain!$A$2:$J$57,9))</f>
        <v>Android 10.0, RK PX6 6x2,0 Ghz, 4Gb Ram, 64 Gb ROM, IPS LCD, NXP 6686 FM, TDA 7850, DSP, BC6 Bluetooth,  external microphone+Glonass&amp;gps</v>
      </c>
      <c r="J1179" s="27" t="e">
        <f ca="1">IF(VLOOKUP($D1179,OLframe!$D$2:$J$213,10)=0," ",VLOOKUP($D1179,OLframe!$D$2:$J$213,10))</f>
        <v>#REF!</v>
      </c>
    </row>
    <row r="1180" spans="1:10" ht="37.5" customHeight="1">
      <c r="A1180" s="19" t="s">
        <v>2561</v>
      </c>
      <c r="B1180" s="18" t="s">
        <v>1068</v>
      </c>
      <c r="C1180" s="36" t="s">
        <v>3500</v>
      </c>
      <c r="D1180" s="38" t="s">
        <v>2641</v>
      </c>
      <c r="E1180" s="38" t="s">
        <v>1123</v>
      </c>
      <c r="F1180" s="75" t="str">
        <f ca="1">IF($E1180="только рамка",VLOOKUP($D1180,OLframe!$D$2:$J$213,2),VLOOKUP($E1180,OLmain!$A$2:$J$57,2))</f>
        <v>13.3", 1920*1080</v>
      </c>
      <c r="G1180" s="65" t="str">
        <f ca="1">VLOOKUP($D1180,OLframe!$D$2:$J$213,3)</f>
        <v>https://yadi.sk/d/mc9nkwX1i78afQ</v>
      </c>
      <c r="H1180" s="45">
        <v>43400</v>
      </c>
      <c r="I1180" s="79" t="str">
        <f ca="1">IF($E1180="только рамка",VLOOKUP($D1180,OLframe!$D$2:$J$213,9),VLOOKUP($E1180,OLmain!$A$2:$J$57,9))</f>
        <v>Android 10.0, RK PX6 6x2,0 Ghz, 4Gb Ram, 64 Gb ROM, IPS LCD, NXP 6686 FM, TDA 7850, DSP, BC6 Bluetooth,  external microphone+Glonass&amp;gps</v>
      </c>
      <c r="J1180" s="27" t="e">
        <f ca="1">IF(VLOOKUP($D1180,OLframe!$D$2:$J$213,10)=0," ",VLOOKUP($D1180,OLframe!$D$2:$J$213,10))</f>
        <v>#REF!</v>
      </c>
    </row>
    <row r="1181" spans="1:10" ht="37.5" customHeight="1">
      <c r="A1181" s="19" t="s">
        <v>2642</v>
      </c>
      <c r="B1181" s="18" t="s">
        <v>1059</v>
      </c>
      <c r="C1181" s="36" t="s">
        <v>3451</v>
      </c>
      <c r="D1181" s="38" t="s">
        <v>2643</v>
      </c>
      <c r="E1181" s="38"/>
      <c r="F1181" s="2" t="s">
        <v>3563</v>
      </c>
      <c r="G1181" s="51" t="s">
        <v>2644</v>
      </c>
      <c r="H1181" s="69">
        <v>32400</v>
      </c>
      <c r="I1181" s="46" t="s">
        <v>3912</v>
      </c>
      <c r="J1181" s="27"/>
    </row>
    <row r="1182" spans="1:10" ht="37.5" customHeight="1">
      <c r="A1182" s="19" t="s">
        <v>2642</v>
      </c>
      <c r="B1182" s="18" t="s">
        <v>2645</v>
      </c>
      <c r="C1182" s="36" t="s">
        <v>3444</v>
      </c>
      <c r="D1182" s="38" t="s">
        <v>2646</v>
      </c>
      <c r="E1182" s="38"/>
      <c r="F1182" s="2" t="s">
        <v>3985</v>
      </c>
      <c r="G1182" s="51" t="s">
        <v>2647</v>
      </c>
      <c r="H1182" s="69">
        <v>23900</v>
      </c>
      <c r="I1182" s="20" t="s">
        <v>3470</v>
      </c>
      <c r="J1182" s="27"/>
    </row>
    <row r="1183" spans="1:10" ht="37.5" customHeight="1">
      <c r="A1183" s="19" t="s">
        <v>2642</v>
      </c>
      <c r="B1183" s="18" t="s">
        <v>2645</v>
      </c>
      <c r="C1183" s="36" t="s">
        <v>3444</v>
      </c>
      <c r="D1183" s="38" t="s">
        <v>2648</v>
      </c>
      <c r="E1183" s="38"/>
      <c r="F1183" s="2" t="s">
        <v>3985</v>
      </c>
      <c r="G1183" s="51" t="s">
        <v>2647</v>
      </c>
      <c r="H1183" s="69">
        <v>26400</v>
      </c>
      <c r="I1183" s="46" t="s">
        <v>3475</v>
      </c>
      <c r="J1183" s="27"/>
    </row>
    <row r="1184" spans="1:10" ht="37.5" customHeight="1">
      <c r="A1184" s="19" t="s">
        <v>2642</v>
      </c>
      <c r="B1184" s="18" t="s">
        <v>2645</v>
      </c>
      <c r="C1184" s="36" t="s">
        <v>3444</v>
      </c>
      <c r="D1184" s="38" t="s">
        <v>2649</v>
      </c>
      <c r="E1184" s="38"/>
      <c r="F1184" s="2" t="s">
        <v>3985</v>
      </c>
      <c r="G1184" s="51" t="s">
        <v>2647</v>
      </c>
      <c r="H1184" s="69">
        <v>29400</v>
      </c>
      <c r="I1184" s="59" t="s">
        <v>3478</v>
      </c>
      <c r="J1184" s="27"/>
    </row>
    <row r="1185" spans="1:10" ht="37.5" customHeight="1">
      <c r="A1185" s="19" t="s">
        <v>2642</v>
      </c>
      <c r="B1185" s="18" t="s">
        <v>2645</v>
      </c>
      <c r="C1185" s="36" t="s">
        <v>3444</v>
      </c>
      <c r="D1185" s="38" t="s">
        <v>2650</v>
      </c>
      <c r="E1185" s="38"/>
      <c r="F1185" s="2" t="s">
        <v>3985</v>
      </c>
      <c r="G1185" s="51" t="s">
        <v>2647</v>
      </c>
      <c r="H1185" s="69">
        <v>30400</v>
      </c>
      <c r="I1185" s="46" t="s">
        <v>3480</v>
      </c>
      <c r="J1185" s="27"/>
    </row>
    <row r="1186" spans="1:10" ht="37.5" customHeight="1">
      <c r="A1186" s="19" t="s">
        <v>2642</v>
      </c>
      <c r="B1186" s="18" t="s">
        <v>2645</v>
      </c>
      <c r="C1186" s="36" t="s">
        <v>3610</v>
      </c>
      <c r="D1186" s="38" t="s">
        <v>2651</v>
      </c>
      <c r="E1186" s="38"/>
      <c r="F1186" s="2" t="s">
        <v>3985</v>
      </c>
      <c r="G1186" s="51" t="s">
        <v>2647</v>
      </c>
      <c r="H1186" s="69">
        <v>31900</v>
      </c>
      <c r="I1186" s="46" t="s">
        <v>3492</v>
      </c>
      <c r="J1186" s="27"/>
    </row>
    <row r="1187" spans="1:10" ht="37.5" customHeight="1">
      <c r="A1187" s="19" t="s">
        <v>2642</v>
      </c>
      <c r="B1187" s="18" t="s">
        <v>2645</v>
      </c>
      <c r="C1187" s="36" t="s">
        <v>3610</v>
      </c>
      <c r="D1187" s="38" t="s">
        <v>2652</v>
      </c>
      <c r="E1187" s="38"/>
      <c r="F1187" s="2" t="s">
        <v>3985</v>
      </c>
      <c r="G1187" s="51" t="s">
        <v>2647</v>
      </c>
      <c r="H1187" s="69">
        <v>34900</v>
      </c>
      <c r="I1187" s="59" t="s">
        <v>3771</v>
      </c>
      <c r="J1187" s="27"/>
    </row>
    <row r="1188" spans="1:10" ht="37.5" customHeight="1">
      <c r="A1188" s="19" t="s">
        <v>2642</v>
      </c>
      <c r="B1188" s="18" t="s">
        <v>2645</v>
      </c>
      <c r="C1188" s="36" t="s">
        <v>3610</v>
      </c>
      <c r="D1188" s="38" t="s">
        <v>2653</v>
      </c>
      <c r="E1188" s="38"/>
      <c r="F1188" s="2" t="s">
        <v>3985</v>
      </c>
      <c r="G1188" s="51" t="s">
        <v>2647</v>
      </c>
      <c r="H1188" s="69">
        <v>35900</v>
      </c>
      <c r="I1188" s="46" t="s">
        <v>3622</v>
      </c>
      <c r="J1188" s="27"/>
    </row>
    <row r="1189" spans="1:10" ht="37.5" customHeight="1">
      <c r="A1189" s="19" t="s">
        <v>2642</v>
      </c>
      <c r="B1189" s="18" t="s">
        <v>2645</v>
      </c>
      <c r="C1189" s="36" t="s">
        <v>4083</v>
      </c>
      <c r="D1189" s="38" t="s">
        <v>2654</v>
      </c>
      <c r="E1189" s="38"/>
      <c r="F1189" s="2" t="s">
        <v>3590</v>
      </c>
      <c r="G1189" s="51" t="s">
        <v>2655</v>
      </c>
      <c r="H1189" s="69">
        <v>26900</v>
      </c>
      <c r="I1189" s="21" t="s">
        <v>3551</v>
      </c>
      <c r="J1189" s="27"/>
    </row>
    <row r="1190" spans="1:10" ht="37.5" customHeight="1">
      <c r="A1190" s="19" t="s">
        <v>2642</v>
      </c>
      <c r="B1190" s="18" t="s">
        <v>2645</v>
      </c>
      <c r="C1190" s="36" t="s">
        <v>3451</v>
      </c>
      <c r="D1190" s="38" t="s">
        <v>2656</v>
      </c>
      <c r="E1190" s="38"/>
      <c r="F1190" s="2" t="s">
        <v>3985</v>
      </c>
      <c r="G1190" s="51" t="s">
        <v>2657</v>
      </c>
      <c r="H1190" s="69">
        <v>26900</v>
      </c>
      <c r="I1190" s="21" t="s">
        <v>3817</v>
      </c>
      <c r="J1190" s="54" t="s">
        <v>3628</v>
      </c>
    </row>
    <row r="1191" spans="1:10" ht="37.5" customHeight="1">
      <c r="A1191" s="19" t="s">
        <v>2642</v>
      </c>
      <c r="B1191" s="18" t="s">
        <v>2658</v>
      </c>
      <c r="C1191" s="36" t="s">
        <v>3451</v>
      </c>
      <c r="D1191" s="38" t="s">
        <v>2659</v>
      </c>
      <c r="E1191" s="38"/>
      <c r="F1191" s="2" t="s">
        <v>3590</v>
      </c>
      <c r="G1191" s="52" t="s">
        <v>2660</v>
      </c>
      <c r="H1191" s="69">
        <v>28900</v>
      </c>
      <c r="I1191" s="21" t="s">
        <v>3483</v>
      </c>
      <c r="J1191" s="27"/>
    </row>
    <row r="1192" spans="1:10" ht="37.5" customHeight="1">
      <c r="A1192" s="19" t="s">
        <v>2642</v>
      </c>
      <c r="B1192" s="18" t="s">
        <v>2658</v>
      </c>
      <c r="C1192" s="36" t="s">
        <v>3451</v>
      </c>
      <c r="D1192" s="38" t="s">
        <v>2661</v>
      </c>
      <c r="E1192" s="38"/>
      <c r="F1192" s="2" t="s">
        <v>3774</v>
      </c>
      <c r="G1192" s="51" t="s">
        <v>2662</v>
      </c>
      <c r="H1192" s="69">
        <v>33400</v>
      </c>
      <c r="I1192" s="46" t="s">
        <v>3912</v>
      </c>
      <c r="J1192" s="27"/>
    </row>
    <row r="1193" spans="1:10" ht="37.5" customHeight="1">
      <c r="A1193" s="19" t="s">
        <v>2642</v>
      </c>
      <c r="B1193" s="18" t="s">
        <v>2658</v>
      </c>
      <c r="C1193" s="36" t="s">
        <v>3500</v>
      </c>
      <c r="D1193" s="38" t="s">
        <v>1154</v>
      </c>
      <c r="E1193" s="38" t="s">
        <v>2857</v>
      </c>
      <c r="F1193" s="75" t="str">
        <f ca="1">IF($E1193="только рамка",VLOOKUP($D1193,OLframe!$D$2:$J$213,2),VLOOKUP($E1193,OLmain!$A$2:$J$57,2))</f>
        <v>9", 1024*600</v>
      </c>
      <c r="G1193" s="65" t="str">
        <f ca="1">VLOOKUP($D1193,OLframe!$D$2:$J$213,3)</f>
        <v>https://yadi.sk/d/9oTG1r-SOpXt8A</v>
      </c>
      <c r="H1193" s="45">
        <v>5500</v>
      </c>
      <c r="I1193" s="79" t="e">
        <f ca="1">IF($E1193="только рамка",VLOOKUP($D1193,OLframe!$D$2:$J$213,9),VLOOKUP($E1193,OLmain!$A$2:$J$57,9))</f>
        <v>#REF!</v>
      </c>
      <c r="J1193" s="27" t="e">
        <f ca="1">IF(VLOOKUP($D1193,OLframe!$D$2:$J$213,10)=0," ",VLOOKUP($D1193,OLframe!$D$2:$J$213,10))</f>
        <v>#REF!</v>
      </c>
    </row>
    <row r="1194" spans="1:10" ht="37.5" customHeight="1">
      <c r="A1194" s="19" t="s">
        <v>2642</v>
      </c>
      <c r="B1194" s="18" t="s">
        <v>2658</v>
      </c>
      <c r="C1194" s="36" t="s">
        <v>3500</v>
      </c>
      <c r="D1194" s="38" t="s">
        <v>1154</v>
      </c>
      <c r="E1194" s="38" t="s">
        <v>1141</v>
      </c>
      <c r="F1194" s="75" t="str">
        <f ca="1">IF($E1194="только рамка",VLOOKUP($D1194,OLframe!$D$2:$J$213,2),VLOOKUP($E1194,OLmain!$A$2:$J$57,2))</f>
        <v>9'', 1280*720</v>
      </c>
      <c r="G1194" s="65" t="str">
        <f ca="1">VLOOKUP($D1194,OLframe!$D$2:$J$213,3)</f>
        <v>https://yadi.sk/d/9oTG1r-SOpXt8A</v>
      </c>
      <c r="H1194" s="45">
        <v>38400</v>
      </c>
      <c r="I1194" s="79" t="str">
        <f ca="1">IF($E1194="только рамка",VLOOKUP($D1194,OLframe!$D$2:$J$213,9),VLOOKUP($E1194,OLmain!$A$2:$J$57,9))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94" s="27" t="e">
        <f ca="1">IF(VLOOKUP($D1194,OLframe!$D$2:$J$213,10)=0," ",VLOOKUP($D1194,OLframe!$D$2:$J$213,10))</f>
        <v>#REF!</v>
      </c>
    </row>
    <row r="1195" spans="1:10" ht="37.5" customHeight="1">
      <c r="A1195" s="19" t="s">
        <v>2642</v>
      </c>
      <c r="B1195" s="18" t="s">
        <v>2658</v>
      </c>
      <c r="C1195" s="36" t="s">
        <v>3500</v>
      </c>
      <c r="D1195" s="38" t="s">
        <v>1154</v>
      </c>
      <c r="E1195" s="38" t="s">
        <v>1144</v>
      </c>
      <c r="F1195" s="75" t="str">
        <f ca="1">IF($E1195="только рамка",VLOOKUP($D1195,OLframe!$D$2:$J$213,2),VLOOKUP($E1195,OLmain!$A$2:$J$57,2))</f>
        <v>9'', 1280*720</v>
      </c>
      <c r="G1195" s="65" t="str">
        <f ca="1">VLOOKUP($D1195,OLframe!$D$2:$J$213,3)</f>
        <v>https://yadi.sk/d/9oTG1r-SOpXt8A</v>
      </c>
      <c r="H1195" s="45">
        <v>41400</v>
      </c>
      <c r="I1195" s="79" t="str">
        <f ca="1">IF($E1195="только рамка",VLOOKUP($D1195,OLframe!$D$2:$J$213,9),VLOOKUP($E1195,OLmain!$A$2:$J$57,9))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195" s="27" t="e">
        <f ca="1">IF(VLOOKUP($D1195,OLframe!$D$2:$J$213,10)=0," ",VLOOKUP($D1195,OLframe!$D$2:$J$213,10))</f>
        <v>#REF!</v>
      </c>
    </row>
    <row r="1196" spans="1:10" ht="37.5" customHeight="1">
      <c r="A1196" s="19" t="s">
        <v>2642</v>
      </c>
      <c r="B1196" s="18" t="s">
        <v>2658</v>
      </c>
      <c r="C1196" s="36" t="s">
        <v>3500</v>
      </c>
      <c r="D1196" s="38" t="s">
        <v>1154</v>
      </c>
      <c r="E1196" s="38" t="s">
        <v>1107</v>
      </c>
      <c r="F1196" s="75" t="str">
        <f ca="1">IF($E1196="только рамка",VLOOKUP($D1196,OLframe!$D$2:$J$213,2),VLOOKUP($E1196,OLmain!$A$2:$J$57,2))</f>
        <v>9'', 1024*600</v>
      </c>
      <c r="G1196" s="65" t="str">
        <f ca="1">VLOOKUP($D1196,OLframe!$D$2:$J$213,3)</f>
        <v>https://yadi.sk/d/9oTG1r-SOpXt8A</v>
      </c>
      <c r="H1196" s="45">
        <v>29400</v>
      </c>
      <c r="I1196" s="79" t="str">
        <f ca="1">IF($E1196="только рамка",VLOOKUP($D1196,OLframe!$D$2:$J$213,9),VLOOKUP($E1196,OLmain!$A$2:$J$57,9))</f>
        <v>Android 10.0, RK PX30 4x1,6 Ghz, 2Gb Ram, 16 Gb ROM, IPS LCD, NXP 6686 FM, TDA 7850, DSP, BC6 Bluetooth,  external microphone+Glonass&amp;gps</v>
      </c>
      <c r="J1196" s="27" t="e">
        <f ca="1">IF(VLOOKUP($D1196,OLframe!$D$2:$J$213,10)=0," ",VLOOKUP($D1196,OLframe!$D$2:$J$213,10))</f>
        <v>#REF!</v>
      </c>
    </row>
    <row r="1197" spans="1:10" ht="37.5" customHeight="1">
      <c r="A1197" s="19" t="s">
        <v>2642</v>
      </c>
      <c r="B1197" s="18" t="s">
        <v>2658</v>
      </c>
      <c r="C1197" s="36" t="s">
        <v>3500</v>
      </c>
      <c r="D1197" s="38" t="s">
        <v>1154</v>
      </c>
      <c r="E1197" s="38" t="s">
        <v>1109</v>
      </c>
      <c r="F1197" s="75" t="str">
        <f ca="1">IF($E1197="только рамка",VLOOKUP($D1197,OLframe!$D$2:$J$213,2),VLOOKUP($E1197,OLmain!$A$2:$J$57,2))</f>
        <v>9'', 1024*600</v>
      </c>
      <c r="G1197" s="65" t="str">
        <f ca="1">VLOOKUP($D1197,OLframe!$D$2:$J$213,3)</f>
        <v>https://yadi.sk/d/9oTG1r-SOpXt8A</v>
      </c>
      <c r="H1197" s="45">
        <v>32900</v>
      </c>
      <c r="I1197" s="79" t="str">
        <f ca="1">IF($E1197="только рамка",VLOOKUP($D1197,OLframe!$D$2:$J$213,9),VLOOKUP($E1197,OLmain!$A$2:$J$57,9))</f>
        <v>Android 10.0, RK PX5 8x1,5 Ghz, 4Gb Ram, 32 Gb ROM, IPS LCD, NXP 6686 FM, TDA 7850, DSP, BC6 Bluetooth,  external microphone+Glonass&amp;gps</v>
      </c>
      <c r="J1197" s="27" t="e">
        <f ca="1">IF(VLOOKUP($D1197,OLframe!$D$2:$J$213,10)=0," ",VLOOKUP($D1197,OLframe!$D$2:$J$213,10))</f>
        <v>#REF!</v>
      </c>
    </row>
    <row r="1198" spans="1:10" ht="37.5" customHeight="1">
      <c r="A1198" s="19" t="s">
        <v>2642</v>
      </c>
      <c r="B1198" s="18" t="s">
        <v>2658</v>
      </c>
      <c r="C1198" s="36" t="s">
        <v>3500</v>
      </c>
      <c r="D1198" s="38" t="s">
        <v>1154</v>
      </c>
      <c r="E1198" s="38" t="s">
        <v>1111</v>
      </c>
      <c r="F1198" s="75" t="str">
        <f ca="1">IF($E1198="только рамка",VLOOKUP($D1198,OLframe!$D$2:$J$213,2),VLOOKUP($E1198,OLmain!$A$2:$J$57,2))</f>
        <v>9'', 1024*600</v>
      </c>
      <c r="G1198" s="65" t="str">
        <f ca="1">VLOOKUP($D1198,OLframe!$D$2:$J$213,3)</f>
        <v>https://yadi.sk/d/9oTG1r-SOpXt8A</v>
      </c>
      <c r="H1198" s="45">
        <v>33900</v>
      </c>
      <c r="I1198" s="79" t="str">
        <f ca="1">IF($E1198="только рамка",VLOOKUP($D1198,OLframe!$D$2:$J$213,9),VLOOKUP($E1198,OLmain!$A$2:$J$57,9))</f>
        <v>Android 10.0, RK PX5 8x1,5 Ghz, 4Gb Ram, 64 Gb ROM, IPS LCD, NXP 6686 FM, TDA 7850, DSP, BC6 Bluetooth,  external microphone+Glonass&amp;gps</v>
      </c>
      <c r="J1198" s="27" t="e">
        <f ca="1">IF(VLOOKUP($D1198,OLframe!$D$2:$J$213,10)=0," ",VLOOKUP($D1198,OLframe!$D$2:$J$213,10))</f>
        <v>#REF!</v>
      </c>
    </row>
    <row r="1199" spans="1:10" ht="37.5" customHeight="1">
      <c r="A1199" s="19" t="s">
        <v>2642</v>
      </c>
      <c r="B1199" s="18" t="s">
        <v>2658</v>
      </c>
      <c r="C1199" s="36" t="s">
        <v>3500</v>
      </c>
      <c r="D1199" s="38" t="s">
        <v>1154</v>
      </c>
      <c r="E1199" s="38" t="s">
        <v>1113</v>
      </c>
      <c r="F1199" s="75" t="str">
        <f ca="1">IF($E1199="только рамка",VLOOKUP($D1199,OLframe!$D$2:$J$213,2),VLOOKUP($E1199,OLmain!$A$2:$J$57,2))</f>
        <v>9'', 1024*600</v>
      </c>
      <c r="G1199" s="65" t="str">
        <f ca="1">VLOOKUP($D1199,OLframe!$D$2:$J$213,3)</f>
        <v>https://yadi.sk/d/9oTG1r-SOpXt8A</v>
      </c>
      <c r="H1199" s="45">
        <v>33900</v>
      </c>
      <c r="I1199" s="79" t="str">
        <f ca="1">IF($E1199="только рамка",VLOOKUP($D1199,OLframe!$D$2:$J$213,9),VLOOKUP($E1199,OLmain!$A$2:$J$57,9))</f>
        <v>Android 10.0, RK PX6 6x2,0 Ghz, 4Gb Ram, 64 Gb ROM, IPS LCD, NXP 6686 FM, TDA 7850, DSP, BC6 Bluetooth,  external microphone+Glonass&amp;gps</v>
      </c>
      <c r="J1199" s="27" t="e">
        <f ca="1">IF(VLOOKUP($D1199,OLframe!$D$2:$J$213,10)=0," ",VLOOKUP($D1199,OLframe!$D$2:$J$213,10))</f>
        <v>#REF!</v>
      </c>
    </row>
    <row r="1200" spans="1:10" ht="37.5" customHeight="1">
      <c r="A1200" s="19" t="s">
        <v>2642</v>
      </c>
      <c r="B1200" s="18" t="s">
        <v>2658</v>
      </c>
      <c r="C1200" s="36" t="s">
        <v>3500</v>
      </c>
      <c r="D1200" s="38" t="s">
        <v>1154</v>
      </c>
      <c r="E1200" s="38" t="s">
        <v>1131</v>
      </c>
      <c r="F1200" s="75" t="str">
        <f ca="1">IF($E1200="только рамка",VLOOKUP($D1200,OLframe!$D$2:$J$213,2),VLOOKUP($E1200,OLmain!$A$2:$J$57,2))</f>
        <v>9'', 1024*600</v>
      </c>
      <c r="G1200" s="65" t="str">
        <f ca="1">VLOOKUP($D1200,OLframe!$D$2:$J$213,3)</f>
        <v>https://yadi.sk/d/9oTG1r-SOpXt8A</v>
      </c>
      <c r="H1200" s="45">
        <v>23900</v>
      </c>
      <c r="I1200" s="79" t="str">
        <f ca="1">IF($E1200="только рамка",VLOOKUP($D1200,OLframe!$D$2:$J$213,9),VLOOKUP($E1200,OLmain!$A$2:$J$57,9))</f>
        <v>Android 6.0, MTK 3562 8x1,5 Ghz, 2Gb Ram, 32 Gb ROM, IPS LCD, NXP 6686 FM, TDA 7851, Bluetooth,  external microphone, 4G встроен</v>
      </c>
      <c r="J1200" s="27" t="e">
        <f ca="1">IF(VLOOKUP($D1200,OLframe!$D$2:$J$213,10)=0," ",VLOOKUP($D1200,OLframe!$D$2:$J$213,10))</f>
        <v>#REF!</v>
      </c>
    </row>
    <row r="1201" spans="1:10" ht="37.5" customHeight="1">
      <c r="A1201" s="19" t="s">
        <v>2642</v>
      </c>
      <c r="B1201" s="18" t="s">
        <v>2658</v>
      </c>
      <c r="C1201" s="36" t="s">
        <v>3500</v>
      </c>
      <c r="D1201" s="38" t="s">
        <v>1154</v>
      </c>
      <c r="E1201" s="38" t="s">
        <v>1115</v>
      </c>
      <c r="F1201" s="75" t="str">
        <f ca="1">IF($E1201="только рамка",VLOOKUP($D1201,OLframe!$D$2:$J$213,2),VLOOKUP($E1201,OLmain!$A$2:$J$57,2))</f>
        <v>9'', 1280*720</v>
      </c>
      <c r="G1201" s="65" t="str">
        <f ca="1">VLOOKUP($D1201,OLframe!$D$2:$J$213,3)</f>
        <v>https://yadi.sk/d/9oTG1r-SOpXt8A</v>
      </c>
      <c r="H1201" s="45">
        <v>28400</v>
      </c>
      <c r="I1201" s="79" t="str">
        <f ca="1">IF($E1201="только рамка",VLOOKUP($D1201,OLframe!$D$2:$J$213,9),VLOOKUP($E1201,OLmain!$A$2:$J$57,9))</f>
        <v>Android 10, UIS7862 8x1,8 Ghz, 3Gb Ram, 32Gb ROM, TDA7708 FM, TDA7388, DSP, Bluetooth 5.0, Glonass&amp;gps, 4G, OPTIC out, поддержка AHD/TVI камер, HDMI - опция, AV OUT - опция</v>
      </c>
      <c r="J1201" s="27" t="e">
        <f ca="1">IF(VLOOKUP($D1201,OLframe!$D$2:$J$213,10)=0," ",VLOOKUP($D1201,OLframe!$D$2:$J$213,10))</f>
        <v>#REF!</v>
      </c>
    </row>
    <row r="1202" spans="1:10" ht="37.5" customHeight="1">
      <c r="A1202" s="19" t="s">
        <v>2642</v>
      </c>
      <c r="B1202" s="18" t="s">
        <v>2658</v>
      </c>
      <c r="C1202" s="36" t="s">
        <v>3500</v>
      </c>
      <c r="D1202" s="38" t="s">
        <v>1154</v>
      </c>
      <c r="E1202" s="38" t="s">
        <v>1117</v>
      </c>
      <c r="F1202" s="75" t="str">
        <f ca="1">IF($E1202="только рамка",VLOOKUP($D1202,OLframe!$D$2:$J$213,2),VLOOKUP($E1202,OLmain!$A$2:$J$57,2))</f>
        <v>9'', 1280*720</v>
      </c>
      <c r="G1202" s="65" t="str">
        <f ca="1">VLOOKUP($D1202,OLframe!$D$2:$J$213,3)</f>
        <v>https://yadi.sk/d/9oTG1r-SOpXt8A</v>
      </c>
      <c r="H1202" s="45">
        <v>32900</v>
      </c>
      <c r="I1202" s="79" t="str">
        <f ca="1">IF($E1202="только рамка",VLOOKUP($D1202,OLframe!$D$2:$J$213,9),VLOOKUP($E1202,OLmain!$A$2:$J$57,9))</f>
        <v>Android 10, UIS7862 8x1,8 Ghz, 4Gb Ram, 64Gb ROM, TDA7708 FM, TDA7851L, DSP, Bluetooth 5.0, Glonass&amp;gps, 4G, OPTIC out, поддержка AHD/TVI камер, HDMI - опция, AV OUT - опция</v>
      </c>
      <c r="J1202" s="27" t="e">
        <f ca="1">IF(VLOOKUP($D1202,OLframe!$D$2:$J$213,10)=0," ",VLOOKUP($D1202,OLframe!$D$2:$J$213,10))</f>
        <v>#REF!</v>
      </c>
    </row>
    <row r="1203" spans="1:10" ht="37.5" customHeight="1">
      <c r="A1203" s="19" t="s">
        <v>2642</v>
      </c>
      <c r="B1203" s="18" t="s">
        <v>2658</v>
      </c>
      <c r="C1203" s="36" t="s">
        <v>3500</v>
      </c>
      <c r="D1203" s="38" t="s">
        <v>1154</v>
      </c>
      <c r="E1203" s="38" t="s">
        <v>1136</v>
      </c>
      <c r="F1203" s="75" t="str">
        <f ca="1">IF($E1203="только рамка",VLOOKUP($D1203,OLframe!$D$2:$J$213,2),VLOOKUP($E1203,OLmain!$A$2:$J$57,2))</f>
        <v>9'', 1280*720</v>
      </c>
      <c r="G1203" s="65" t="str">
        <f ca="1">VLOOKUP($D1203,OLframe!$D$2:$J$213,3)</f>
        <v>https://yadi.sk/d/9oTG1r-SOpXt8A</v>
      </c>
      <c r="H1203" s="45">
        <v>35900</v>
      </c>
      <c r="I1203" s="79" t="str">
        <f ca="1">IF($E1203="только рамка",VLOOKUP($D1203,OLframe!$D$2:$J$213,9),VLOOKUP($E1203,OLmain!$A$2:$J$57,9))</f>
        <v>Android 10, UIS7862 8x1,8 Ghz, 6Gb Ram, 128Gb ROM, TDA7708 FM, TDA7851L, DSP, Bluetooth 5.0, Glonass&amp;gps, 4G, OPTIC out, поддержка AHD/TVI камер, HDMI - опция, AV OUT - опция</v>
      </c>
      <c r="J1203" s="27" t="e">
        <f ca="1">IF(VLOOKUP($D1203,OLframe!$D$2:$J$213,10)=0," ",VLOOKUP($D1203,OLframe!$D$2:$J$213,10))</f>
        <v>#REF!</v>
      </c>
    </row>
    <row r="1204" spans="1:10" ht="37.5" customHeight="1">
      <c r="A1204" s="19" t="s">
        <v>2642</v>
      </c>
      <c r="B1204" s="18" t="s">
        <v>2658</v>
      </c>
      <c r="C1204" s="36" t="s">
        <v>3500</v>
      </c>
      <c r="D1204" s="38" t="s">
        <v>1154</v>
      </c>
      <c r="E1204" s="38" t="s">
        <v>1119</v>
      </c>
      <c r="F1204" s="75" t="str">
        <f ca="1">IF($E1204="только рамка",VLOOKUP($D1204,OLframe!$D$2:$J$213,2),VLOOKUP($E1204,OLmain!$A$2:$J$57,2))</f>
        <v>9'', 1024*600</v>
      </c>
      <c r="G1204" s="65" t="str">
        <f ca="1">VLOOKUP($D1204,OLframe!$D$2:$J$213,3)</f>
        <v>https://yadi.sk/d/9oTG1r-SOpXt8A</v>
      </c>
      <c r="H1204" s="45">
        <v>33900</v>
      </c>
      <c r="I1204" s="79" t="str">
        <f ca="1">IF($E1204="только рамка",VLOOKUP($D1204,OLframe!$D$2:$J$213,9),VLOOKUP($E1204,OLmain!$A$2:$J$57,9))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04" s="27" t="e">
        <f ca="1">IF(VLOOKUP($D1204,OLframe!$D$2:$J$213,10)=0," ",VLOOKUP($D1204,OLframe!$D$2:$J$213,10))</f>
        <v>#REF!</v>
      </c>
    </row>
    <row r="1205" spans="1:10" ht="37.5" customHeight="1">
      <c r="A1205" s="19" t="s">
        <v>2642</v>
      </c>
      <c r="B1205" s="18" t="s">
        <v>2658</v>
      </c>
      <c r="C1205" s="36" t="s">
        <v>3500</v>
      </c>
      <c r="D1205" s="38" t="s">
        <v>1154</v>
      </c>
      <c r="E1205" s="38" t="s">
        <v>1089</v>
      </c>
      <c r="F1205" s="75" t="str">
        <f ca="1">IF($E1205="только рамка",VLOOKUP($D1205,OLframe!$D$2:$J$213,2),VLOOKUP($E1205,OLmain!$A$2:$J$57,2))</f>
        <v>9,7'', 1024*768</v>
      </c>
      <c r="G1205" s="65" t="str">
        <f ca="1">VLOOKUP($D1205,OLframe!$D$2:$J$213,3)</f>
        <v>https://yadi.sk/d/9oTG1r-SOpXt8A</v>
      </c>
      <c r="H1205" s="45">
        <v>34900</v>
      </c>
      <c r="I1205" s="79" t="str">
        <f ca="1">IF($E1205="только рамка",VLOOKUP($D1205,OLframe!$D$2:$J$213,9),VLOOKUP($E1205,OLmain!$A$2:$J$57,9))</f>
        <v>Android 10.0, RK PX6 6x2,0 Ghz, 4Gb Ram, 64 Gb ROM, IPS LCD, NXP 6686 FM, TDA 7850, DSP, BC6 Bluetooth,  external microphone+Glonass&amp;gps</v>
      </c>
      <c r="J1205" s="27" t="e">
        <f ca="1">IF(VLOOKUP($D1205,OLframe!$D$2:$J$213,10)=0," ",VLOOKUP($D1205,OLframe!$D$2:$J$213,10))</f>
        <v>#REF!</v>
      </c>
    </row>
    <row r="1206" spans="1:10" ht="37.5" customHeight="1">
      <c r="A1206" s="19" t="s">
        <v>2642</v>
      </c>
      <c r="B1206" s="18" t="s">
        <v>2658</v>
      </c>
      <c r="C1206" s="36" t="s">
        <v>3500</v>
      </c>
      <c r="D1206" s="38" t="s">
        <v>1154</v>
      </c>
      <c r="E1206" s="38" t="s">
        <v>1122</v>
      </c>
      <c r="F1206" s="75" t="str">
        <f ca="1">IF($E1206="только рамка",VLOOKUP($D1206,OLframe!$D$2:$J$213,2),VLOOKUP($E1206,OLmain!$A$2:$J$57,2))</f>
        <v>10.1", 1280*720</v>
      </c>
      <c r="G1206" s="65" t="str">
        <f ca="1">VLOOKUP($D1206,OLframe!$D$2:$J$213,3)</f>
        <v>https://yadi.sk/d/9oTG1r-SOpXt8A</v>
      </c>
      <c r="H1206" s="45">
        <v>36400</v>
      </c>
      <c r="I1206" s="79" t="str">
        <f ca="1">IF($E1206="только рамка",VLOOKUP($D1206,OLframe!$D$2:$J$213,9),VLOOKUP($E1206,OLmain!$A$2:$J$57,9))</f>
        <v>Android 10.0, RK PX6 6x2,0 Ghz, 4Gb Ram, 64 Gb ROM, IPS LCD, NXP 6686 FM, TDA 7850, DSP, BC6 Bluetooth,  external microphone+Glonass&amp;gps</v>
      </c>
      <c r="J1206" s="27" t="e">
        <f ca="1">IF(VLOOKUP($D1206,OLframe!$D$2:$J$213,10)=0," ",VLOOKUP($D1206,OLframe!$D$2:$J$213,10))</f>
        <v>#REF!</v>
      </c>
    </row>
    <row r="1207" spans="1:10" ht="37.5" customHeight="1">
      <c r="A1207" s="19" t="s">
        <v>2642</v>
      </c>
      <c r="B1207" s="18" t="s">
        <v>2658</v>
      </c>
      <c r="C1207" s="36" t="s">
        <v>3500</v>
      </c>
      <c r="D1207" s="38" t="s">
        <v>1154</v>
      </c>
      <c r="E1207" s="38" t="s">
        <v>1121</v>
      </c>
      <c r="F1207" s="75" t="str">
        <f ca="1">IF($E1207="только рамка",VLOOKUP($D1207,OLframe!$D$2:$J$213,2),VLOOKUP($E1207,OLmain!$A$2:$J$57,2))</f>
        <v>13.3", 1920*1080</v>
      </c>
      <c r="G1207" s="65" t="str">
        <f ca="1">VLOOKUP($D1207,OLframe!$D$2:$J$213,3)</f>
        <v>https://yadi.sk/d/9oTG1r-SOpXt8A</v>
      </c>
      <c r="H1207" s="45">
        <v>42400</v>
      </c>
      <c r="I1207" s="79" t="str">
        <f ca="1">IF($E1207="только рамка",VLOOKUP($D1207,OLframe!$D$2:$J$213,9),VLOOKUP($E1207,OLmain!$A$2:$J$57,9))</f>
        <v>Android 10.0, RK PX6 6x2,0 Ghz, 4Gb Ram, 64 Gb ROM, IPS LCD, NXP 6686 FM, TDA 7850, DSP, BC6 Bluetooth,  external microphone+Glonass&amp;gps</v>
      </c>
      <c r="J1207" s="27" t="e">
        <f ca="1">IF(VLOOKUP($D1207,OLframe!$D$2:$J$213,10)=0," ",VLOOKUP($D1207,OLframe!$D$2:$J$213,10))</f>
        <v>#REF!</v>
      </c>
    </row>
    <row r="1208" spans="1:10" ht="37.5" customHeight="1">
      <c r="A1208" s="19" t="s">
        <v>2642</v>
      </c>
      <c r="B1208" s="18" t="s">
        <v>2663</v>
      </c>
      <c r="C1208" s="36" t="s">
        <v>3451</v>
      </c>
      <c r="D1208" s="38" t="s">
        <v>2664</v>
      </c>
      <c r="E1208" s="38"/>
      <c r="F1208" s="2" t="s">
        <v>3712</v>
      </c>
      <c r="G1208" s="52" t="s">
        <v>2665</v>
      </c>
      <c r="H1208" s="69"/>
      <c r="I1208" s="21" t="s">
        <v>3551</v>
      </c>
      <c r="J1208" s="27"/>
    </row>
    <row r="1209" spans="1:10" ht="37.5" customHeight="1">
      <c r="A1209" s="8" t="s">
        <v>2642</v>
      </c>
      <c r="B1209" s="18" t="s">
        <v>2666</v>
      </c>
      <c r="C1209" s="2" t="s">
        <v>3458</v>
      </c>
      <c r="D1209" s="37" t="s">
        <v>2667</v>
      </c>
      <c r="E1209" s="37"/>
      <c r="F1209" s="2" t="s">
        <v>3774</v>
      </c>
      <c r="G1209" s="9" t="s">
        <v>2668</v>
      </c>
      <c r="H1209" s="69">
        <v>24500</v>
      </c>
      <c r="I1209" s="20" t="s">
        <v>4179</v>
      </c>
      <c r="J1209" s="27"/>
    </row>
    <row r="1210" spans="1:10" ht="37.5" customHeight="1">
      <c r="A1210" s="8" t="s">
        <v>2642</v>
      </c>
      <c r="B1210" s="18" t="s">
        <v>2666</v>
      </c>
      <c r="C1210" s="2" t="s">
        <v>3489</v>
      </c>
      <c r="D1210" s="37" t="s">
        <v>2669</v>
      </c>
      <c r="E1210" s="37"/>
      <c r="F1210" s="2" t="s">
        <v>3774</v>
      </c>
      <c r="G1210" s="9" t="s">
        <v>2670</v>
      </c>
      <c r="H1210" s="68">
        <v>27900</v>
      </c>
      <c r="I1210" s="20" t="s">
        <v>3927</v>
      </c>
      <c r="J1210" s="27"/>
    </row>
    <row r="1211" spans="1:10" ht="37.5" customHeight="1">
      <c r="A1211" s="8" t="s">
        <v>2642</v>
      </c>
      <c r="B1211" s="18" t="s">
        <v>2666</v>
      </c>
      <c r="C1211" s="2" t="s">
        <v>3500</v>
      </c>
      <c r="D1211" s="37" t="s">
        <v>2671</v>
      </c>
      <c r="E1211" s="37" t="s">
        <v>2857</v>
      </c>
      <c r="F1211" s="75" t="str">
        <f ca="1">IF($E1211="только рамка",VLOOKUP($D1211,OLframe!$D$2:$J$213,2),VLOOKUP($E1211,OLmain!$A$2:$J$57,2))</f>
        <v>9'', 1024*600</v>
      </c>
      <c r="G1211" s="65" t="str">
        <f ca="1">VLOOKUP($D1211,OLframe!$D$2:$J$213,3)</f>
        <v>https://yadi.sk/d/dkjCkeAV3Ndhwb</v>
      </c>
      <c r="H1211" s="45">
        <v>4000</v>
      </c>
      <c r="I1211" s="79" t="e">
        <f ca="1">IF($E1211="только рамка",VLOOKUP($D1211,OLframe!$D$2:$J$213,9),VLOOKUP($E1211,OLmain!$A$2:$J$57,9))</f>
        <v>#REF!</v>
      </c>
      <c r="J1211" s="27" t="e">
        <f ca="1">IF(VLOOKUP($D1211,OLframe!$D$2:$J$213,10)=0," ",VLOOKUP($D1211,OLframe!$D$2:$J$213,10))</f>
        <v>#REF!</v>
      </c>
    </row>
    <row r="1212" spans="1:10" ht="37.5" customHeight="1">
      <c r="A1212" s="8" t="s">
        <v>2642</v>
      </c>
      <c r="B1212" s="18" t="s">
        <v>2666</v>
      </c>
      <c r="C1212" s="2" t="s">
        <v>3500</v>
      </c>
      <c r="D1212" s="37" t="s">
        <v>2671</v>
      </c>
      <c r="E1212" s="37" t="s">
        <v>1141</v>
      </c>
      <c r="F1212" s="75" t="str">
        <f ca="1">IF($E1212="только рамка",VLOOKUP($D1212,OLframe!$D$2:$J$213,2),VLOOKUP($E1212,OLmain!$A$2:$J$57,2))</f>
        <v>9'', 1280*720</v>
      </c>
      <c r="G1212" s="65" t="str">
        <f ca="1">VLOOKUP($D1212,OLframe!$D$2:$J$213,3)</f>
        <v>https://yadi.sk/d/dkjCkeAV3Ndhwb</v>
      </c>
      <c r="H1212" s="45">
        <v>36900</v>
      </c>
      <c r="I1212" s="79" t="str">
        <f ca="1">IF($E1212="только рамка",VLOOKUP($D1212,OLframe!$D$2:$J$213,9),VLOOKUP($E1212,OLmain!$A$2:$J$57,9))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12" s="27" t="e">
        <f ca="1">IF(VLOOKUP($D1212,OLframe!$D$2:$J$213,10)=0," ",VLOOKUP($D1212,OLframe!$D$2:$J$213,10))</f>
        <v>#REF!</v>
      </c>
    </row>
    <row r="1213" spans="1:10" ht="37.5" customHeight="1">
      <c r="A1213" s="8" t="s">
        <v>2642</v>
      </c>
      <c r="B1213" s="18" t="s">
        <v>2666</v>
      </c>
      <c r="C1213" s="2" t="s">
        <v>3500</v>
      </c>
      <c r="D1213" s="37" t="s">
        <v>2671</v>
      </c>
      <c r="E1213" s="37" t="s">
        <v>1144</v>
      </c>
      <c r="F1213" s="75" t="str">
        <f ca="1">IF($E1213="только рамка",VLOOKUP($D1213,OLframe!$D$2:$J$213,2),VLOOKUP($E1213,OLmain!$A$2:$J$57,2))</f>
        <v>9'', 1280*720</v>
      </c>
      <c r="G1213" s="65" t="str">
        <f ca="1">VLOOKUP($D1213,OLframe!$D$2:$J$213,3)</f>
        <v>https://yadi.sk/d/dkjCkeAV3Ndhwb</v>
      </c>
      <c r="H1213" s="45">
        <v>39900</v>
      </c>
      <c r="I1213" s="79" t="str">
        <f ca="1">IF($E1213="только рамка",VLOOKUP($D1213,OLframe!$D$2:$J$213,9),VLOOKUP($E1213,OLmain!$A$2:$J$57,9))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13" s="27" t="e">
        <f ca="1">IF(VLOOKUP($D1213,OLframe!$D$2:$J$213,10)=0," ",VLOOKUP($D1213,OLframe!$D$2:$J$213,10))</f>
        <v>#REF!</v>
      </c>
    </row>
    <row r="1214" spans="1:10" ht="37.5" customHeight="1">
      <c r="A1214" s="8" t="s">
        <v>2642</v>
      </c>
      <c r="B1214" s="18" t="s">
        <v>2666</v>
      </c>
      <c r="C1214" s="2" t="s">
        <v>3500</v>
      </c>
      <c r="D1214" s="37" t="s">
        <v>2671</v>
      </c>
      <c r="E1214" s="37" t="s">
        <v>1107</v>
      </c>
      <c r="F1214" s="75" t="str">
        <f ca="1">IF($E1214="только рамка",VLOOKUP($D1214,OLframe!$D$2:$J$213,2),VLOOKUP($E1214,OLmain!$A$2:$J$57,2))</f>
        <v>9'', 1024*600</v>
      </c>
      <c r="G1214" s="65" t="str">
        <f ca="1">VLOOKUP($D1214,OLframe!$D$2:$J$213,3)</f>
        <v>https://yadi.sk/d/dkjCkeAV3Ndhwb</v>
      </c>
      <c r="H1214" s="45">
        <v>27900</v>
      </c>
      <c r="I1214" s="79" t="str">
        <f ca="1">IF($E1214="только рамка",VLOOKUP($D1214,OLframe!$D$2:$J$213,9),VLOOKUP($E1214,OLmain!$A$2:$J$57,9))</f>
        <v>Android 10.0, RK PX30 4x1,6 Ghz, 2Gb Ram, 16 Gb ROM, IPS LCD, NXP 6686 FM, TDA 7850, DSP, BC6 Bluetooth,  external microphone+Glonass&amp;gps</v>
      </c>
      <c r="J1214" s="27" t="e">
        <f ca="1">IF(VLOOKUP($D1214,OLframe!$D$2:$J$213,10)=0," ",VLOOKUP($D1214,OLframe!$D$2:$J$213,10))</f>
        <v>#REF!</v>
      </c>
    </row>
    <row r="1215" spans="1:10" ht="37.5" customHeight="1">
      <c r="A1215" s="8" t="s">
        <v>2642</v>
      </c>
      <c r="B1215" s="18" t="s">
        <v>2666</v>
      </c>
      <c r="C1215" s="2" t="s">
        <v>3500</v>
      </c>
      <c r="D1215" s="37" t="s">
        <v>2671</v>
      </c>
      <c r="E1215" s="37" t="s">
        <v>1109</v>
      </c>
      <c r="F1215" s="75" t="str">
        <f ca="1">IF($E1215="только рамка",VLOOKUP($D1215,OLframe!$D$2:$J$213,2),VLOOKUP($E1215,OLmain!$A$2:$J$57,2))</f>
        <v>9'', 1024*600</v>
      </c>
      <c r="G1215" s="65" t="str">
        <f ca="1">VLOOKUP($D1215,OLframe!$D$2:$J$213,3)</f>
        <v>https://yadi.sk/d/dkjCkeAV3Ndhwb</v>
      </c>
      <c r="H1215" s="45">
        <v>31400</v>
      </c>
      <c r="I1215" s="79" t="str">
        <f ca="1">IF($E1215="только рамка",VLOOKUP($D1215,OLframe!$D$2:$J$213,9),VLOOKUP($E1215,OLmain!$A$2:$J$57,9))</f>
        <v>Android 10.0, RK PX5 8x1,5 Ghz, 4Gb Ram, 32 Gb ROM, IPS LCD, NXP 6686 FM, TDA 7850, DSP, BC6 Bluetooth,  external microphone+Glonass&amp;gps</v>
      </c>
      <c r="J1215" s="27" t="e">
        <f ca="1">IF(VLOOKUP($D1215,OLframe!$D$2:$J$213,10)=0," ",VLOOKUP($D1215,OLframe!$D$2:$J$213,10))</f>
        <v>#REF!</v>
      </c>
    </row>
    <row r="1216" spans="1:10" ht="37.5" customHeight="1">
      <c r="A1216" s="8" t="s">
        <v>2642</v>
      </c>
      <c r="B1216" s="18" t="s">
        <v>2666</v>
      </c>
      <c r="C1216" s="2" t="s">
        <v>3500</v>
      </c>
      <c r="D1216" s="37" t="s">
        <v>2671</v>
      </c>
      <c r="E1216" s="37" t="s">
        <v>1111</v>
      </c>
      <c r="F1216" s="75" t="str">
        <f ca="1">IF($E1216="только рамка",VLOOKUP($D1216,OLframe!$D$2:$J$213,2),VLOOKUP($E1216,OLmain!$A$2:$J$57,2))</f>
        <v>9'', 1024*600</v>
      </c>
      <c r="G1216" s="65" t="str">
        <f ca="1">VLOOKUP($D1216,OLframe!$D$2:$J$213,3)</f>
        <v>https://yadi.sk/d/dkjCkeAV3Ndhwb</v>
      </c>
      <c r="H1216" s="45">
        <v>32400</v>
      </c>
      <c r="I1216" s="79" t="str">
        <f ca="1">IF($E1216="только рамка",VLOOKUP($D1216,OLframe!$D$2:$J$213,9),VLOOKUP($E1216,OLmain!$A$2:$J$57,9))</f>
        <v>Android 10.0, RK PX5 8x1,5 Ghz, 4Gb Ram, 64 Gb ROM, IPS LCD, NXP 6686 FM, TDA 7850, DSP, BC6 Bluetooth,  external microphone+Glonass&amp;gps</v>
      </c>
      <c r="J1216" s="27" t="e">
        <f ca="1">IF(VLOOKUP($D1216,OLframe!$D$2:$J$213,10)=0," ",VLOOKUP($D1216,OLframe!$D$2:$J$213,10))</f>
        <v>#REF!</v>
      </c>
    </row>
    <row r="1217" spans="1:10" ht="37.5" customHeight="1">
      <c r="A1217" s="8" t="s">
        <v>2642</v>
      </c>
      <c r="B1217" s="18" t="s">
        <v>2666</v>
      </c>
      <c r="C1217" s="2" t="s">
        <v>3500</v>
      </c>
      <c r="D1217" s="37" t="s">
        <v>2671</v>
      </c>
      <c r="E1217" s="37" t="s">
        <v>1113</v>
      </c>
      <c r="F1217" s="75" t="str">
        <f ca="1">IF($E1217="только рамка",VLOOKUP($D1217,OLframe!$D$2:$J$213,2),VLOOKUP($E1217,OLmain!$A$2:$J$57,2))</f>
        <v>9'', 1024*600</v>
      </c>
      <c r="G1217" s="65" t="str">
        <f ca="1">VLOOKUP($D1217,OLframe!$D$2:$J$213,3)</f>
        <v>https://yadi.sk/d/dkjCkeAV3Ndhwb</v>
      </c>
      <c r="H1217" s="45">
        <v>32400</v>
      </c>
      <c r="I1217" s="79" t="str">
        <f ca="1">IF($E1217="только рамка",VLOOKUP($D1217,OLframe!$D$2:$J$213,9),VLOOKUP($E1217,OLmain!$A$2:$J$57,9))</f>
        <v>Android 10.0, RK PX6 6x2,0 Ghz, 4Gb Ram, 64 Gb ROM, IPS LCD, NXP 6686 FM, TDA 7850, DSP, BC6 Bluetooth,  external microphone+Glonass&amp;gps</v>
      </c>
      <c r="J1217" s="27" t="e">
        <f ca="1">IF(VLOOKUP($D1217,OLframe!$D$2:$J$213,10)=0," ",VLOOKUP($D1217,OLframe!$D$2:$J$213,10))</f>
        <v>#REF!</v>
      </c>
    </row>
    <row r="1218" spans="1:10" ht="37.5" customHeight="1">
      <c r="A1218" s="8" t="s">
        <v>2642</v>
      </c>
      <c r="B1218" s="18" t="s">
        <v>2666</v>
      </c>
      <c r="C1218" s="2" t="s">
        <v>3500</v>
      </c>
      <c r="D1218" s="37" t="s">
        <v>2671</v>
      </c>
      <c r="E1218" s="37" t="s">
        <v>1131</v>
      </c>
      <c r="F1218" s="75" t="str">
        <f ca="1">IF($E1218="только рамка",VLOOKUP($D1218,OLframe!$D$2:$J$213,2),VLOOKUP($E1218,OLmain!$A$2:$J$57,2))</f>
        <v>9'', 1024*600</v>
      </c>
      <c r="G1218" s="65" t="str">
        <f ca="1">VLOOKUP($D1218,OLframe!$D$2:$J$213,3)</f>
        <v>https://yadi.sk/d/dkjCkeAV3Ndhwb</v>
      </c>
      <c r="H1218" s="45">
        <v>23900</v>
      </c>
      <c r="I1218" s="79" t="str">
        <f ca="1">IF($E1218="только рамка",VLOOKUP($D1218,OLframe!$D$2:$J$213,9),VLOOKUP($E1218,OLmain!$A$2:$J$57,9))</f>
        <v>Android 6.0, MTK 3562 8x1,5 Ghz, 2Gb Ram, 32 Gb ROM, IPS LCD, NXP 6686 FM, TDA 7851, Bluetooth,  external microphone, 4G встроен</v>
      </c>
      <c r="J1218" s="27" t="e">
        <f ca="1">IF(VLOOKUP($D1218,OLframe!$D$2:$J$213,10)=0," ",VLOOKUP($D1218,OLframe!$D$2:$J$213,10))</f>
        <v>#REF!</v>
      </c>
    </row>
    <row r="1219" spans="1:10" ht="37.5" customHeight="1">
      <c r="A1219" s="8" t="s">
        <v>2642</v>
      </c>
      <c r="B1219" s="18" t="s">
        <v>2666</v>
      </c>
      <c r="C1219" s="2" t="s">
        <v>3500</v>
      </c>
      <c r="D1219" s="37" t="s">
        <v>2671</v>
      </c>
      <c r="E1219" s="37" t="s">
        <v>1115</v>
      </c>
      <c r="F1219" s="75" t="str">
        <f ca="1">IF($E1219="только рамка",VLOOKUP($D1219,OLframe!$D$2:$J$213,2),VLOOKUP($E1219,OLmain!$A$2:$J$57,2))</f>
        <v>9'', 1280*720</v>
      </c>
      <c r="G1219" s="65" t="str">
        <f ca="1">VLOOKUP($D1219,OLframe!$D$2:$J$213,3)</f>
        <v>https://yadi.sk/d/dkjCkeAV3Ndhwb</v>
      </c>
      <c r="H1219" s="45">
        <v>26900</v>
      </c>
      <c r="I1219" s="79" t="str">
        <f ca="1">IF($E1219="только рамка",VLOOKUP($D1219,OLframe!$D$2:$J$213,9),VLOOKUP($E1219,OLmain!$A$2:$J$57,9))</f>
        <v>Android 10, UIS7862 8x1,8 Ghz, 3Gb Ram, 32Gb ROM, TDA7708 FM, TDA7388, DSP, Bluetooth 5.0, Glonass&amp;gps, 4G, OPTIC out, поддержка AHD/TVI камер, HDMI - опция, AV OUT - опция</v>
      </c>
      <c r="J1219" s="27" t="e">
        <f ca="1">IF(VLOOKUP($D1219,OLframe!$D$2:$J$213,10)=0," ",VLOOKUP($D1219,OLframe!$D$2:$J$213,10))</f>
        <v>#REF!</v>
      </c>
    </row>
    <row r="1220" spans="1:10" ht="37.5" customHeight="1">
      <c r="A1220" s="8" t="s">
        <v>2642</v>
      </c>
      <c r="B1220" s="18" t="s">
        <v>2666</v>
      </c>
      <c r="C1220" s="2" t="s">
        <v>3500</v>
      </c>
      <c r="D1220" s="37" t="s">
        <v>2671</v>
      </c>
      <c r="E1220" s="37" t="s">
        <v>1117</v>
      </c>
      <c r="F1220" s="75" t="str">
        <f ca="1">IF($E1220="только рамка",VLOOKUP($D1220,OLframe!$D$2:$J$213,2),VLOOKUP($E1220,OLmain!$A$2:$J$57,2))</f>
        <v>9'', 1280*720</v>
      </c>
      <c r="G1220" s="65" t="str">
        <f ca="1">VLOOKUP($D1220,OLframe!$D$2:$J$213,3)</f>
        <v>https://yadi.sk/d/dkjCkeAV3Ndhwb</v>
      </c>
      <c r="H1220" s="45">
        <v>31400</v>
      </c>
      <c r="I1220" s="79" t="str">
        <f ca="1">IF($E1220="только рамка",VLOOKUP($D1220,OLframe!$D$2:$J$213,9),VLOOKUP($E1220,OLmain!$A$2:$J$57,9))</f>
        <v>Android 10, UIS7862 8x1,8 Ghz, 4Gb Ram, 64Gb ROM, TDA7708 FM, TDA7851L, DSP, Bluetooth 5.0, Glonass&amp;gps, 4G, OPTIC out, поддержка AHD/TVI камер, HDMI - опция, AV OUT - опция</v>
      </c>
      <c r="J1220" s="27" t="e">
        <f ca="1">IF(VLOOKUP($D1220,OLframe!$D$2:$J$213,10)=0," ",VLOOKUP($D1220,OLframe!$D$2:$J$213,10))</f>
        <v>#REF!</v>
      </c>
    </row>
    <row r="1221" spans="1:10" ht="37.5" customHeight="1">
      <c r="A1221" s="8" t="s">
        <v>2642</v>
      </c>
      <c r="B1221" s="18" t="s">
        <v>2666</v>
      </c>
      <c r="C1221" s="2" t="s">
        <v>3500</v>
      </c>
      <c r="D1221" s="37" t="s">
        <v>2671</v>
      </c>
      <c r="E1221" s="37" t="s">
        <v>1136</v>
      </c>
      <c r="F1221" s="75" t="str">
        <f ca="1">IF($E1221="только рамка",VLOOKUP($D1221,OLframe!$D$2:$J$213,2),VLOOKUP($E1221,OLmain!$A$2:$J$57,2))</f>
        <v>9'', 1280*720</v>
      </c>
      <c r="G1221" s="65" t="str">
        <f ca="1">VLOOKUP($D1221,OLframe!$D$2:$J$213,3)</f>
        <v>https://yadi.sk/d/dkjCkeAV3Ndhwb</v>
      </c>
      <c r="H1221" s="45">
        <v>34400</v>
      </c>
      <c r="I1221" s="79" t="str">
        <f ca="1">IF($E1221="только рамка",VLOOKUP($D1221,OLframe!$D$2:$J$213,9),VLOOKUP($E1221,OLmain!$A$2:$J$57,9))</f>
        <v>Android 10, UIS7862 8x1,8 Ghz, 6Gb Ram, 128Gb ROM, TDA7708 FM, TDA7851L, DSP, Bluetooth 5.0, Glonass&amp;gps, 4G, OPTIC out, поддержка AHD/TVI камер, HDMI - опция, AV OUT - опция</v>
      </c>
      <c r="J1221" s="27" t="e">
        <f ca="1">IF(VLOOKUP($D1221,OLframe!$D$2:$J$213,10)=0," ",VLOOKUP($D1221,OLframe!$D$2:$J$213,10))</f>
        <v>#REF!</v>
      </c>
    </row>
    <row r="1222" spans="1:10" ht="37.5" customHeight="1">
      <c r="A1222" s="8" t="s">
        <v>2642</v>
      </c>
      <c r="B1222" s="18" t="s">
        <v>2666</v>
      </c>
      <c r="C1222" s="2" t="s">
        <v>3500</v>
      </c>
      <c r="D1222" s="37" t="s">
        <v>2671</v>
      </c>
      <c r="E1222" s="37" t="s">
        <v>1119</v>
      </c>
      <c r="F1222" s="75" t="str">
        <f ca="1">IF($E1222="только рамка",VLOOKUP($D1222,OLframe!$D$2:$J$213,2),VLOOKUP($E1222,OLmain!$A$2:$J$57,2))</f>
        <v>9'', 1024*600</v>
      </c>
      <c r="G1222" s="65" t="str">
        <f ca="1">VLOOKUP($D1222,OLframe!$D$2:$J$213,3)</f>
        <v>https://yadi.sk/d/dkjCkeAV3Ndhwb</v>
      </c>
      <c r="H1222" s="45">
        <v>32400</v>
      </c>
      <c r="I1222" s="79" t="str">
        <f ca="1">IF($E1222="только рамка",VLOOKUP($D1222,OLframe!$D$2:$J$213,9),VLOOKUP($E1222,OLmain!$A$2:$J$57,9))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22" s="27" t="e">
        <f ca="1">IF(VLOOKUP($D1222,OLframe!$D$2:$J$213,10)=0," ",VLOOKUP($D1222,OLframe!$D$2:$J$213,10))</f>
        <v>#REF!</v>
      </c>
    </row>
    <row r="1223" spans="1:10" ht="37.5" customHeight="1">
      <c r="A1223" s="8" t="s">
        <v>2642</v>
      </c>
      <c r="B1223" s="18" t="s">
        <v>2666</v>
      </c>
      <c r="C1223" s="2" t="s">
        <v>3500</v>
      </c>
      <c r="D1223" s="37" t="s">
        <v>2671</v>
      </c>
      <c r="E1223" s="37" t="s">
        <v>1089</v>
      </c>
      <c r="F1223" s="75" t="str">
        <f ca="1">IF($E1223="только рамка",VLOOKUP($D1223,OLframe!$D$2:$J$213,2),VLOOKUP($E1223,OLmain!$A$2:$J$57,2))</f>
        <v>9,7'', 1024*768</v>
      </c>
      <c r="G1223" s="65" t="str">
        <f ca="1">VLOOKUP($D1223,OLframe!$D$2:$J$213,3)</f>
        <v>https://yadi.sk/d/dkjCkeAV3Ndhwb</v>
      </c>
      <c r="H1223" s="45">
        <v>33400</v>
      </c>
      <c r="I1223" s="79" t="str">
        <f ca="1">IF($E1223="только рамка",VLOOKUP($D1223,OLframe!$D$2:$J$213,9),VLOOKUP($E1223,OLmain!$A$2:$J$57,9))</f>
        <v>Android 10.0, RK PX6 6x2,0 Ghz, 4Gb Ram, 64 Gb ROM, IPS LCD, NXP 6686 FM, TDA 7850, DSP, BC6 Bluetooth,  external microphone+Glonass&amp;gps</v>
      </c>
      <c r="J1223" s="27" t="e">
        <f ca="1">IF(VLOOKUP($D1223,OLframe!$D$2:$J$213,10)=0," ",VLOOKUP($D1223,OLframe!$D$2:$J$213,10))</f>
        <v>#REF!</v>
      </c>
    </row>
    <row r="1224" spans="1:10" ht="37.5" customHeight="1">
      <c r="A1224" s="8" t="s">
        <v>2642</v>
      </c>
      <c r="B1224" s="18" t="s">
        <v>2666</v>
      </c>
      <c r="C1224" s="2" t="s">
        <v>3500</v>
      </c>
      <c r="D1224" s="37" t="s">
        <v>2671</v>
      </c>
      <c r="E1224" s="37" t="s">
        <v>1122</v>
      </c>
      <c r="F1224" s="75" t="str">
        <f ca="1">IF($E1224="только рамка",VLOOKUP($D1224,OLframe!$D$2:$J$213,2),VLOOKUP($E1224,OLmain!$A$2:$J$57,2))</f>
        <v>10.1", 1280*720</v>
      </c>
      <c r="G1224" s="65" t="str">
        <f ca="1">VLOOKUP($D1224,OLframe!$D$2:$J$213,3)</f>
        <v>https://yadi.sk/d/dkjCkeAV3Ndhwb</v>
      </c>
      <c r="H1224" s="45">
        <v>34900</v>
      </c>
      <c r="I1224" s="79" t="str">
        <f ca="1">IF($E1224="только рамка",VLOOKUP($D1224,OLframe!$D$2:$J$213,9),VLOOKUP($E1224,OLmain!$A$2:$J$57,9))</f>
        <v>Android 10.0, RK PX6 6x2,0 Ghz, 4Gb Ram, 64 Gb ROM, IPS LCD, NXP 6686 FM, TDA 7850, DSP, BC6 Bluetooth,  external microphone+Glonass&amp;gps</v>
      </c>
      <c r="J1224" s="27" t="e">
        <f ca="1">IF(VLOOKUP($D1224,OLframe!$D$2:$J$213,10)=0," ",VLOOKUP($D1224,OLframe!$D$2:$J$213,10))</f>
        <v>#REF!</v>
      </c>
    </row>
    <row r="1225" spans="1:10" ht="37.5" customHeight="1">
      <c r="A1225" s="8" t="s">
        <v>2642</v>
      </c>
      <c r="B1225" s="18" t="s">
        <v>2666</v>
      </c>
      <c r="C1225" s="2" t="s">
        <v>3500</v>
      </c>
      <c r="D1225" s="37" t="s">
        <v>2671</v>
      </c>
      <c r="E1225" s="37" t="s">
        <v>1121</v>
      </c>
      <c r="F1225" s="75" t="str">
        <f ca="1">IF($E1225="только рамка",VLOOKUP($D1225,OLframe!$D$2:$J$213,2),VLOOKUP($E1225,OLmain!$A$2:$J$57,2))</f>
        <v>13.3", 1920*1080</v>
      </c>
      <c r="G1225" s="65" t="str">
        <f ca="1">VLOOKUP($D1225,OLframe!$D$2:$J$213,3)</f>
        <v>https://yadi.sk/d/dkjCkeAV3Ndhwb</v>
      </c>
      <c r="H1225" s="45">
        <v>40900</v>
      </c>
      <c r="I1225" s="79" t="str">
        <f ca="1">IF($E1225="только рамка",VLOOKUP($D1225,OLframe!$D$2:$J$213,9),VLOOKUP($E1225,OLmain!$A$2:$J$57,9))</f>
        <v>Android 10.0, RK PX6 6x2,0 Ghz, 4Gb Ram, 64 Gb ROM, IPS LCD, NXP 6686 FM, TDA 7850, DSP, BC6 Bluetooth,  external microphone+Glonass&amp;gps</v>
      </c>
      <c r="J1225" s="27" t="e">
        <f ca="1">IF(VLOOKUP($D1225,OLframe!$D$2:$J$213,10)=0," ",VLOOKUP($D1225,OLframe!$D$2:$J$213,10))</f>
        <v>#REF!</v>
      </c>
    </row>
    <row r="1226" spans="1:10" ht="37.5" customHeight="1">
      <c r="A1226" s="8" t="s">
        <v>2642</v>
      </c>
      <c r="B1226" s="18" t="s">
        <v>2666</v>
      </c>
      <c r="C1226" s="2" t="s">
        <v>3451</v>
      </c>
      <c r="D1226" s="37" t="s">
        <v>2672</v>
      </c>
      <c r="E1226" s="37"/>
      <c r="F1226" s="2" t="s">
        <v>3774</v>
      </c>
      <c r="G1226" s="9" t="s">
        <v>2673</v>
      </c>
      <c r="H1226" s="68">
        <v>27400</v>
      </c>
      <c r="I1226" s="21" t="s">
        <v>2301</v>
      </c>
      <c r="J1226" s="54" t="s">
        <v>3628</v>
      </c>
    </row>
    <row r="1227" spans="1:10" ht="37.5" customHeight="1">
      <c r="A1227" s="8" t="s">
        <v>2642</v>
      </c>
      <c r="B1227" s="18" t="s">
        <v>2666</v>
      </c>
      <c r="C1227" s="2" t="s">
        <v>3489</v>
      </c>
      <c r="D1227" s="37" t="s">
        <v>13</v>
      </c>
      <c r="E1227" s="37"/>
      <c r="F1227" s="2" t="s">
        <v>3774</v>
      </c>
      <c r="G1227" s="9" t="s">
        <v>2674</v>
      </c>
      <c r="H1227" s="68">
        <v>26900</v>
      </c>
      <c r="I1227" s="46" t="s">
        <v>3492</v>
      </c>
      <c r="J1227" s="27"/>
    </row>
    <row r="1228" spans="1:10" ht="37.5" customHeight="1">
      <c r="A1228" s="8" t="s">
        <v>2642</v>
      </c>
      <c r="B1228" s="18" t="s">
        <v>2666</v>
      </c>
      <c r="C1228" s="2" t="s">
        <v>3489</v>
      </c>
      <c r="D1228" s="37" t="s">
        <v>2675</v>
      </c>
      <c r="E1228" s="37"/>
      <c r="F1228" s="2" t="s">
        <v>3774</v>
      </c>
      <c r="G1228" s="9" t="s">
        <v>2674</v>
      </c>
      <c r="H1228" s="68">
        <v>29900</v>
      </c>
      <c r="I1228" s="59" t="s">
        <v>3771</v>
      </c>
      <c r="J1228" s="27"/>
    </row>
    <row r="1229" spans="1:10" ht="37.5" customHeight="1">
      <c r="A1229" s="8" t="s">
        <v>2642</v>
      </c>
      <c r="B1229" s="18" t="s">
        <v>2666</v>
      </c>
      <c r="C1229" s="2" t="s">
        <v>3489</v>
      </c>
      <c r="D1229" s="37" t="s">
        <v>36</v>
      </c>
      <c r="E1229" s="37"/>
      <c r="F1229" s="2" t="s">
        <v>3774</v>
      </c>
      <c r="G1229" s="9" t="s">
        <v>2674</v>
      </c>
      <c r="H1229" s="68">
        <v>30900</v>
      </c>
      <c r="I1229" s="46" t="s">
        <v>3496</v>
      </c>
      <c r="J1229" s="27"/>
    </row>
    <row r="1230" spans="1:10" ht="37.5" customHeight="1">
      <c r="A1230" s="8" t="s">
        <v>2642</v>
      </c>
      <c r="B1230" s="18" t="s">
        <v>2666</v>
      </c>
      <c r="C1230" s="2" t="s">
        <v>3444</v>
      </c>
      <c r="D1230" s="37" t="s">
        <v>2676</v>
      </c>
      <c r="E1230" s="37"/>
      <c r="F1230" s="2" t="s">
        <v>3774</v>
      </c>
      <c r="G1230" s="9" t="s">
        <v>2677</v>
      </c>
      <c r="H1230" s="68">
        <v>26900</v>
      </c>
      <c r="I1230" s="46" t="s">
        <v>3492</v>
      </c>
      <c r="J1230" s="27"/>
    </row>
    <row r="1231" spans="1:10" ht="37.5" customHeight="1">
      <c r="A1231" s="8" t="s">
        <v>2642</v>
      </c>
      <c r="B1231" s="18" t="s">
        <v>2666</v>
      </c>
      <c r="C1231" s="2" t="s">
        <v>3444</v>
      </c>
      <c r="D1231" s="37" t="s">
        <v>2678</v>
      </c>
      <c r="E1231" s="37"/>
      <c r="F1231" s="2" t="s">
        <v>3774</v>
      </c>
      <c r="G1231" s="9" t="s">
        <v>2677</v>
      </c>
      <c r="H1231" s="68">
        <v>29900</v>
      </c>
      <c r="I1231" s="46" t="s">
        <v>3545</v>
      </c>
      <c r="J1231" s="27"/>
    </row>
    <row r="1232" spans="1:10" ht="37.5" customHeight="1">
      <c r="A1232" s="8" t="s">
        <v>2642</v>
      </c>
      <c r="B1232" s="18" t="s">
        <v>2666</v>
      </c>
      <c r="C1232" s="2" t="s">
        <v>3444</v>
      </c>
      <c r="D1232" s="37" t="s">
        <v>2679</v>
      </c>
      <c r="E1232" s="37"/>
      <c r="F1232" s="2" t="s">
        <v>3774</v>
      </c>
      <c r="G1232" s="9" t="s">
        <v>2677</v>
      </c>
      <c r="H1232" s="68">
        <v>30900</v>
      </c>
      <c r="I1232" s="46" t="s">
        <v>3496</v>
      </c>
      <c r="J1232" s="27"/>
    </row>
    <row r="1233" spans="1:10" ht="37.5" customHeight="1">
      <c r="A1233" s="8" t="s">
        <v>2642</v>
      </c>
      <c r="B1233" s="18" t="s">
        <v>2680</v>
      </c>
      <c r="C1233" s="2" t="s">
        <v>3500</v>
      </c>
      <c r="D1233" s="37" t="s">
        <v>105</v>
      </c>
      <c r="E1233" s="37" t="s">
        <v>2857</v>
      </c>
      <c r="F1233" s="75" t="str">
        <f ca="1">IF($E1233="только рамка",VLOOKUP($D1233,OLframe!$D$2:$J$213,2),VLOOKUP($E1233,OLmain!$A$2:$J$57,2))</f>
        <v>10", 1024*600</v>
      </c>
      <c r="G1233" s="65" t="str">
        <f ca="1">VLOOKUP($D1233,OLframe!$D$2:$J$213,3)</f>
        <v>https://yadi.sk/d/ZijfH3gL3TPEQu</v>
      </c>
      <c r="H1233" s="45">
        <v>4000</v>
      </c>
      <c r="I1233" s="79" t="e">
        <f ca="1">IF($E1233="только рамка",VLOOKUP($D1233,OLframe!$D$2:$J$213,9),VLOOKUP($E1233,OLmain!$A$2:$J$57,9))</f>
        <v>#REF!</v>
      </c>
      <c r="J1233" s="27" t="e">
        <f ca="1">IF(VLOOKUP($D1233,OLframe!$D$2:$J$213,10)=0," ",VLOOKUP($D1233,OLframe!$D$2:$J$213,10))</f>
        <v>#REF!</v>
      </c>
    </row>
    <row r="1234" spans="1:10" ht="37.5" customHeight="1">
      <c r="A1234" s="8" t="s">
        <v>2642</v>
      </c>
      <c r="B1234" s="18" t="s">
        <v>2680</v>
      </c>
      <c r="C1234" s="2" t="s">
        <v>3500</v>
      </c>
      <c r="D1234" s="37" t="s">
        <v>105</v>
      </c>
      <c r="E1234" s="37" t="s">
        <v>1124</v>
      </c>
      <c r="F1234" s="75" t="str">
        <f ca="1">IF($E1234="только рамка",VLOOKUP($D1234,OLframe!$D$2:$J$213,2),VLOOKUP($E1234,OLmain!$A$2:$J$57,2))</f>
        <v>10.1", 1280*720</v>
      </c>
      <c r="G1234" s="65" t="str">
        <f ca="1">VLOOKUP($D1234,OLframe!$D$2:$J$213,3)</f>
        <v>https://yadi.sk/d/ZijfH3gL3TPEQu</v>
      </c>
      <c r="H1234" s="45">
        <v>34900</v>
      </c>
      <c r="I1234" s="79" t="str">
        <f ca="1">IF($E1234="только рамка",VLOOKUP($D1234,OLframe!$D$2:$J$213,9),VLOOKUP($E1234,OLmain!$A$2:$J$57,9))</f>
        <v>Android 10.0, RK PX6 6x2,0 Ghz, 4Gb Ram, 64 Gb ROM, IPS LCD, NXP 6686 FM, TDA 7850, DSP, BC6 Bluetooth,  external microphone+Glonass&amp;gps</v>
      </c>
      <c r="J1234" s="27" t="e">
        <f ca="1">IF(VLOOKUP($D1234,OLframe!$D$2:$J$213,10)=0," ",VLOOKUP($D1234,OLframe!$D$2:$J$213,10))</f>
        <v>#REF!</v>
      </c>
    </row>
    <row r="1235" spans="1:10" ht="37.5" customHeight="1">
      <c r="A1235" s="8" t="s">
        <v>2642</v>
      </c>
      <c r="B1235" s="18" t="s">
        <v>2680</v>
      </c>
      <c r="C1235" s="2" t="s">
        <v>3500</v>
      </c>
      <c r="D1235" s="37" t="s">
        <v>105</v>
      </c>
      <c r="E1235" s="37" t="s">
        <v>1139</v>
      </c>
      <c r="F1235" s="75" t="str">
        <f ca="1">IF($E1235="только рамка",VLOOKUP($D1235,OLframe!$D$2:$J$213,2),VLOOKUP($E1235,OLmain!$A$2:$J$57,2))</f>
        <v>10'', 1280*720</v>
      </c>
      <c r="G1235" s="65" t="str">
        <f ca="1">VLOOKUP($D1235,OLframe!$D$2:$J$213,3)</f>
        <v>https://yadi.sk/d/ZijfH3gL3TPEQu</v>
      </c>
      <c r="H1235" s="45">
        <v>36900</v>
      </c>
      <c r="I1235" s="79" t="str">
        <f ca="1">IF($E1235="только рамка",VLOOKUP($D1235,OLframe!$D$2:$J$213,9),VLOOKUP($E1235,OLmain!$A$2:$J$57,9))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35" s="27" t="e">
        <f ca="1">IF(VLOOKUP($D1235,OLframe!$D$2:$J$213,10)=0," ",VLOOKUP($D1235,OLframe!$D$2:$J$213,10))</f>
        <v>#REF!</v>
      </c>
    </row>
    <row r="1236" spans="1:10" ht="37.5" customHeight="1">
      <c r="A1236" s="8" t="s">
        <v>2642</v>
      </c>
      <c r="B1236" s="18" t="s">
        <v>2680</v>
      </c>
      <c r="C1236" s="2" t="s">
        <v>3500</v>
      </c>
      <c r="D1236" s="37" t="s">
        <v>105</v>
      </c>
      <c r="E1236" s="37" t="s">
        <v>1106</v>
      </c>
      <c r="F1236" s="75" t="str">
        <f ca="1">IF($E1236="только рамка",VLOOKUP($D1236,OLframe!$D$2:$J$213,2),VLOOKUP($E1236,OLmain!$A$2:$J$57,2))</f>
        <v>10'', 1280*720</v>
      </c>
      <c r="G1236" s="65" t="str">
        <f ca="1">VLOOKUP($D1236,OLframe!$D$2:$J$213,3)</f>
        <v>https://yadi.sk/d/ZijfH3gL3TPEQu</v>
      </c>
      <c r="H1236" s="45">
        <v>39900</v>
      </c>
      <c r="I1236" s="79" t="str">
        <f ca="1">IF($E1236="только рамка",VLOOKUP($D1236,OLframe!$D$2:$J$213,9),VLOOKUP($E1236,OLmain!$A$2:$J$57,9))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36" s="27" t="e">
        <f ca="1">IF(VLOOKUP($D1236,OLframe!$D$2:$J$213,10)=0," ",VLOOKUP($D1236,OLframe!$D$2:$J$213,10))</f>
        <v>#REF!</v>
      </c>
    </row>
    <row r="1237" spans="1:10" ht="37.5" customHeight="1">
      <c r="A1237" s="8" t="s">
        <v>2642</v>
      </c>
      <c r="B1237" s="18" t="s">
        <v>2680</v>
      </c>
      <c r="C1237" s="2" t="s">
        <v>3500</v>
      </c>
      <c r="D1237" s="37" t="s">
        <v>105</v>
      </c>
      <c r="E1237" s="37" t="s">
        <v>1108</v>
      </c>
      <c r="F1237" s="75" t="str">
        <f ca="1">IF($E1237="только рамка",VLOOKUP($D1237,OLframe!$D$2:$J$213,2),VLOOKUP($E1237,OLmain!$A$2:$J$57,2))</f>
        <v>10'', 1024*600</v>
      </c>
      <c r="G1237" s="65" t="str">
        <f ca="1">VLOOKUP($D1237,OLframe!$D$2:$J$213,3)</f>
        <v>https://yadi.sk/d/ZijfH3gL3TPEQu</v>
      </c>
      <c r="H1237" s="45">
        <v>27900</v>
      </c>
      <c r="I1237" s="79" t="str">
        <f ca="1">IF($E1237="только рамка",VLOOKUP($D1237,OLframe!$D$2:$J$213,9),VLOOKUP($E1237,OLmain!$A$2:$J$57,9))</f>
        <v>Android 10.0, RK PX30 4x1,6 Ghz, 2Gb Ram, 16 Gb ROM, IPS LCD, NXP 6686 FM, TDA 7850, DSP, BC6 Bluetooth,  external microphone+Glonass&amp;gps</v>
      </c>
      <c r="J1237" s="27" t="e">
        <f ca="1">IF(VLOOKUP($D1237,OLframe!$D$2:$J$213,10)=0," ",VLOOKUP($D1237,OLframe!$D$2:$J$213,10))</f>
        <v>#REF!</v>
      </c>
    </row>
    <row r="1238" spans="1:10" ht="37.5" customHeight="1">
      <c r="A1238" s="8" t="s">
        <v>2642</v>
      </c>
      <c r="B1238" s="18" t="s">
        <v>2680</v>
      </c>
      <c r="C1238" s="2" t="s">
        <v>3500</v>
      </c>
      <c r="D1238" s="37" t="s">
        <v>105</v>
      </c>
      <c r="E1238" s="37" t="s">
        <v>1110</v>
      </c>
      <c r="F1238" s="75" t="str">
        <f ca="1">IF($E1238="только рамка",VLOOKUP($D1238,OLframe!$D$2:$J$213,2),VLOOKUP($E1238,OLmain!$A$2:$J$57,2))</f>
        <v>10'', 1024*600</v>
      </c>
      <c r="G1238" s="65" t="str">
        <f ca="1">VLOOKUP($D1238,OLframe!$D$2:$J$213,3)</f>
        <v>https://yadi.sk/d/ZijfH3gL3TPEQu</v>
      </c>
      <c r="H1238" s="45">
        <v>31400</v>
      </c>
      <c r="I1238" s="79" t="str">
        <f ca="1">IF($E1238="только рамка",VLOOKUP($D1238,OLframe!$D$2:$J$213,9),VLOOKUP($E1238,OLmain!$A$2:$J$57,9))</f>
        <v>Android 10.0, RK PX5 8x1,5 Ghz, 4Gb Ram, 32 Gb ROM, IPS LCD, NXP 6686 FM, TDA 7850, DSP, BC6 Bluetooth,  external microphone+Glonass&amp;gps</v>
      </c>
      <c r="J1238" s="27" t="e">
        <f ca="1">IF(VLOOKUP($D1238,OLframe!$D$2:$J$213,10)=0," ",VLOOKUP($D1238,OLframe!$D$2:$J$213,10))</f>
        <v>#REF!</v>
      </c>
    </row>
    <row r="1239" spans="1:10" ht="37.5" customHeight="1">
      <c r="A1239" s="8" t="s">
        <v>2642</v>
      </c>
      <c r="B1239" s="18" t="s">
        <v>2680</v>
      </c>
      <c r="C1239" s="2" t="s">
        <v>3500</v>
      </c>
      <c r="D1239" s="37" t="s">
        <v>105</v>
      </c>
      <c r="E1239" s="37" t="s">
        <v>1112</v>
      </c>
      <c r="F1239" s="75" t="str">
        <f ca="1">IF($E1239="только рамка",VLOOKUP($D1239,OLframe!$D$2:$J$213,2),VLOOKUP($E1239,OLmain!$A$2:$J$57,2))</f>
        <v>10'', 1024*600</v>
      </c>
      <c r="G1239" s="65" t="str">
        <f ca="1">VLOOKUP($D1239,OLframe!$D$2:$J$213,3)</f>
        <v>https://yadi.sk/d/ZijfH3gL3TPEQu</v>
      </c>
      <c r="H1239" s="45">
        <v>32400</v>
      </c>
      <c r="I1239" s="79" t="str">
        <f ca="1">IF($E1239="только рамка",VLOOKUP($D1239,OLframe!$D$2:$J$213,9),VLOOKUP($E1239,OLmain!$A$2:$J$57,9))</f>
        <v>Android 10.0, RK PX5 8x1,5 Ghz, 4Gb Ram, 64 Gb ROM, IPS LCD, NXP 6686 FM, TDA 7850, DSP, BC6 Bluetooth,  external microphone+Glonass&amp;gps</v>
      </c>
      <c r="J1239" s="27" t="e">
        <f ca="1">IF(VLOOKUP($D1239,OLframe!$D$2:$J$213,10)=0," ",VLOOKUP($D1239,OLframe!$D$2:$J$213,10))</f>
        <v>#REF!</v>
      </c>
    </row>
    <row r="1240" spans="1:10" ht="37.5" customHeight="1">
      <c r="A1240" s="8" t="s">
        <v>2642</v>
      </c>
      <c r="B1240" s="18" t="s">
        <v>2680</v>
      </c>
      <c r="C1240" s="2" t="s">
        <v>3500</v>
      </c>
      <c r="D1240" s="37" t="s">
        <v>105</v>
      </c>
      <c r="E1240" s="37" t="s">
        <v>1114</v>
      </c>
      <c r="F1240" s="75" t="str">
        <f ca="1">IF($E1240="только рамка",VLOOKUP($D1240,OLframe!$D$2:$J$213,2),VLOOKUP($E1240,OLmain!$A$2:$J$57,2))</f>
        <v>10'', 1024*600</v>
      </c>
      <c r="G1240" s="65" t="str">
        <f ca="1">VLOOKUP($D1240,OLframe!$D$2:$J$213,3)</f>
        <v>https://yadi.sk/d/ZijfH3gL3TPEQu</v>
      </c>
      <c r="H1240" s="45">
        <v>32400</v>
      </c>
      <c r="I1240" s="79" t="str">
        <f ca="1">IF($E1240="только рамка",VLOOKUP($D1240,OLframe!$D$2:$J$213,9),VLOOKUP($E1240,OLmain!$A$2:$J$57,9))</f>
        <v>Android 10.0, RK PX6 6x2,0 Ghz, 4Gb Ram, 64 Gb ROM, IPS LCD, NXP 6686 FM, TDA 7850, DSP, BC6 Bluetooth,  external microphone+Glonass&amp;gps</v>
      </c>
      <c r="J1240" s="27" t="e">
        <f ca="1">IF(VLOOKUP($D1240,OLframe!$D$2:$J$213,10)=0," ",VLOOKUP($D1240,OLframe!$D$2:$J$213,10))</f>
        <v>#REF!</v>
      </c>
    </row>
    <row r="1241" spans="1:10" ht="37.5" customHeight="1">
      <c r="A1241" s="8" t="s">
        <v>2642</v>
      </c>
      <c r="B1241" s="18" t="s">
        <v>2680</v>
      </c>
      <c r="C1241" s="2" t="s">
        <v>3500</v>
      </c>
      <c r="D1241" s="37" t="s">
        <v>105</v>
      </c>
      <c r="E1241" s="37" t="s">
        <v>1129</v>
      </c>
      <c r="F1241" s="75" t="str">
        <f ca="1">IF($E1241="только рамка",VLOOKUP($D1241,OLframe!$D$2:$J$213,2),VLOOKUP($E1241,OLmain!$A$2:$J$57,2))</f>
        <v>10'', 1024*600</v>
      </c>
      <c r="G1241" s="65" t="str">
        <f ca="1">VLOOKUP($D1241,OLframe!$D$2:$J$213,3)</f>
        <v>https://yadi.sk/d/ZijfH3gL3TPEQu</v>
      </c>
      <c r="H1241" s="45">
        <v>23900</v>
      </c>
      <c r="I1241" s="79" t="str">
        <f ca="1">IF($E1241="только рамка",VLOOKUP($D1241,OLframe!$D$2:$J$213,9),VLOOKUP($E1241,OLmain!$A$2:$J$57,9))</f>
        <v>Android 6.0, MTK 3562 8x1,5 Ghz, 2Gb Ram, 32 Gb ROM, IPS LCD, NXP 6686 FM, TDA 7851, Bluetooth,  external microphone, 4G встроен</v>
      </c>
      <c r="J1241" s="27" t="e">
        <f ca="1">IF(VLOOKUP($D1241,OLframe!$D$2:$J$213,10)=0," ",VLOOKUP($D1241,OLframe!$D$2:$J$213,10))</f>
        <v>#REF!</v>
      </c>
    </row>
    <row r="1242" spans="1:10" ht="37.5" customHeight="1">
      <c r="A1242" s="8" t="s">
        <v>2642</v>
      </c>
      <c r="B1242" s="18" t="s">
        <v>2680</v>
      </c>
      <c r="C1242" s="2" t="s">
        <v>3500</v>
      </c>
      <c r="D1242" s="37" t="s">
        <v>105</v>
      </c>
      <c r="E1242" s="37" t="s">
        <v>1116</v>
      </c>
      <c r="F1242" s="75" t="str">
        <f ca="1">IF($E1242="только рамка",VLOOKUP($D1242,OLframe!$D$2:$J$213,2),VLOOKUP($E1242,OLmain!$A$2:$J$57,2))</f>
        <v>10'', 1280*720</v>
      </c>
      <c r="G1242" s="65" t="str">
        <f ca="1">VLOOKUP($D1242,OLframe!$D$2:$J$213,3)</f>
        <v>https://yadi.sk/d/ZijfH3gL3TPEQu</v>
      </c>
      <c r="H1242" s="45">
        <v>26900</v>
      </c>
      <c r="I1242" s="79" t="str">
        <f ca="1">IF($E1242="только рамка",VLOOKUP($D1242,OLframe!$D$2:$J$213,9),VLOOKUP($E1242,OLmain!$A$2:$J$57,9))</f>
        <v>Android 10, UIS7862 8x1,8 Ghz, 3Gb Ram, 32Gb ROM, TDA7708 FM, TDA7388, DSP, Bluetooth 5.0, Glonass&amp;gps, 4G, OPTIC out, поддержка AHD/TVI камер, HDMI - опция, AV OUT - опция</v>
      </c>
      <c r="J1242" s="27" t="e">
        <f ca="1">IF(VLOOKUP($D1242,OLframe!$D$2:$J$213,10)=0," ",VLOOKUP($D1242,OLframe!$D$2:$J$213,10))</f>
        <v>#REF!</v>
      </c>
    </row>
    <row r="1243" spans="1:10" ht="37.5" customHeight="1">
      <c r="A1243" s="8" t="s">
        <v>2642</v>
      </c>
      <c r="B1243" s="18" t="s">
        <v>2680</v>
      </c>
      <c r="C1243" s="2" t="s">
        <v>3500</v>
      </c>
      <c r="D1243" s="37" t="s">
        <v>105</v>
      </c>
      <c r="E1243" s="37" t="s">
        <v>1118</v>
      </c>
      <c r="F1243" s="75" t="str">
        <f ca="1">IF($E1243="только рамка",VLOOKUP($D1243,OLframe!$D$2:$J$213,2),VLOOKUP($E1243,OLmain!$A$2:$J$57,2))</f>
        <v>10'', 1280*720</v>
      </c>
      <c r="G1243" s="65" t="str">
        <f ca="1">VLOOKUP($D1243,OLframe!$D$2:$J$213,3)</f>
        <v>https://yadi.sk/d/ZijfH3gL3TPEQu</v>
      </c>
      <c r="H1243" s="45">
        <v>31400</v>
      </c>
      <c r="I1243" s="79" t="str">
        <f ca="1">IF($E1243="только рамка",VLOOKUP($D1243,OLframe!$D$2:$J$213,9),VLOOKUP($E1243,OLmain!$A$2:$J$57,9))</f>
        <v>Android 10, UIS7862 8x1,8 Ghz, 4Gb Ram, 64Gb ROM, TDA7708 FM, TDA7851L, DSP, Bluetooth 5.0, Glonass&amp;gps, 4G, OPTIC out, поддержка AHD/TVI камер, HDMI - опция, AV OUT - опция</v>
      </c>
      <c r="J1243" s="27" t="e">
        <f ca="1">IF(VLOOKUP($D1243,OLframe!$D$2:$J$213,10)=0," ",VLOOKUP($D1243,OLframe!$D$2:$J$213,10))</f>
        <v>#REF!</v>
      </c>
    </row>
    <row r="1244" spans="1:10" ht="37.5" customHeight="1">
      <c r="A1244" s="8" t="s">
        <v>2642</v>
      </c>
      <c r="B1244" s="18" t="s">
        <v>2680</v>
      </c>
      <c r="C1244" s="2" t="s">
        <v>3500</v>
      </c>
      <c r="D1244" s="37" t="s">
        <v>105</v>
      </c>
      <c r="E1244" s="37" t="s">
        <v>1134</v>
      </c>
      <c r="F1244" s="75" t="str">
        <f ca="1">IF($E1244="только рамка",VLOOKUP($D1244,OLframe!$D$2:$J$213,2),VLOOKUP($E1244,OLmain!$A$2:$J$57,2))</f>
        <v>10'', 1280*720</v>
      </c>
      <c r="G1244" s="65" t="str">
        <f ca="1">VLOOKUP($D1244,OLframe!$D$2:$J$213,3)</f>
        <v>https://yadi.sk/d/ZijfH3gL3TPEQu</v>
      </c>
      <c r="H1244" s="45">
        <v>34400</v>
      </c>
      <c r="I1244" s="79" t="str">
        <f ca="1">IF($E1244="только рамка",VLOOKUP($D1244,OLframe!$D$2:$J$213,9),VLOOKUP($E1244,OLmain!$A$2:$J$57,9))</f>
        <v>Android 10, UIS7862 8x1,8 Ghz, 6Gb Ram, 128Gb ROM, TDA7708 FM, TDA7851L, DSP, Bluetooth 5.0, Glonass&amp;gps, 4G, OPTIC out, поддержка AHD/TVI камер, HDMI - опция, AV OUT - опция</v>
      </c>
      <c r="J1244" s="27" t="e">
        <f ca="1">IF(VLOOKUP($D1244,OLframe!$D$2:$J$213,10)=0," ",VLOOKUP($D1244,OLframe!$D$2:$J$213,10))</f>
        <v>#REF!</v>
      </c>
    </row>
    <row r="1245" spans="1:10" ht="37.5" customHeight="1">
      <c r="A1245" s="8" t="s">
        <v>2642</v>
      </c>
      <c r="B1245" s="18" t="s">
        <v>2680</v>
      </c>
      <c r="C1245" s="2" t="s">
        <v>3500</v>
      </c>
      <c r="D1245" s="37" t="s">
        <v>105</v>
      </c>
      <c r="E1245" s="37" t="s">
        <v>1120</v>
      </c>
      <c r="F1245" s="75" t="str">
        <f ca="1">IF($E1245="только рамка",VLOOKUP($D1245,OLframe!$D$2:$J$213,2),VLOOKUP($E1245,OLmain!$A$2:$J$57,2))</f>
        <v>10'', 1024*600</v>
      </c>
      <c r="G1245" s="65" t="str">
        <f ca="1">VLOOKUP($D1245,OLframe!$D$2:$J$213,3)</f>
        <v>https://yadi.sk/d/ZijfH3gL3TPEQu</v>
      </c>
      <c r="H1245" s="45">
        <v>32400</v>
      </c>
      <c r="I1245" s="79" t="str">
        <f ca="1">IF($E1245="только рамка",VLOOKUP($D1245,OLframe!$D$2:$J$213,9),VLOOKUP($E1245,OLmain!$A$2:$J$57,9))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45" s="27" t="e">
        <f ca="1">IF(VLOOKUP($D1245,OLframe!$D$2:$J$213,10)=0," ",VLOOKUP($D1245,OLframe!$D$2:$J$213,10))</f>
        <v>#REF!</v>
      </c>
    </row>
    <row r="1246" spans="1:10" ht="37.5" customHeight="1">
      <c r="A1246" s="8" t="s">
        <v>2642</v>
      </c>
      <c r="B1246" s="18" t="s">
        <v>2680</v>
      </c>
      <c r="C1246" s="2" t="s">
        <v>3500</v>
      </c>
      <c r="D1246" s="37" t="s">
        <v>105</v>
      </c>
      <c r="E1246" s="37" t="s">
        <v>1090</v>
      </c>
      <c r="F1246" s="75" t="str">
        <f ca="1">IF($E1246="только рамка",VLOOKUP($D1246,OLframe!$D$2:$J$213,2),VLOOKUP($E1246,OLmain!$A$2:$J$57,2))</f>
        <v>9,7'', 1024*768</v>
      </c>
      <c r="G1246" s="65" t="str">
        <f ca="1">VLOOKUP($D1246,OLframe!$D$2:$J$213,3)</f>
        <v>https://yadi.sk/d/ZijfH3gL3TPEQu</v>
      </c>
      <c r="H1246" s="45">
        <v>33400</v>
      </c>
      <c r="I1246" s="79" t="str">
        <f ca="1">IF($E1246="только рамка",VLOOKUP($D1246,OLframe!$D$2:$J$213,9),VLOOKUP($E1246,OLmain!$A$2:$J$57,9))</f>
        <v>Android 10.0, RK PX6 6x2,0 Ghz, 4Gb Ram, 64 Gb ROM, IPS LCD, NXP 6686 FM, TDA 7850, DSP, BC6 Bluetooth,  external microphone+Glonass&amp;gps</v>
      </c>
      <c r="J1246" s="27" t="e">
        <f ca="1">IF(VLOOKUP($D1246,OLframe!$D$2:$J$213,10)=0," ",VLOOKUP($D1246,OLframe!$D$2:$J$213,10))</f>
        <v>#REF!</v>
      </c>
    </row>
    <row r="1247" spans="1:10" ht="37.5" customHeight="1">
      <c r="A1247" s="8" t="s">
        <v>2642</v>
      </c>
      <c r="B1247" s="18" t="s">
        <v>2680</v>
      </c>
      <c r="C1247" s="2" t="s">
        <v>3500</v>
      </c>
      <c r="D1247" s="37" t="s">
        <v>105</v>
      </c>
      <c r="E1247" s="37" t="s">
        <v>1123</v>
      </c>
      <c r="F1247" s="75" t="str">
        <f ca="1">IF($E1247="только рамка",VLOOKUP($D1247,OLframe!$D$2:$J$213,2),VLOOKUP($E1247,OLmain!$A$2:$J$57,2))</f>
        <v>13.3", 1920*1080</v>
      </c>
      <c r="G1247" s="65" t="str">
        <f ca="1">VLOOKUP($D1247,OLframe!$D$2:$J$213,3)</f>
        <v>https://yadi.sk/d/ZijfH3gL3TPEQu</v>
      </c>
      <c r="H1247" s="45">
        <v>40900</v>
      </c>
      <c r="I1247" s="79" t="str">
        <f ca="1">IF($E1247="только рамка",VLOOKUP($D1247,OLframe!$D$2:$J$213,9),VLOOKUP($E1247,OLmain!$A$2:$J$57,9))</f>
        <v>Android 10.0, RK PX6 6x2,0 Ghz, 4Gb Ram, 64 Gb ROM, IPS LCD, NXP 6686 FM, TDA 7850, DSP, BC6 Bluetooth,  external microphone+Glonass&amp;gps</v>
      </c>
      <c r="J1247" s="27" t="e">
        <f ca="1">IF(VLOOKUP($D1247,OLframe!$D$2:$J$213,10)=0," ",VLOOKUP($D1247,OLframe!$D$2:$J$213,10))</f>
        <v>#REF!</v>
      </c>
    </row>
    <row r="1248" spans="1:10" ht="37.5" customHeight="1">
      <c r="A1248" s="8" t="s">
        <v>2642</v>
      </c>
      <c r="B1248" s="18" t="s">
        <v>2680</v>
      </c>
      <c r="C1248" s="2" t="s">
        <v>3451</v>
      </c>
      <c r="D1248" s="37" t="s">
        <v>2681</v>
      </c>
      <c r="E1248" s="37"/>
      <c r="F1248" s="2" t="s">
        <v>3774</v>
      </c>
      <c r="G1248" s="9" t="s">
        <v>2682</v>
      </c>
      <c r="H1248" s="68">
        <v>28900</v>
      </c>
      <c r="I1248" s="21" t="s">
        <v>3455</v>
      </c>
      <c r="J1248" s="27"/>
    </row>
    <row r="1249" spans="1:10" ht="37.5" customHeight="1">
      <c r="A1249" s="8" t="s">
        <v>2642</v>
      </c>
      <c r="B1249" s="18" t="s">
        <v>2680</v>
      </c>
      <c r="C1249" s="2" t="s">
        <v>4139</v>
      </c>
      <c r="D1249" s="37" t="s">
        <v>2683</v>
      </c>
      <c r="E1249" s="37"/>
      <c r="F1249" s="2" t="s">
        <v>3774</v>
      </c>
      <c r="G1249" s="9" t="s">
        <v>2682</v>
      </c>
      <c r="H1249" s="68">
        <v>31400</v>
      </c>
      <c r="I1249" s="46" t="s">
        <v>3503</v>
      </c>
      <c r="J1249" s="27"/>
    </row>
    <row r="1250" spans="1:10" ht="37.5" customHeight="1">
      <c r="A1250" s="8" t="s">
        <v>2642</v>
      </c>
      <c r="B1250" s="18" t="s">
        <v>2680</v>
      </c>
      <c r="C1250" s="2" t="s">
        <v>3444</v>
      </c>
      <c r="D1250" s="37" t="s">
        <v>2684</v>
      </c>
      <c r="E1250" s="37"/>
      <c r="F1250" s="2" t="s">
        <v>3774</v>
      </c>
      <c r="G1250" s="9" t="s">
        <v>2685</v>
      </c>
      <c r="H1250" s="68">
        <v>27400</v>
      </c>
      <c r="I1250" s="46" t="s">
        <v>3475</v>
      </c>
      <c r="J1250" s="27" t="s">
        <v>2686</v>
      </c>
    </row>
    <row r="1251" spans="1:10" ht="37.5" customHeight="1">
      <c r="A1251" s="8" t="s">
        <v>2642</v>
      </c>
      <c r="B1251" s="18" t="s">
        <v>2680</v>
      </c>
      <c r="C1251" s="2" t="s">
        <v>3444</v>
      </c>
      <c r="D1251" s="37" t="s">
        <v>2687</v>
      </c>
      <c r="E1251" s="37"/>
      <c r="F1251" s="2" t="s">
        <v>3774</v>
      </c>
      <c r="G1251" s="9" t="s">
        <v>2685</v>
      </c>
      <c r="H1251" s="68">
        <v>30400</v>
      </c>
      <c r="I1251" s="59" t="s">
        <v>3478</v>
      </c>
      <c r="J1251" s="27" t="s">
        <v>2686</v>
      </c>
    </row>
    <row r="1252" spans="1:10" ht="37.5" customHeight="1">
      <c r="A1252" s="8" t="s">
        <v>2642</v>
      </c>
      <c r="B1252" s="18" t="s">
        <v>2680</v>
      </c>
      <c r="C1252" s="2" t="s">
        <v>3444</v>
      </c>
      <c r="D1252" s="37" t="s">
        <v>2688</v>
      </c>
      <c r="E1252" s="37"/>
      <c r="F1252" s="2" t="s">
        <v>3774</v>
      </c>
      <c r="G1252" s="9" t="s">
        <v>2685</v>
      </c>
      <c r="H1252" s="68">
        <v>31400</v>
      </c>
      <c r="I1252" s="46" t="s">
        <v>3480</v>
      </c>
      <c r="J1252" s="27" t="s">
        <v>2686</v>
      </c>
    </row>
    <row r="1253" spans="1:10" ht="37.5" customHeight="1">
      <c r="A1253" s="8" t="s">
        <v>2642</v>
      </c>
      <c r="B1253" s="18" t="s">
        <v>106</v>
      </c>
      <c r="C1253" s="2" t="s">
        <v>3500</v>
      </c>
      <c r="D1253" s="37" t="s">
        <v>107</v>
      </c>
      <c r="E1253" s="37" t="s">
        <v>2857</v>
      </c>
      <c r="F1253" s="75" t="str">
        <f ca="1">IF($E1253="только рамка",VLOOKUP($D1253,OLframe!$D$2:$J$213,2),VLOOKUP($E1253,OLmain!$A$2:$J$57,2))</f>
        <v>10"</v>
      </c>
      <c r="G1253" s="65" t="str">
        <f ca="1">VLOOKUP($D1253,OLframe!$D$2:$J$213,3)</f>
        <v>https://yadi.sk/d/ylD_Jdi7KKD7Bg</v>
      </c>
      <c r="H1253" s="45">
        <v>6500</v>
      </c>
      <c r="I1253" s="79" t="e">
        <f ca="1">IF($E1253="только рамка",VLOOKUP($D1253,OLframe!$D$2:$J$213,9),VLOOKUP($E1253,OLmain!$A$2:$J$57,9))</f>
        <v>#REF!</v>
      </c>
      <c r="J1253" s="27" t="e">
        <f ca="1">IF(VLOOKUP($D1253,OLframe!$D$2:$J$213,10)=0," ",VLOOKUP($D1253,OLframe!$D$2:$J$213,10))</f>
        <v>#REF!</v>
      </c>
    </row>
    <row r="1254" spans="1:10" ht="37.5" customHeight="1">
      <c r="A1254" s="8" t="s">
        <v>2642</v>
      </c>
      <c r="B1254" s="18" t="s">
        <v>106</v>
      </c>
      <c r="C1254" s="2" t="s">
        <v>3500</v>
      </c>
      <c r="D1254" s="37" t="s">
        <v>107</v>
      </c>
      <c r="E1254" s="37" t="s">
        <v>1124</v>
      </c>
      <c r="F1254" s="75" t="str">
        <f ca="1">IF($E1254="только рамка",VLOOKUP($D1254,OLframe!$D$2:$J$213,2),VLOOKUP($E1254,OLmain!$A$2:$J$57,2))</f>
        <v>10.1", 1280*720</v>
      </c>
      <c r="G1254" s="65" t="str">
        <f ca="1">VLOOKUP($D1254,OLframe!$D$2:$J$213,3)</f>
        <v>https://yadi.sk/d/ylD_Jdi7KKD7Bg</v>
      </c>
      <c r="H1254" s="45">
        <v>37400</v>
      </c>
      <c r="I1254" s="79" t="str">
        <f ca="1">IF($E1254="только рамка",VLOOKUP($D1254,OLframe!$D$2:$J$213,9),VLOOKUP($E1254,OLmain!$A$2:$J$57,9))</f>
        <v>Android 10.0, RK PX6 6x2,0 Ghz, 4Gb Ram, 64 Gb ROM, IPS LCD, NXP 6686 FM, TDA 7850, DSP, BC6 Bluetooth,  external microphone+Glonass&amp;gps</v>
      </c>
      <c r="J1254" s="27"/>
    </row>
    <row r="1255" spans="1:10" ht="37.5" customHeight="1">
      <c r="A1255" s="8" t="s">
        <v>2642</v>
      </c>
      <c r="B1255" s="18" t="s">
        <v>106</v>
      </c>
      <c r="C1255" s="2" t="s">
        <v>3500</v>
      </c>
      <c r="D1255" s="37" t="s">
        <v>107</v>
      </c>
      <c r="E1255" s="37" t="s">
        <v>1139</v>
      </c>
      <c r="F1255" s="75" t="str">
        <f ca="1">IF($E1255="только рамка",VLOOKUP($D1255,OLframe!$D$2:$J$213,2),VLOOKUP($E1255,OLmain!$A$2:$J$57,2))</f>
        <v>10'', 1280*720</v>
      </c>
      <c r="G1255" s="65" t="str">
        <f ca="1">VLOOKUP($D1255,OLframe!$D$2:$J$213,3)</f>
        <v>https://yadi.sk/d/ylD_Jdi7KKD7Bg</v>
      </c>
      <c r="H1255" s="45">
        <v>39400</v>
      </c>
      <c r="I1255" s="79" t="str">
        <f ca="1">IF($E1255="только рамка",VLOOKUP($D1255,OLframe!$D$2:$J$213,9),VLOOKUP($E1255,OLmain!$A$2:$J$57,9))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55" s="27"/>
    </row>
    <row r="1256" spans="1:10" ht="37.5" customHeight="1">
      <c r="A1256" s="8" t="s">
        <v>2642</v>
      </c>
      <c r="B1256" s="18" t="s">
        <v>106</v>
      </c>
      <c r="C1256" s="2" t="s">
        <v>3500</v>
      </c>
      <c r="D1256" s="37" t="s">
        <v>107</v>
      </c>
      <c r="E1256" s="37" t="s">
        <v>1106</v>
      </c>
      <c r="F1256" s="75" t="str">
        <f ca="1">IF($E1256="только рамка",VLOOKUP($D1256,OLframe!$D$2:$J$213,2),VLOOKUP($E1256,OLmain!$A$2:$J$57,2))</f>
        <v>10'', 1280*720</v>
      </c>
      <c r="G1256" s="65" t="str">
        <f ca="1">VLOOKUP($D1256,OLframe!$D$2:$J$213,3)</f>
        <v>https://yadi.sk/d/ylD_Jdi7KKD7Bg</v>
      </c>
      <c r="H1256" s="45">
        <v>42400</v>
      </c>
      <c r="I1256" s="79" t="str">
        <f ca="1">IF($E1256="только рамка",VLOOKUP($D1256,OLframe!$D$2:$J$213,9),VLOOKUP($E1256,OLmain!$A$2:$J$57,9))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56" s="27"/>
    </row>
    <row r="1257" spans="1:10" ht="37.5" customHeight="1">
      <c r="A1257" s="8" t="s">
        <v>2642</v>
      </c>
      <c r="B1257" s="18" t="s">
        <v>106</v>
      </c>
      <c r="C1257" s="2" t="s">
        <v>3500</v>
      </c>
      <c r="D1257" s="37" t="s">
        <v>107</v>
      </c>
      <c r="E1257" s="37" t="s">
        <v>1108</v>
      </c>
      <c r="F1257" s="75" t="str">
        <f ca="1">IF($E1257="только рамка",VLOOKUP($D1257,OLframe!$D$2:$J$213,2),VLOOKUP($E1257,OLmain!$A$2:$J$57,2))</f>
        <v>10'', 1024*600</v>
      </c>
      <c r="G1257" s="65" t="str">
        <f ca="1">VLOOKUP($D1257,OLframe!$D$2:$J$213,3)</f>
        <v>https://yadi.sk/d/ylD_Jdi7KKD7Bg</v>
      </c>
      <c r="H1257" s="45">
        <v>30400</v>
      </c>
      <c r="I1257" s="79" t="str">
        <f ca="1">IF($E1257="только рамка",VLOOKUP($D1257,OLframe!$D$2:$J$213,9),VLOOKUP($E1257,OLmain!$A$2:$J$57,9))</f>
        <v>Android 10.0, RK PX30 4x1,6 Ghz, 2Gb Ram, 16 Gb ROM, IPS LCD, NXP 6686 FM, TDA 7850, DSP, BC6 Bluetooth,  external microphone+Glonass&amp;gps</v>
      </c>
      <c r="J1257" s="27"/>
    </row>
    <row r="1258" spans="1:10" ht="37.5" customHeight="1">
      <c r="A1258" s="8" t="s">
        <v>2642</v>
      </c>
      <c r="B1258" s="18" t="s">
        <v>106</v>
      </c>
      <c r="C1258" s="2" t="s">
        <v>3500</v>
      </c>
      <c r="D1258" s="37" t="s">
        <v>107</v>
      </c>
      <c r="E1258" s="37" t="s">
        <v>1110</v>
      </c>
      <c r="F1258" s="75" t="str">
        <f ca="1">IF($E1258="только рамка",VLOOKUP($D1258,OLframe!$D$2:$J$213,2),VLOOKUP($E1258,OLmain!$A$2:$J$57,2))</f>
        <v>10'', 1024*600</v>
      </c>
      <c r="G1258" s="65" t="str">
        <f ca="1">VLOOKUP($D1258,OLframe!$D$2:$J$213,3)</f>
        <v>https://yadi.sk/d/ylD_Jdi7KKD7Bg</v>
      </c>
      <c r="H1258" s="45">
        <v>33900</v>
      </c>
      <c r="I1258" s="79" t="str">
        <f ca="1">IF($E1258="только рамка",VLOOKUP($D1258,OLframe!$D$2:$J$213,9),VLOOKUP($E1258,OLmain!$A$2:$J$57,9))</f>
        <v>Android 10.0, RK PX5 8x1,5 Ghz, 4Gb Ram, 32 Gb ROM, IPS LCD, NXP 6686 FM, TDA 7850, DSP, BC6 Bluetooth,  external microphone+Glonass&amp;gps</v>
      </c>
      <c r="J1258" s="27"/>
    </row>
    <row r="1259" spans="1:10" ht="37.5" customHeight="1">
      <c r="A1259" s="8" t="s">
        <v>2642</v>
      </c>
      <c r="B1259" s="18" t="s">
        <v>106</v>
      </c>
      <c r="C1259" s="2" t="s">
        <v>3500</v>
      </c>
      <c r="D1259" s="37" t="s">
        <v>107</v>
      </c>
      <c r="E1259" s="37" t="s">
        <v>1112</v>
      </c>
      <c r="F1259" s="75" t="str">
        <f ca="1">IF($E1259="только рамка",VLOOKUP($D1259,OLframe!$D$2:$J$213,2),VLOOKUP($E1259,OLmain!$A$2:$J$57,2))</f>
        <v>10'', 1024*600</v>
      </c>
      <c r="G1259" s="65" t="str">
        <f ca="1">VLOOKUP($D1259,OLframe!$D$2:$J$213,3)</f>
        <v>https://yadi.sk/d/ylD_Jdi7KKD7Bg</v>
      </c>
      <c r="H1259" s="45">
        <v>34900</v>
      </c>
      <c r="I1259" s="79" t="str">
        <f ca="1">IF($E1259="только рамка",VLOOKUP($D1259,OLframe!$D$2:$J$213,9),VLOOKUP($E1259,OLmain!$A$2:$J$57,9))</f>
        <v>Android 10.0, RK PX5 8x1,5 Ghz, 4Gb Ram, 64 Gb ROM, IPS LCD, NXP 6686 FM, TDA 7850, DSP, BC6 Bluetooth,  external microphone+Glonass&amp;gps</v>
      </c>
      <c r="J1259" s="27"/>
    </row>
    <row r="1260" spans="1:10" ht="37.5" customHeight="1">
      <c r="A1260" s="8" t="s">
        <v>2642</v>
      </c>
      <c r="B1260" s="18" t="s">
        <v>106</v>
      </c>
      <c r="C1260" s="2" t="s">
        <v>3500</v>
      </c>
      <c r="D1260" s="37" t="s">
        <v>107</v>
      </c>
      <c r="E1260" s="37" t="s">
        <v>1114</v>
      </c>
      <c r="F1260" s="75" t="str">
        <f ca="1">IF($E1260="только рамка",VLOOKUP($D1260,OLframe!$D$2:$J$213,2),VLOOKUP($E1260,OLmain!$A$2:$J$57,2))</f>
        <v>10'', 1024*600</v>
      </c>
      <c r="G1260" s="65" t="str">
        <f ca="1">VLOOKUP($D1260,OLframe!$D$2:$J$213,3)</f>
        <v>https://yadi.sk/d/ylD_Jdi7KKD7Bg</v>
      </c>
      <c r="H1260" s="45">
        <v>34900</v>
      </c>
      <c r="I1260" s="79" t="str">
        <f ca="1">IF($E1260="только рамка",VLOOKUP($D1260,OLframe!$D$2:$J$213,9),VLOOKUP($E1260,OLmain!$A$2:$J$57,9))</f>
        <v>Android 10.0, RK PX6 6x2,0 Ghz, 4Gb Ram, 64 Gb ROM, IPS LCD, NXP 6686 FM, TDA 7850, DSP, BC6 Bluetooth,  external microphone+Glonass&amp;gps</v>
      </c>
      <c r="J1260" s="27"/>
    </row>
    <row r="1261" spans="1:10" ht="37.5" customHeight="1">
      <c r="A1261" s="8" t="s">
        <v>2642</v>
      </c>
      <c r="B1261" s="18" t="s">
        <v>106</v>
      </c>
      <c r="C1261" s="2" t="s">
        <v>3500</v>
      </c>
      <c r="D1261" s="37" t="s">
        <v>107</v>
      </c>
      <c r="E1261" s="37" t="s">
        <v>1129</v>
      </c>
      <c r="F1261" s="75" t="str">
        <f ca="1">IF($E1261="только рамка",VLOOKUP($D1261,OLframe!$D$2:$J$213,2),VLOOKUP($E1261,OLmain!$A$2:$J$57,2))</f>
        <v>10'', 1024*600</v>
      </c>
      <c r="G1261" s="65" t="str">
        <f ca="1">VLOOKUP($D1261,OLframe!$D$2:$J$213,3)</f>
        <v>https://yadi.sk/d/ylD_Jdi7KKD7Bg</v>
      </c>
      <c r="H1261" s="45">
        <v>23900</v>
      </c>
      <c r="I1261" s="79" t="str">
        <f ca="1">IF($E1261="только рамка",VLOOKUP($D1261,OLframe!$D$2:$J$213,9),VLOOKUP($E1261,OLmain!$A$2:$J$57,9))</f>
        <v>Android 6.0, MTK 3562 8x1,5 Ghz, 2Gb Ram, 32 Gb ROM, IPS LCD, NXP 6686 FM, TDA 7851, Bluetooth,  external microphone, 4G встроен</v>
      </c>
      <c r="J1261" s="27"/>
    </row>
    <row r="1262" spans="1:10" ht="37.5" customHeight="1">
      <c r="A1262" s="8" t="s">
        <v>2642</v>
      </c>
      <c r="B1262" s="18" t="s">
        <v>106</v>
      </c>
      <c r="C1262" s="2" t="s">
        <v>3500</v>
      </c>
      <c r="D1262" s="37" t="s">
        <v>107</v>
      </c>
      <c r="E1262" s="37" t="s">
        <v>1116</v>
      </c>
      <c r="F1262" s="75" t="str">
        <f ca="1">IF($E1262="только рамка",VLOOKUP($D1262,OLframe!$D$2:$J$213,2),VLOOKUP($E1262,OLmain!$A$2:$J$57,2))</f>
        <v>10'', 1280*720</v>
      </c>
      <c r="G1262" s="65" t="str">
        <f ca="1">VLOOKUP($D1262,OLframe!$D$2:$J$213,3)</f>
        <v>https://yadi.sk/d/ylD_Jdi7KKD7Bg</v>
      </c>
      <c r="H1262" s="45">
        <v>29400</v>
      </c>
      <c r="I1262" s="79" t="str">
        <f ca="1">IF($E1262="только рамка",VLOOKUP($D1262,OLframe!$D$2:$J$213,9),VLOOKUP($E1262,OLmain!$A$2:$J$57,9))</f>
        <v>Android 10, UIS7862 8x1,8 Ghz, 3Gb Ram, 32Gb ROM, TDA7708 FM, TDA7388, DSP, Bluetooth 5.0, Glonass&amp;gps, 4G, OPTIC out, поддержка AHD/TVI камер, HDMI - опция, AV OUT - опция</v>
      </c>
      <c r="J1262" s="27"/>
    </row>
    <row r="1263" spans="1:10" ht="37.5" customHeight="1">
      <c r="A1263" s="8" t="s">
        <v>2642</v>
      </c>
      <c r="B1263" s="18" t="s">
        <v>106</v>
      </c>
      <c r="C1263" s="2" t="s">
        <v>3500</v>
      </c>
      <c r="D1263" s="37" t="s">
        <v>107</v>
      </c>
      <c r="E1263" s="37" t="s">
        <v>1118</v>
      </c>
      <c r="F1263" s="75" t="str">
        <f ca="1">IF($E1263="только рамка",VLOOKUP($D1263,OLframe!$D$2:$J$213,2),VLOOKUP($E1263,OLmain!$A$2:$J$57,2))</f>
        <v>10'', 1280*720</v>
      </c>
      <c r="G1263" s="65" t="str">
        <f ca="1">VLOOKUP($D1263,OLframe!$D$2:$J$213,3)</f>
        <v>https://yadi.sk/d/ylD_Jdi7KKD7Bg</v>
      </c>
      <c r="H1263" s="45">
        <v>33900</v>
      </c>
      <c r="I1263" s="79" t="str">
        <f ca="1">IF($E1263="только рамка",VLOOKUP($D1263,OLframe!$D$2:$J$213,9),VLOOKUP($E1263,OLmain!$A$2:$J$57,9))</f>
        <v>Android 10, UIS7862 8x1,8 Ghz, 4Gb Ram, 64Gb ROM, TDA7708 FM, TDA7851L, DSP, Bluetooth 5.0, Glonass&amp;gps, 4G, OPTIC out, поддержка AHD/TVI камер, HDMI - опция, AV OUT - опция</v>
      </c>
      <c r="J1263" s="27"/>
    </row>
    <row r="1264" spans="1:10" ht="37.5" customHeight="1">
      <c r="A1264" s="8" t="s">
        <v>2642</v>
      </c>
      <c r="B1264" s="18" t="s">
        <v>106</v>
      </c>
      <c r="C1264" s="2" t="s">
        <v>3500</v>
      </c>
      <c r="D1264" s="37" t="s">
        <v>107</v>
      </c>
      <c r="E1264" s="37" t="s">
        <v>1134</v>
      </c>
      <c r="F1264" s="75" t="str">
        <f ca="1">IF($E1264="только рамка",VLOOKUP($D1264,OLframe!$D$2:$J$213,2),VLOOKUP($E1264,OLmain!$A$2:$J$57,2))</f>
        <v>10'', 1280*720</v>
      </c>
      <c r="G1264" s="65" t="str">
        <f ca="1">VLOOKUP($D1264,OLframe!$D$2:$J$213,3)</f>
        <v>https://yadi.sk/d/ylD_Jdi7KKD7Bg</v>
      </c>
      <c r="H1264" s="45">
        <v>36900</v>
      </c>
      <c r="I1264" s="79" t="str">
        <f ca="1">IF($E1264="только рамка",VLOOKUP($D1264,OLframe!$D$2:$J$213,9),VLOOKUP($E1264,OLmain!$A$2:$J$57,9))</f>
        <v>Android 10, UIS7862 8x1,8 Ghz, 6Gb Ram, 128Gb ROM, TDA7708 FM, TDA7851L, DSP, Bluetooth 5.0, Glonass&amp;gps, 4G, OPTIC out, поддержка AHD/TVI камер, HDMI - опция, AV OUT - опция</v>
      </c>
      <c r="J1264" s="27"/>
    </row>
    <row r="1265" spans="1:10" ht="37.5" customHeight="1">
      <c r="A1265" s="8" t="s">
        <v>2642</v>
      </c>
      <c r="B1265" s="18" t="s">
        <v>106</v>
      </c>
      <c r="C1265" s="2" t="s">
        <v>3500</v>
      </c>
      <c r="D1265" s="37" t="s">
        <v>107</v>
      </c>
      <c r="E1265" s="37" t="s">
        <v>1120</v>
      </c>
      <c r="F1265" s="75" t="str">
        <f ca="1">IF($E1265="только рамка",VLOOKUP($D1265,OLframe!$D$2:$J$213,2),VLOOKUP($E1265,OLmain!$A$2:$J$57,2))</f>
        <v>10'', 1024*600</v>
      </c>
      <c r="G1265" s="65" t="str">
        <f ca="1">VLOOKUP($D1265,OLframe!$D$2:$J$213,3)</f>
        <v>https://yadi.sk/d/ylD_Jdi7KKD7Bg</v>
      </c>
      <c r="H1265" s="45">
        <v>34900</v>
      </c>
      <c r="I1265" s="79" t="str">
        <f ca="1">IF($E1265="только рамка",VLOOKUP($D1265,OLframe!$D$2:$J$213,9),VLOOKUP($E1265,OLmain!$A$2:$J$57,9))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65" s="27"/>
    </row>
    <row r="1266" spans="1:10" ht="37.5" customHeight="1">
      <c r="A1266" s="8" t="s">
        <v>2642</v>
      </c>
      <c r="B1266" s="18" t="s">
        <v>106</v>
      </c>
      <c r="C1266" s="2" t="s">
        <v>3500</v>
      </c>
      <c r="D1266" s="37" t="s">
        <v>107</v>
      </c>
      <c r="E1266" s="37" t="s">
        <v>1090</v>
      </c>
      <c r="F1266" s="75" t="str">
        <f ca="1">IF($E1266="только рамка",VLOOKUP($D1266,OLframe!$D$2:$J$213,2),VLOOKUP($E1266,OLmain!$A$2:$J$57,2))</f>
        <v>9,7'', 1024*768</v>
      </c>
      <c r="G1266" s="65" t="str">
        <f ca="1">VLOOKUP($D1266,OLframe!$D$2:$J$213,3)</f>
        <v>https://yadi.sk/d/ylD_Jdi7KKD7Bg</v>
      </c>
      <c r="H1266" s="45">
        <v>35900</v>
      </c>
      <c r="I1266" s="79" t="str">
        <f ca="1">IF($E1266="только рамка",VLOOKUP($D1266,OLframe!$D$2:$J$213,9),VLOOKUP($E1266,OLmain!$A$2:$J$57,9))</f>
        <v>Android 10.0, RK PX6 6x2,0 Ghz, 4Gb Ram, 64 Gb ROM, IPS LCD, NXP 6686 FM, TDA 7850, DSP, BC6 Bluetooth,  external microphone+Glonass&amp;gps</v>
      </c>
      <c r="J1266" s="27"/>
    </row>
    <row r="1267" spans="1:10" ht="37.5" customHeight="1">
      <c r="A1267" s="8" t="s">
        <v>2642</v>
      </c>
      <c r="B1267" s="18" t="s">
        <v>106</v>
      </c>
      <c r="C1267" s="2" t="s">
        <v>3500</v>
      </c>
      <c r="D1267" s="37" t="s">
        <v>107</v>
      </c>
      <c r="E1267" s="37" t="s">
        <v>1123</v>
      </c>
      <c r="F1267" s="75" t="str">
        <f ca="1">IF($E1267="только рамка",VLOOKUP($D1267,OLframe!$D$2:$J$213,2),VLOOKUP($E1267,OLmain!$A$2:$J$57,2))</f>
        <v>13.3", 1920*1080</v>
      </c>
      <c r="G1267" s="65" t="str">
        <f ca="1">VLOOKUP($D1267,OLframe!$D$2:$J$213,3)</f>
        <v>https://yadi.sk/d/ylD_Jdi7KKD7Bg</v>
      </c>
      <c r="H1267" s="45">
        <v>43400</v>
      </c>
      <c r="I1267" s="79" t="str">
        <f ca="1">IF($E1267="только рамка",VLOOKUP($D1267,OLframe!$D$2:$J$213,9),VLOOKUP($E1267,OLmain!$A$2:$J$57,9))</f>
        <v>Android 10.0, RK PX6 6x2,0 Ghz, 4Gb Ram, 64 Gb ROM, IPS LCD, NXP 6686 FM, TDA 7850, DSP, BC6 Bluetooth,  external microphone+Glonass&amp;gps</v>
      </c>
      <c r="J1267" s="27"/>
    </row>
    <row r="1268" spans="1:10" ht="37.5" customHeight="1">
      <c r="A1268" s="19" t="s">
        <v>2642</v>
      </c>
      <c r="B1268" s="18" t="s">
        <v>2689</v>
      </c>
      <c r="C1268" s="36" t="s">
        <v>3451</v>
      </c>
      <c r="D1268" s="38" t="s">
        <v>2690</v>
      </c>
      <c r="E1268" s="38"/>
      <c r="F1268" s="2" t="s">
        <v>3549</v>
      </c>
      <c r="G1268" s="52" t="s">
        <v>2691</v>
      </c>
      <c r="H1268" s="69"/>
      <c r="I1268" s="21" t="s">
        <v>3551</v>
      </c>
      <c r="J1268" s="27"/>
    </row>
    <row r="1269" spans="1:10" ht="37.5" customHeight="1">
      <c r="A1269" s="19" t="s">
        <v>2642</v>
      </c>
      <c r="B1269" s="18" t="s">
        <v>2692</v>
      </c>
      <c r="C1269" s="36" t="s">
        <v>3444</v>
      </c>
      <c r="D1269" s="38" t="s">
        <v>2693</v>
      </c>
      <c r="E1269" s="38"/>
      <c r="F1269" s="2" t="s">
        <v>3518</v>
      </c>
      <c r="G1269" s="50" t="s">
        <v>2694</v>
      </c>
      <c r="H1269" s="69">
        <v>27400</v>
      </c>
      <c r="I1269" s="46" t="s">
        <v>3492</v>
      </c>
      <c r="J1269" s="27"/>
    </row>
    <row r="1270" spans="1:10" ht="37.5" customHeight="1">
      <c r="A1270" s="19" t="s">
        <v>2642</v>
      </c>
      <c r="B1270" s="18" t="s">
        <v>2692</v>
      </c>
      <c r="C1270" s="36" t="s">
        <v>3444</v>
      </c>
      <c r="D1270" s="38" t="s">
        <v>2695</v>
      </c>
      <c r="E1270" s="38"/>
      <c r="F1270" s="2" t="s">
        <v>3518</v>
      </c>
      <c r="G1270" s="50" t="s">
        <v>2694</v>
      </c>
      <c r="H1270" s="69">
        <v>30400</v>
      </c>
      <c r="I1270" s="46" t="s">
        <v>3475</v>
      </c>
      <c r="J1270" s="27"/>
    </row>
    <row r="1271" spans="1:10" ht="37.5" customHeight="1">
      <c r="A1271" s="19" t="s">
        <v>2642</v>
      </c>
      <c r="B1271" s="18" t="s">
        <v>2692</v>
      </c>
      <c r="C1271" s="36" t="s">
        <v>3444</v>
      </c>
      <c r="D1271" s="38" t="s">
        <v>2696</v>
      </c>
      <c r="E1271" s="38"/>
      <c r="F1271" s="2" t="s">
        <v>3518</v>
      </c>
      <c r="G1271" s="50" t="s">
        <v>2694</v>
      </c>
      <c r="H1271" s="69">
        <v>31400</v>
      </c>
      <c r="I1271" s="46" t="s">
        <v>3496</v>
      </c>
      <c r="J1271" s="27"/>
    </row>
    <row r="1272" spans="1:10" ht="37.5" customHeight="1">
      <c r="A1272" s="19" t="s">
        <v>2642</v>
      </c>
      <c r="B1272" s="18" t="s">
        <v>2692</v>
      </c>
      <c r="C1272" s="36" t="s">
        <v>3451</v>
      </c>
      <c r="D1272" s="38" t="s">
        <v>2697</v>
      </c>
      <c r="E1272" s="38"/>
      <c r="F1272" s="2" t="s">
        <v>3712</v>
      </c>
      <c r="G1272" s="51" t="s">
        <v>2698</v>
      </c>
      <c r="H1272" s="69">
        <v>27900</v>
      </c>
      <c r="I1272" s="20" t="s">
        <v>3551</v>
      </c>
      <c r="J1272" s="27"/>
    </row>
    <row r="1273" spans="1:10" ht="37.5" customHeight="1">
      <c r="A1273" s="19" t="s">
        <v>2642</v>
      </c>
      <c r="B1273" s="18" t="s">
        <v>2692</v>
      </c>
      <c r="C1273" s="36" t="s">
        <v>3500</v>
      </c>
      <c r="D1273" s="38" t="s">
        <v>2699</v>
      </c>
      <c r="E1273" s="38" t="s">
        <v>2857</v>
      </c>
      <c r="F1273" s="75" t="str">
        <f ca="1">IF($E1273="только рамка",VLOOKUP($D1273,OLframe!$D$2:$J$213,2),VLOOKUP($E1273,OLmain!$A$2:$J$57,2))</f>
        <v>9", 1024*600</v>
      </c>
      <c r="G1273" s="65" t="str">
        <f ca="1">VLOOKUP($D1273,OLframe!$D$2:$J$213,3)</f>
        <v>https://yadi.sk/d/fsJEone33Rq5mb</v>
      </c>
      <c r="H1273" s="45">
        <v>3000</v>
      </c>
      <c r="I1273" s="79" t="e">
        <f ca="1">IF($E1273="только рамка",VLOOKUP($D1273,OLframe!$D$2:$J$213,9),VLOOKUP($E1273,OLmain!$A$2:$J$57,9))</f>
        <v>#REF!</v>
      </c>
      <c r="J1273" s="27" t="e">
        <f ca="1">IF(VLOOKUP($D1273,OLframe!$D$2:$J$213,10)=0," ",VLOOKUP($D1273,OLframe!$D$2:$J$213,10))</f>
        <v>#REF!</v>
      </c>
    </row>
    <row r="1274" spans="1:10" ht="37.5" customHeight="1">
      <c r="A1274" s="19" t="s">
        <v>2642</v>
      </c>
      <c r="B1274" s="18" t="s">
        <v>2692</v>
      </c>
      <c r="C1274" s="36" t="s">
        <v>3500</v>
      </c>
      <c r="D1274" s="38" t="s">
        <v>2699</v>
      </c>
      <c r="E1274" s="38" t="s">
        <v>1141</v>
      </c>
      <c r="F1274" s="75" t="str">
        <f ca="1">IF($E1274="только рамка",VLOOKUP($D1274,OLframe!$D$2:$J$213,2),VLOOKUP($E1274,OLmain!$A$2:$J$57,2))</f>
        <v>9'', 1280*720</v>
      </c>
      <c r="G1274" s="65" t="str">
        <f ca="1">VLOOKUP($D1274,OLframe!$D$2:$J$213,3)</f>
        <v>https://yadi.sk/d/fsJEone33Rq5mb</v>
      </c>
      <c r="H1274" s="45">
        <v>35900</v>
      </c>
      <c r="I1274" s="79" t="str">
        <f ca="1">IF($E1274="только рамка",VLOOKUP($D1274,OLframe!$D$2:$J$213,9),VLOOKUP($E1274,OLmain!$A$2:$J$57,9))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74" s="27" t="e">
        <f ca="1">IF(VLOOKUP($D1274,OLframe!$D$2:$J$213,10)=0," ",VLOOKUP($D1274,OLframe!$D$2:$J$213,10))</f>
        <v>#REF!</v>
      </c>
    </row>
    <row r="1275" spans="1:10" ht="37.5" customHeight="1">
      <c r="A1275" s="19" t="s">
        <v>2642</v>
      </c>
      <c r="B1275" s="18" t="s">
        <v>2692</v>
      </c>
      <c r="C1275" s="36" t="s">
        <v>3500</v>
      </c>
      <c r="D1275" s="38" t="s">
        <v>2699</v>
      </c>
      <c r="E1275" s="38" t="s">
        <v>1144</v>
      </c>
      <c r="F1275" s="75" t="str">
        <f ca="1">IF($E1275="только рамка",VLOOKUP($D1275,OLframe!$D$2:$J$213,2),VLOOKUP($E1275,OLmain!$A$2:$J$57,2))</f>
        <v>9'', 1280*720</v>
      </c>
      <c r="G1275" s="65" t="str">
        <f ca="1">VLOOKUP($D1275,OLframe!$D$2:$J$213,3)</f>
        <v>https://yadi.sk/d/fsJEone33Rq5mb</v>
      </c>
      <c r="H1275" s="45">
        <v>38900</v>
      </c>
      <c r="I1275" s="79" t="str">
        <f ca="1">IF($E1275="только рамка",VLOOKUP($D1275,OLframe!$D$2:$J$213,9),VLOOKUP($E1275,OLmain!$A$2:$J$57,9))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75" s="27" t="e">
        <f ca="1">IF(VLOOKUP($D1275,OLframe!$D$2:$J$213,10)=0," ",VLOOKUP($D1275,OLframe!$D$2:$J$213,10))</f>
        <v>#REF!</v>
      </c>
    </row>
    <row r="1276" spans="1:10" ht="37.5" customHeight="1">
      <c r="A1276" s="19" t="s">
        <v>2642</v>
      </c>
      <c r="B1276" s="18" t="s">
        <v>2692</v>
      </c>
      <c r="C1276" s="36" t="s">
        <v>3500</v>
      </c>
      <c r="D1276" s="38" t="s">
        <v>2699</v>
      </c>
      <c r="E1276" s="38" t="s">
        <v>1107</v>
      </c>
      <c r="F1276" s="75" t="str">
        <f ca="1">IF($E1276="только рамка",VLOOKUP($D1276,OLframe!$D$2:$J$213,2),VLOOKUP($E1276,OLmain!$A$2:$J$57,2))</f>
        <v>9'', 1024*600</v>
      </c>
      <c r="G1276" s="65" t="str">
        <f ca="1">VLOOKUP($D1276,OLframe!$D$2:$J$213,3)</f>
        <v>https://yadi.sk/d/fsJEone33Rq5mb</v>
      </c>
      <c r="H1276" s="45">
        <v>26900</v>
      </c>
      <c r="I1276" s="79" t="str">
        <f ca="1">IF($E1276="только рамка",VLOOKUP($D1276,OLframe!$D$2:$J$213,9),VLOOKUP($E1276,OLmain!$A$2:$J$57,9))</f>
        <v>Android 10.0, RK PX30 4x1,6 Ghz, 2Gb Ram, 16 Gb ROM, IPS LCD, NXP 6686 FM, TDA 7850, DSP, BC6 Bluetooth,  external microphone+Glonass&amp;gps</v>
      </c>
      <c r="J1276" s="27" t="e">
        <f ca="1">IF(VLOOKUP($D1276,OLframe!$D$2:$J$213,10)=0," ",VLOOKUP($D1276,OLframe!$D$2:$J$213,10))</f>
        <v>#REF!</v>
      </c>
    </row>
    <row r="1277" spans="1:10" ht="37.5" customHeight="1">
      <c r="A1277" s="19" t="s">
        <v>2642</v>
      </c>
      <c r="B1277" s="18" t="s">
        <v>2692</v>
      </c>
      <c r="C1277" s="36" t="s">
        <v>3500</v>
      </c>
      <c r="D1277" s="38" t="s">
        <v>2699</v>
      </c>
      <c r="E1277" s="38" t="s">
        <v>1109</v>
      </c>
      <c r="F1277" s="75" t="str">
        <f ca="1">IF($E1277="только рамка",VLOOKUP($D1277,OLframe!$D$2:$J$213,2),VLOOKUP($E1277,OLmain!$A$2:$J$57,2))</f>
        <v>9'', 1024*600</v>
      </c>
      <c r="G1277" s="65" t="str">
        <f ca="1">VLOOKUP($D1277,OLframe!$D$2:$J$213,3)</f>
        <v>https://yadi.sk/d/fsJEone33Rq5mb</v>
      </c>
      <c r="H1277" s="45">
        <v>30400</v>
      </c>
      <c r="I1277" s="79" t="str">
        <f ca="1">IF($E1277="только рамка",VLOOKUP($D1277,OLframe!$D$2:$J$213,9),VLOOKUP($E1277,OLmain!$A$2:$J$57,9))</f>
        <v>Android 10.0, RK PX5 8x1,5 Ghz, 4Gb Ram, 32 Gb ROM, IPS LCD, NXP 6686 FM, TDA 7850, DSP, BC6 Bluetooth,  external microphone+Glonass&amp;gps</v>
      </c>
      <c r="J1277" s="27" t="e">
        <f ca="1">IF(VLOOKUP($D1277,OLframe!$D$2:$J$213,10)=0," ",VLOOKUP($D1277,OLframe!$D$2:$J$213,10))</f>
        <v>#REF!</v>
      </c>
    </row>
    <row r="1278" spans="1:10" ht="37.5" customHeight="1">
      <c r="A1278" s="19" t="s">
        <v>2642</v>
      </c>
      <c r="B1278" s="18" t="s">
        <v>2692</v>
      </c>
      <c r="C1278" s="36" t="s">
        <v>3500</v>
      </c>
      <c r="D1278" s="38" t="s">
        <v>2699</v>
      </c>
      <c r="E1278" s="38" t="s">
        <v>1111</v>
      </c>
      <c r="F1278" s="75" t="str">
        <f ca="1">IF($E1278="только рамка",VLOOKUP($D1278,OLframe!$D$2:$J$213,2),VLOOKUP($E1278,OLmain!$A$2:$J$57,2))</f>
        <v>9'', 1024*600</v>
      </c>
      <c r="G1278" s="65" t="str">
        <f ca="1">VLOOKUP($D1278,OLframe!$D$2:$J$213,3)</f>
        <v>https://yadi.sk/d/fsJEone33Rq5mb</v>
      </c>
      <c r="H1278" s="45">
        <v>31400</v>
      </c>
      <c r="I1278" s="79" t="str">
        <f ca="1">IF($E1278="только рамка",VLOOKUP($D1278,OLframe!$D$2:$J$213,9),VLOOKUP($E1278,OLmain!$A$2:$J$57,9))</f>
        <v>Android 10.0, RK PX5 8x1,5 Ghz, 4Gb Ram, 64 Gb ROM, IPS LCD, NXP 6686 FM, TDA 7850, DSP, BC6 Bluetooth,  external microphone+Glonass&amp;gps</v>
      </c>
      <c r="J1278" s="27" t="e">
        <f ca="1">IF(VLOOKUP($D1278,OLframe!$D$2:$J$213,10)=0," ",VLOOKUP($D1278,OLframe!$D$2:$J$213,10))</f>
        <v>#REF!</v>
      </c>
    </row>
    <row r="1279" spans="1:10" ht="37.5" customHeight="1">
      <c r="A1279" s="19" t="s">
        <v>2642</v>
      </c>
      <c r="B1279" s="18" t="s">
        <v>2692</v>
      </c>
      <c r="C1279" s="36" t="s">
        <v>3500</v>
      </c>
      <c r="D1279" s="38" t="s">
        <v>2699</v>
      </c>
      <c r="E1279" s="38" t="s">
        <v>1113</v>
      </c>
      <c r="F1279" s="75" t="str">
        <f ca="1">IF($E1279="только рамка",VLOOKUP($D1279,OLframe!$D$2:$J$213,2),VLOOKUP($E1279,OLmain!$A$2:$J$57,2))</f>
        <v>9'', 1024*600</v>
      </c>
      <c r="G1279" s="65" t="str">
        <f ca="1">VLOOKUP($D1279,OLframe!$D$2:$J$213,3)</f>
        <v>https://yadi.sk/d/fsJEone33Rq5mb</v>
      </c>
      <c r="H1279" s="45">
        <v>31400</v>
      </c>
      <c r="I1279" s="79" t="str">
        <f ca="1">IF($E1279="только рамка",VLOOKUP($D1279,OLframe!$D$2:$J$213,9),VLOOKUP($E1279,OLmain!$A$2:$J$57,9))</f>
        <v>Android 10.0, RK PX6 6x2,0 Ghz, 4Gb Ram, 64 Gb ROM, IPS LCD, NXP 6686 FM, TDA 7850, DSP, BC6 Bluetooth,  external microphone+Glonass&amp;gps</v>
      </c>
      <c r="J1279" s="27" t="e">
        <f ca="1">IF(VLOOKUP($D1279,OLframe!$D$2:$J$213,10)=0," ",VLOOKUP($D1279,OLframe!$D$2:$J$213,10))</f>
        <v>#REF!</v>
      </c>
    </row>
    <row r="1280" spans="1:10" ht="37.5" customHeight="1">
      <c r="A1280" s="19" t="s">
        <v>2642</v>
      </c>
      <c r="B1280" s="18" t="s">
        <v>2692</v>
      </c>
      <c r="C1280" s="36" t="s">
        <v>3500</v>
      </c>
      <c r="D1280" s="38" t="s">
        <v>2699</v>
      </c>
      <c r="E1280" s="38" t="s">
        <v>1131</v>
      </c>
      <c r="F1280" s="75" t="str">
        <f ca="1">IF($E1280="только рамка",VLOOKUP($D1280,OLframe!$D$2:$J$213,2),VLOOKUP($E1280,OLmain!$A$2:$J$57,2))</f>
        <v>9'', 1024*600</v>
      </c>
      <c r="G1280" s="65" t="str">
        <f ca="1">VLOOKUP($D1280,OLframe!$D$2:$J$213,3)</f>
        <v>https://yadi.sk/d/fsJEone33Rq5mb</v>
      </c>
      <c r="H1280" s="45">
        <v>23900</v>
      </c>
      <c r="I1280" s="79" t="str">
        <f ca="1">IF($E1280="только рамка",VLOOKUP($D1280,OLframe!$D$2:$J$213,9),VLOOKUP($E1280,OLmain!$A$2:$J$57,9))</f>
        <v>Android 6.0, MTK 3562 8x1,5 Ghz, 2Gb Ram, 32 Gb ROM, IPS LCD, NXP 6686 FM, TDA 7851, Bluetooth,  external microphone, 4G встроен</v>
      </c>
      <c r="J1280" s="27" t="e">
        <f ca="1">IF(VLOOKUP($D1280,OLframe!$D$2:$J$213,10)=0," ",VLOOKUP($D1280,OLframe!$D$2:$J$213,10))</f>
        <v>#REF!</v>
      </c>
    </row>
    <row r="1281" spans="1:10" ht="37.5" customHeight="1">
      <c r="A1281" s="19" t="s">
        <v>2642</v>
      </c>
      <c r="B1281" s="18" t="s">
        <v>2692</v>
      </c>
      <c r="C1281" s="36" t="s">
        <v>3500</v>
      </c>
      <c r="D1281" s="38" t="s">
        <v>2699</v>
      </c>
      <c r="E1281" s="38" t="s">
        <v>1115</v>
      </c>
      <c r="F1281" s="75" t="str">
        <f ca="1">IF($E1281="только рамка",VLOOKUP($D1281,OLframe!$D$2:$J$213,2),VLOOKUP($E1281,OLmain!$A$2:$J$57,2))</f>
        <v>9'', 1280*720</v>
      </c>
      <c r="G1281" s="65" t="str">
        <f ca="1">VLOOKUP($D1281,OLframe!$D$2:$J$213,3)</f>
        <v>https://yadi.sk/d/fsJEone33Rq5mb</v>
      </c>
      <c r="H1281" s="45">
        <v>25900</v>
      </c>
      <c r="I1281" s="79" t="str">
        <f ca="1">IF($E1281="только рамка",VLOOKUP($D1281,OLframe!$D$2:$J$213,9),VLOOKUP($E1281,OLmain!$A$2:$J$57,9))</f>
        <v>Android 10, UIS7862 8x1,8 Ghz, 3Gb Ram, 32Gb ROM, TDA7708 FM, TDA7388, DSP, Bluetooth 5.0, Glonass&amp;gps, 4G, OPTIC out, поддержка AHD/TVI камер, HDMI - опция, AV OUT - опция</v>
      </c>
      <c r="J1281" s="27" t="e">
        <f ca="1">IF(VLOOKUP($D1281,OLframe!$D$2:$J$213,10)=0," ",VLOOKUP($D1281,OLframe!$D$2:$J$213,10))</f>
        <v>#REF!</v>
      </c>
    </row>
    <row r="1282" spans="1:10" ht="37.5" customHeight="1">
      <c r="A1282" s="19" t="s">
        <v>2642</v>
      </c>
      <c r="B1282" s="18" t="s">
        <v>2692</v>
      </c>
      <c r="C1282" s="36" t="s">
        <v>3500</v>
      </c>
      <c r="D1282" s="38" t="s">
        <v>2699</v>
      </c>
      <c r="E1282" s="38" t="s">
        <v>1117</v>
      </c>
      <c r="F1282" s="75" t="str">
        <f ca="1">IF($E1282="только рамка",VLOOKUP($D1282,OLframe!$D$2:$J$213,2),VLOOKUP($E1282,OLmain!$A$2:$J$57,2))</f>
        <v>9'', 1280*720</v>
      </c>
      <c r="G1282" s="65" t="str">
        <f ca="1">VLOOKUP($D1282,OLframe!$D$2:$J$213,3)</f>
        <v>https://yadi.sk/d/fsJEone33Rq5mb</v>
      </c>
      <c r="H1282" s="45">
        <v>30400</v>
      </c>
      <c r="I1282" s="79" t="str">
        <f ca="1">IF($E1282="только рамка",VLOOKUP($D1282,OLframe!$D$2:$J$213,9),VLOOKUP($E1282,OLmain!$A$2:$J$57,9))</f>
        <v>Android 10, UIS7862 8x1,8 Ghz, 4Gb Ram, 64Gb ROM, TDA7708 FM, TDA7851L, DSP, Bluetooth 5.0, Glonass&amp;gps, 4G, OPTIC out, поддержка AHD/TVI камер, HDMI - опция, AV OUT - опция</v>
      </c>
      <c r="J1282" s="27" t="e">
        <f ca="1">IF(VLOOKUP($D1282,OLframe!$D$2:$J$213,10)=0," ",VLOOKUP($D1282,OLframe!$D$2:$J$213,10))</f>
        <v>#REF!</v>
      </c>
    </row>
    <row r="1283" spans="1:10" ht="37.5" customHeight="1">
      <c r="A1283" s="19" t="s">
        <v>2642</v>
      </c>
      <c r="B1283" s="18" t="s">
        <v>2692</v>
      </c>
      <c r="C1283" s="36" t="s">
        <v>3500</v>
      </c>
      <c r="D1283" s="38" t="s">
        <v>2699</v>
      </c>
      <c r="E1283" s="38" t="s">
        <v>1136</v>
      </c>
      <c r="F1283" s="75" t="str">
        <f ca="1">IF($E1283="только рамка",VLOOKUP($D1283,OLframe!$D$2:$J$213,2),VLOOKUP($E1283,OLmain!$A$2:$J$57,2))</f>
        <v>9'', 1280*720</v>
      </c>
      <c r="G1283" s="65" t="str">
        <f ca="1">VLOOKUP($D1283,OLframe!$D$2:$J$213,3)</f>
        <v>https://yadi.sk/d/fsJEone33Rq5mb</v>
      </c>
      <c r="H1283" s="45">
        <v>33400</v>
      </c>
      <c r="I1283" s="79" t="str">
        <f ca="1">IF($E1283="только рамка",VLOOKUP($D1283,OLframe!$D$2:$J$213,9),VLOOKUP($E1283,OLmain!$A$2:$J$57,9))</f>
        <v>Android 10, UIS7862 8x1,8 Ghz, 6Gb Ram, 128Gb ROM, TDA7708 FM, TDA7851L, DSP, Bluetooth 5.0, Glonass&amp;gps, 4G, OPTIC out, поддержка AHD/TVI камер, HDMI - опция, AV OUT - опция</v>
      </c>
      <c r="J1283" s="27" t="e">
        <f ca="1">IF(VLOOKUP($D1283,OLframe!$D$2:$J$213,10)=0," ",VLOOKUP($D1283,OLframe!$D$2:$J$213,10))</f>
        <v>#REF!</v>
      </c>
    </row>
    <row r="1284" spans="1:10" ht="37.5" customHeight="1">
      <c r="A1284" s="19" t="s">
        <v>2642</v>
      </c>
      <c r="B1284" s="18" t="s">
        <v>2692</v>
      </c>
      <c r="C1284" s="36" t="s">
        <v>3500</v>
      </c>
      <c r="D1284" s="38" t="s">
        <v>2699</v>
      </c>
      <c r="E1284" s="38" t="s">
        <v>1119</v>
      </c>
      <c r="F1284" s="75" t="str">
        <f ca="1">IF($E1284="только рамка",VLOOKUP($D1284,OLframe!$D$2:$J$213,2),VLOOKUP($E1284,OLmain!$A$2:$J$57,2))</f>
        <v>9'', 1024*600</v>
      </c>
      <c r="G1284" s="65" t="str">
        <f ca="1">VLOOKUP($D1284,OLframe!$D$2:$J$213,3)</f>
        <v>https://yadi.sk/d/fsJEone33Rq5mb</v>
      </c>
      <c r="H1284" s="45">
        <v>31400</v>
      </c>
      <c r="I1284" s="79" t="str">
        <f ca="1">IF($E1284="только рамка",VLOOKUP($D1284,OLframe!$D$2:$J$213,9),VLOOKUP($E1284,OLmain!$A$2:$J$57,9))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284" s="27" t="e">
        <f ca="1">IF(VLOOKUP($D1284,OLframe!$D$2:$J$213,10)=0," ",VLOOKUP($D1284,OLframe!$D$2:$J$213,10))</f>
        <v>#REF!</v>
      </c>
    </row>
    <row r="1285" spans="1:10" ht="37.5" customHeight="1">
      <c r="A1285" s="19" t="s">
        <v>2642</v>
      </c>
      <c r="B1285" s="18" t="s">
        <v>2692</v>
      </c>
      <c r="C1285" s="36" t="s">
        <v>3500</v>
      </c>
      <c r="D1285" s="38" t="s">
        <v>2699</v>
      </c>
      <c r="E1285" s="38" t="s">
        <v>1089</v>
      </c>
      <c r="F1285" s="75" t="str">
        <f ca="1">IF($E1285="только рамка",VLOOKUP($D1285,OLframe!$D$2:$J$213,2),VLOOKUP($E1285,OLmain!$A$2:$J$57,2))</f>
        <v>9,7'', 1024*768</v>
      </c>
      <c r="G1285" s="65" t="str">
        <f ca="1">VLOOKUP($D1285,OLframe!$D$2:$J$213,3)</f>
        <v>https://yadi.sk/d/fsJEone33Rq5mb</v>
      </c>
      <c r="H1285" s="45">
        <v>32400</v>
      </c>
      <c r="I1285" s="79" t="str">
        <f ca="1">IF($E1285="только рамка",VLOOKUP($D1285,OLframe!$D$2:$J$213,9),VLOOKUP($E1285,OLmain!$A$2:$J$57,9))</f>
        <v>Android 10.0, RK PX6 6x2,0 Ghz, 4Gb Ram, 64 Gb ROM, IPS LCD, NXP 6686 FM, TDA 7850, DSP, BC6 Bluetooth,  external microphone+Glonass&amp;gps</v>
      </c>
      <c r="J1285" s="27" t="e">
        <f ca="1">IF(VLOOKUP($D1285,OLframe!$D$2:$J$213,10)=0," ",VLOOKUP($D1285,OLframe!$D$2:$J$213,10))</f>
        <v>#REF!</v>
      </c>
    </row>
    <row r="1286" spans="1:10" ht="37.5" customHeight="1">
      <c r="A1286" s="19" t="s">
        <v>2642</v>
      </c>
      <c r="B1286" s="18" t="s">
        <v>2692</v>
      </c>
      <c r="C1286" s="36" t="s">
        <v>3500</v>
      </c>
      <c r="D1286" s="38" t="s">
        <v>2699</v>
      </c>
      <c r="E1286" s="38" t="s">
        <v>1122</v>
      </c>
      <c r="F1286" s="75" t="str">
        <f ca="1">IF($E1286="только рамка",VLOOKUP($D1286,OLframe!$D$2:$J$213,2),VLOOKUP($E1286,OLmain!$A$2:$J$57,2))</f>
        <v>10.1", 1280*720</v>
      </c>
      <c r="G1286" s="65" t="str">
        <f ca="1">VLOOKUP($D1286,OLframe!$D$2:$J$213,3)</f>
        <v>https://yadi.sk/d/fsJEone33Rq5mb</v>
      </c>
      <c r="H1286" s="45">
        <v>33900</v>
      </c>
      <c r="I1286" s="79" t="str">
        <f ca="1">IF($E1286="только рамка",VLOOKUP($D1286,OLframe!$D$2:$J$213,9),VLOOKUP($E1286,OLmain!$A$2:$J$57,9))</f>
        <v>Android 10.0, RK PX6 6x2,0 Ghz, 4Gb Ram, 64 Gb ROM, IPS LCD, NXP 6686 FM, TDA 7850, DSP, BC6 Bluetooth,  external microphone+Glonass&amp;gps</v>
      </c>
      <c r="J1286" s="27" t="e">
        <f ca="1">IF(VLOOKUP($D1286,OLframe!$D$2:$J$213,10)=0," ",VLOOKUP($D1286,OLframe!$D$2:$J$213,10))</f>
        <v>#REF!</v>
      </c>
    </row>
    <row r="1287" spans="1:10" ht="37.5" customHeight="1">
      <c r="A1287" s="19" t="s">
        <v>2642</v>
      </c>
      <c r="B1287" s="18" t="s">
        <v>2692</v>
      </c>
      <c r="C1287" s="36" t="s">
        <v>3500</v>
      </c>
      <c r="D1287" s="38" t="s">
        <v>2699</v>
      </c>
      <c r="E1287" s="38" t="s">
        <v>1121</v>
      </c>
      <c r="F1287" s="75" t="str">
        <f ca="1">IF($E1287="только рамка",VLOOKUP($D1287,OLframe!$D$2:$J$213,2),VLOOKUP($E1287,OLmain!$A$2:$J$57,2))</f>
        <v>13.3", 1920*1080</v>
      </c>
      <c r="G1287" s="65" t="str">
        <f ca="1">VLOOKUP($D1287,OLframe!$D$2:$J$213,3)</f>
        <v>https://yadi.sk/d/fsJEone33Rq5mb</v>
      </c>
      <c r="H1287" s="45">
        <v>39900</v>
      </c>
      <c r="I1287" s="79" t="str">
        <f ca="1">IF($E1287="только рамка",VLOOKUP($D1287,OLframe!$D$2:$J$213,9),VLOOKUP($E1287,OLmain!$A$2:$J$57,9))</f>
        <v>Android 10.0, RK PX6 6x2,0 Ghz, 4Gb Ram, 64 Gb ROM, IPS LCD, NXP 6686 FM, TDA 7850, DSP, BC6 Bluetooth,  external microphone+Glonass&amp;gps</v>
      </c>
      <c r="J1287" s="27" t="e">
        <f ca="1">IF(VLOOKUP($D1287,OLframe!$D$2:$J$213,10)=0," ",VLOOKUP($D1287,OLframe!$D$2:$J$213,10))</f>
        <v>#REF!</v>
      </c>
    </row>
    <row r="1288" spans="1:10" ht="37.5" customHeight="1">
      <c r="A1288" s="19" t="s">
        <v>2642</v>
      </c>
      <c r="B1288" s="18" t="s">
        <v>2700</v>
      </c>
      <c r="C1288" s="36" t="s">
        <v>3444</v>
      </c>
      <c r="D1288" s="38" t="s">
        <v>2701</v>
      </c>
      <c r="E1288" s="38"/>
      <c r="F1288" s="2" t="s">
        <v>3518</v>
      </c>
      <c r="G1288" s="50" t="s">
        <v>2702</v>
      </c>
      <c r="H1288" s="69">
        <v>27400</v>
      </c>
      <c r="I1288" s="20" t="s">
        <v>3685</v>
      </c>
      <c r="J1288" s="27"/>
    </row>
    <row r="1289" spans="1:10" ht="37.5" customHeight="1">
      <c r="A1289" s="19" t="s">
        <v>2642</v>
      </c>
      <c r="B1289" s="18" t="s">
        <v>2700</v>
      </c>
      <c r="C1289" s="36" t="s">
        <v>3444</v>
      </c>
      <c r="D1289" s="38" t="s">
        <v>2703</v>
      </c>
      <c r="E1289" s="38"/>
      <c r="F1289" s="2" t="s">
        <v>3518</v>
      </c>
      <c r="G1289" s="50" t="s">
        <v>2702</v>
      </c>
      <c r="H1289" s="69">
        <v>27400</v>
      </c>
      <c r="I1289" s="46" t="s">
        <v>3492</v>
      </c>
      <c r="J1289" s="27" t="s">
        <v>2704</v>
      </c>
    </row>
    <row r="1290" spans="1:10" ht="37.5" customHeight="1">
      <c r="A1290" s="19" t="s">
        <v>2642</v>
      </c>
      <c r="B1290" s="18" t="s">
        <v>2700</v>
      </c>
      <c r="C1290" s="36" t="s">
        <v>3444</v>
      </c>
      <c r="D1290" s="38" t="s">
        <v>2705</v>
      </c>
      <c r="E1290" s="38"/>
      <c r="F1290" s="2" t="s">
        <v>3518</v>
      </c>
      <c r="G1290" s="50" t="s">
        <v>2702</v>
      </c>
      <c r="H1290" s="69">
        <v>30400</v>
      </c>
      <c r="I1290" s="59" t="s">
        <v>3449</v>
      </c>
      <c r="J1290" s="27" t="s">
        <v>2704</v>
      </c>
    </row>
    <row r="1291" spans="1:10" ht="37.5" customHeight="1">
      <c r="A1291" s="19" t="s">
        <v>2642</v>
      </c>
      <c r="B1291" s="18" t="s">
        <v>2700</v>
      </c>
      <c r="C1291" s="36" t="s">
        <v>3444</v>
      </c>
      <c r="D1291" s="38" t="s">
        <v>2706</v>
      </c>
      <c r="E1291" s="38"/>
      <c r="F1291" s="2" t="s">
        <v>3518</v>
      </c>
      <c r="G1291" s="50" t="s">
        <v>2702</v>
      </c>
      <c r="H1291" s="69">
        <v>31400</v>
      </c>
      <c r="I1291" s="46" t="s">
        <v>3496</v>
      </c>
      <c r="J1291" s="27" t="s">
        <v>2704</v>
      </c>
    </row>
    <row r="1292" spans="1:10" ht="37.5" customHeight="1">
      <c r="A1292" s="19" t="s">
        <v>2642</v>
      </c>
      <c r="B1292" s="18" t="s">
        <v>2700</v>
      </c>
      <c r="C1292" s="36" t="s">
        <v>3451</v>
      </c>
      <c r="D1292" s="38" t="s">
        <v>2697</v>
      </c>
      <c r="E1292" s="38"/>
      <c r="F1292" s="2" t="s">
        <v>3712</v>
      </c>
      <c r="G1292" s="52" t="s">
        <v>2707</v>
      </c>
      <c r="H1292" s="69">
        <v>26400</v>
      </c>
      <c r="I1292" s="20" t="s">
        <v>3551</v>
      </c>
      <c r="J1292" s="27" t="s">
        <v>2704</v>
      </c>
    </row>
    <row r="1293" spans="1:10" ht="37.5" customHeight="1">
      <c r="A1293" s="19" t="s">
        <v>2642</v>
      </c>
      <c r="B1293" s="18" t="s">
        <v>2700</v>
      </c>
      <c r="C1293" s="36" t="s">
        <v>3444</v>
      </c>
      <c r="D1293" s="38" t="s">
        <v>2708</v>
      </c>
      <c r="E1293" s="38"/>
      <c r="F1293" s="2" t="s">
        <v>3712</v>
      </c>
      <c r="G1293" s="50" t="s">
        <v>2709</v>
      </c>
      <c r="H1293" s="69"/>
      <c r="I1293" s="20" t="s">
        <v>3507</v>
      </c>
      <c r="J1293" s="27" t="s">
        <v>2704</v>
      </c>
    </row>
    <row r="1294" spans="1:10" ht="37.5" customHeight="1">
      <c r="A1294" s="19" t="s">
        <v>2642</v>
      </c>
      <c r="B1294" s="18" t="s">
        <v>2700</v>
      </c>
      <c r="C1294" s="36" t="s">
        <v>3500</v>
      </c>
      <c r="D1294" s="38" t="s">
        <v>2710</v>
      </c>
      <c r="E1294" s="38" t="s">
        <v>2857</v>
      </c>
      <c r="F1294" s="75" t="str">
        <f ca="1">IF($E1294="только рамка",VLOOKUP($D1294,OLframe!$D$2:$J$213,2),VLOOKUP($E1294,OLmain!$A$2:$J$57,2))</f>
        <v>9", 1024*600</v>
      </c>
      <c r="G1294" s="65" t="str">
        <f ca="1">VLOOKUP($D1294,OLframe!$D$2:$J$213,3)</f>
        <v>https://yadi.sk/d/ujD0LmjfUMDPLw</v>
      </c>
      <c r="H1294" s="45">
        <v>3000</v>
      </c>
      <c r="I1294" s="79" t="e">
        <f ca="1">IF($E1294="только рамка",VLOOKUP($D1294,OLframe!$D$2:$J$213,9),VLOOKUP($E1294,OLmain!$A$2:$J$57,9))</f>
        <v>#REF!</v>
      </c>
      <c r="J1294" s="27" t="e">
        <f ca="1">IF(VLOOKUP($D1294,OLframe!$D$2:$J$213,10)=0," ",VLOOKUP($D1294,OLframe!$D$2:$J$213,10))</f>
        <v>#REF!</v>
      </c>
    </row>
    <row r="1295" spans="1:10" ht="37.5" customHeight="1">
      <c r="A1295" s="19" t="s">
        <v>2642</v>
      </c>
      <c r="B1295" s="18" t="s">
        <v>2700</v>
      </c>
      <c r="C1295" s="36" t="s">
        <v>3500</v>
      </c>
      <c r="D1295" s="38" t="s">
        <v>2710</v>
      </c>
      <c r="E1295" s="38" t="s">
        <v>1141</v>
      </c>
      <c r="F1295" s="75" t="str">
        <f ca="1">IF($E1295="только рамка",VLOOKUP($D1295,OLframe!$D$2:$J$213,2),VLOOKUP($E1295,OLmain!$A$2:$J$57,2))</f>
        <v>9'', 1280*720</v>
      </c>
      <c r="G1295" s="65" t="str">
        <f ca="1">VLOOKUP($D1295,OLframe!$D$2:$J$213,3)</f>
        <v>https://yadi.sk/d/ujD0LmjfUMDPLw</v>
      </c>
      <c r="H1295" s="45">
        <v>35900</v>
      </c>
      <c r="I1295" s="79" t="str">
        <f ca="1">IF($E1295="только рамка",VLOOKUP($D1295,OLframe!$D$2:$J$213,9),VLOOKUP($E1295,OLmain!$A$2:$J$57,9))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95" s="27" t="e">
        <f ca="1">IF(VLOOKUP($D1295,OLframe!$D$2:$J$213,10)=0," ",VLOOKUP($D1295,OLframe!$D$2:$J$213,10))</f>
        <v>#REF!</v>
      </c>
    </row>
    <row r="1296" spans="1:10" ht="37.5" customHeight="1">
      <c r="A1296" s="19" t="s">
        <v>2642</v>
      </c>
      <c r="B1296" s="18" t="s">
        <v>2700</v>
      </c>
      <c r="C1296" s="36" t="s">
        <v>3500</v>
      </c>
      <c r="D1296" s="38" t="s">
        <v>2710</v>
      </c>
      <c r="E1296" s="38" t="s">
        <v>1144</v>
      </c>
      <c r="F1296" s="75" t="str">
        <f ca="1">IF($E1296="только рамка",VLOOKUP($D1296,OLframe!$D$2:$J$213,2),VLOOKUP($E1296,OLmain!$A$2:$J$57,2))</f>
        <v>9'', 1280*720</v>
      </c>
      <c r="G1296" s="65" t="str">
        <f ca="1">VLOOKUP($D1296,OLframe!$D$2:$J$213,3)</f>
        <v>https://yadi.sk/d/ujD0LmjfUMDPLw</v>
      </c>
      <c r="H1296" s="45">
        <v>38900</v>
      </c>
      <c r="I1296" s="79" t="str">
        <f ca="1">IF($E1296="только рамка",VLOOKUP($D1296,OLframe!$D$2:$J$213,9),VLOOKUP($E1296,OLmain!$A$2:$J$57,9))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296" s="27" t="e">
        <f ca="1">IF(VLOOKUP($D1296,OLframe!$D$2:$J$213,10)=0," ",VLOOKUP($D1296,OLframe!$D$2:$J$213,10))</f>
        <v>#REF!</v>
      </c>
    </row>
    <row r="1297" spans="1:10" ht="37.5" customHeight="1">
      <c r="A1297" s="19" t="s">
        <v>2642</v>
      </c>
      <c r="B1297" s="18" t="s">
        <v>2700</v>
      </c>
      <c r="C1297" s="36" t="s">
        <v>3500</v>
      </c>
      <c r="D1297" s="38" t="s">
        <v>2710</v>
      </c>
      <c r="E1297" s="38" t="s">
        <v>1107</v>
      </c>
      <c r="F1297" s="75" t="str">
        <f ca="1">IF($E1297="только рамка",VLOOKUP($D1297,OLframe!$D$2:$J$213,2),VLOOKUP($E1297,OLmain!$A$2:$J$57,2))</f>
        <v>9'', 1024*600</v>
      </c>
      <c r="G1297" s="65" t="str">
        <f ca="1">VLOOKUP($D1297,OLframe!$D$2:$J$213,3)</f>
        <v>https://yadi.sk/d/ujD0LmjfUMDPLw</v>
      </c>
      <c r="H1297" s="45">
        <v>26900</v>
      </c>
      <c r="I1297" s="79" t="str">
        <f ca="1">IF($E1297="только рамка",VLOOKUP($D1297,OLframe!$D$2:$J$213,9),VLOOKUP($E1297,OLmain!$A$2:$J$57,9))</f>
        <v>Android 10.0, RK PX30 4x1,6 Ghz, 2Gb Ram, 16 Gb ROM, IPS LCD, NXP 6686 FM, TDA 7850, DSP, BC6 Bluetooth,  external microphone+Glonass&amp;gps</v>
      </c>
      <c r="J1297" s="27" t="e">
        <f ca="1">IF(VLOOKUP($D1297,OLframe!$D$2:$J$213,10)=0," ",VLOOKUP($D1297,OLframe!$D$2:$J$213,10))</f>
        <v>#REF!</v>
      </c>
    </row>
    <row r="1298" spans="1:10" ht="37.5" customHeight="1">
      <c r="A1298" s="19" t="s">
        <v>2642</v>
      </c>
      <c r="B1298" s="18" t="s">
        <v>2700</v>
      </c>
      <c r="C1298" s="36" t="s">
        <v>3500</v>
      </c>
      <c r="D1298" s="38" t="s">
        <v>2710</v>
      </c>
      <c r="E1298" s="38" t="s">
        <v>1109</v>
      </c>
      <c r="F1298" s="75" t="str">
        <f ca="1">IF($E1298="только рамка",VLOOKUP($D1298,OLframe!$D$2:$J$213,2),VLOOKUP($E1298,OLmain!$A$2:$J$57,2))</f>
        <v>9'', 1024*600</v>
      </c>
      <c r="G1298" s="65" t="str">
        <f ca="1">VLOOKUP($D1298,OLframe!$D$2:$J$213,3)</f>
        <v>https://yadi.sk/d/ujD0LmjfUMDPLw</v>
      </c>
      <c r="H1298" s="45">
        <v>30400</v>
      </c>
      <c r="I1298" s="79" t="str">
        <f ca="1">IF($E1298="только рамка",VLOOKUP($D1298,OLframe!$D$2:$J$213,9),VLOOKUP($E1298,OLmain!$A$2:$J$57,9))</f>
        <v>Android 10.0, RK PX5 8x1,5 Ghz, 4Gb Ram, 32 Gb ROM, IPS LCD, NXP 6686 FM, TDA 7850, DSP, BC6 Bluetooth,  external microphone+Glonass&amp;gps</v>
      </c>
      <c r="J1298" s="27" t="e">
        <f ca="1">IF(VLOOKUP($D1298,OLframe!$D$2:$J$213,10)=0," ",VLOOKUP($D1298,OLframe!$D$2:$J$213,10))</f>
        <v>#REF!</v>
      </c>
    </row>
    <row r="1299" spans="1:10" ht="37.5" customHeight="1">
      <c r="A1299" s="19" t="s">
        <v>2642</v>
      </c>
      <c r="B1299" s="18" t="s">
        <v>2700</v>
      </c>
      <c r="C1299" s="36" t="s">
        <v>3500</v>
      </c>
      <c r="D1299" s="38" t="s">
        <v>2710</v>
      </c>
      <c r="E1299" s="38" t="s">
        <v>1111</v>
      </c>
      <c r="F1299" s="75" t="str">
        <f ca="1">IF($E1299="только рамка",VLOOKUP($D1299,OLframe!$D$2:$J$213,2),VLOOKUP($E1299,OLmain!$A$2:$J$57,2))</f>
        <v>9'', 1024*600</v>
      </c>
      <c r="G1299" s="65" t="str">
        <f ca="1">VLOOKUP($D1299,OLframe!$D$2:$J$213,3)</f>
        <v>https://yadi.sk/d/ujD0LmjfUMDPLw</v>
      </c>
      <c r="H1299" s="45">
        <v>31400</v>
      </c>
      <c r="I1299" s="79" t="str">
        <f ca="1">IF($E1299="только рамка",VLOOKUP($D1299,OLframe!$D$2:$J$213,9),VLOOKUP($E1299,OLmain!$A$2:$J$57,9))</f>
        <v>Android 10.0, RK PX5 8x1,5 Ghz, 4Gb Ram, 64 Gb ROM, IPS LCD, NXP 6686 FM, TDA 7850, DSP, BC6 Bluetooth,  external microphone+Glonass&amp;gps</v>
      </c>
      <c r="J1299" s="27" t="e">
        <f ca="1">IF(VLOOKUP($D1299,OLframe!$D$2:$J$213,10)=0," ",VLOOKUP($D1299,OLframe!$D$2:$J$213,10))</f>
        <v>#REF!</v>
      </c>
    </row>
    <row r="1300" spans="1:10" ht="37.5" customHeight="1">
      <c r="A1300" s="19" t="s">
        <v>2642</v>
      </c>
      <c r="B1300" s="18" t="s">
        <v>2700</v>
      </c>
      <c r="C1300" s="36" t="s">
        <v>3500</v>
      </c>
      <c r="D1300" s="38" t="s">
        <v>2710</v>
      </c>
      <c r="E1300" s="38" t="s">
        <v>1113</v>
      </c>
      <c r="F1300" s="75" t="str">
        <f ca="1">IF($E1300="только рамка",VLOOKUP($D1300,OLframe!$D$2:$J$213,2),VLOOKUP($E1300,OLmain!$A$2:$J$57,2))</f>
        <v>9'', 1024*600</v>
      </c>
      <c r="G1300" s="65" t="str">
        <f ca="1">VLOOKUP($D1300,OLframe!$D$2:$J$213,3)</f>
        <v>https://yadi.sk/d/ujD0LmjfUMDPLw</v>
      </c>
      <c r="H1300" s="45">
        <v>31400</v>
      </c>
      <c r="I1300" s="79" t="str">
        <f ca="1">IF($E1300="только рамка",VLOOKUP($D1300,OLframe!$D$2:$J$213,9),VLOOKUP($E1300,OLmain!$A$2:$J$57,9))</f>
        <v>Android 10.0, RK PX6 6x2,0 Ghz, 4Gb Ram, 64 Gb ROM, IPS LCD, NXP 6686 FM, TDA 7850, DSP, BC6 Bluetooth,  external microphone+Glonass&amp;gps</v>
      </c>
      <c r="J1300" s="27" t="e">
        <f ca="1">IF(VLOOKUP($D1300,OLframe!$D$2:$J$213,10)=0," ",VLOOKUP($D1300,OLframe!$D$2:$J$213,10))</f>
        <v>#REF!</v>
      </c>
    </row>
    <row r="1301" spans="1:10" ht="37.5" customHeight="1">
      <c r="A1301" s="19" t="s">
        <v>2642</v>
      </c>
      <c r="B1301" s="18" t="s">
        <v>2700</v>
      </c>
      <c r="C1301" s="36" t="s">
        <v>3500</v>
      </c>
      <c r="D1301" s="38" t="s">
        <v>2710</v>
      </c>
      <c r="E1301" s="38" t="s">
        <v>1131</v>
      </c>
      <c r="F1301" s="75" t="str">
        <f ca="1">IF($E1301="только рамка",VLOOKUP($D1301,OLframe!$D$2:$J$213,2),VLOOKUP($E1301,OLmain!$A$2:$J$57,2))</f>
        <v>9'', 1024*600</v>
      </c>
      <c r="G1301" s="65" t="str">
        <f ca="1">VLOOKUP($D1301,OLframe!$D$2:$J$213,3)</f>
        <v>https://yadi.sk/d/ujD0LmjfUMDPLw</v>
      </c>
      <c r="H1301" s="45">
        <v>23900</v>
      </c>
      <c r="I1301" s="79" t="str">
        <f ca="1">IF($E1301="только рамка",VLOOKUP($D1301,OLframe!$D$2:$J$213,9),VLOOKUP($E1301,OLmain!$A$2:$J$57,9))</f>
        <v>Android 6.0, MTK 3562 8x1,5 Ghz, 2Gb Ram, 32 Gb ROM, IPS LCD, NXP 6686 FM, TDA 7851, Bluetooth,  external microphone, 4G встроен</v>
      </c>
      <c r="J1301" s="27" t="e">
        <f ca="1">IF(VLOOKUP($D1301,OLframe!$D$2:$J$213,10)=0," ",VLOOKUP($D1301,OLframe!$D$2:$J$213,10))</f>
        <v>#REF!</v>
      </c>
    </row>
    <row r="1302" spans="1:10" ht="37.5" customHeight="1">
      <c r="A1302" s="19" t="s">
        <v>2642</v>
      </c>
      <c r="B1302" s="18" t="s">
        <v>2700</v>
      </c>
      <c r="C1302" s="36" t="s">
        <v>3500</v>
      </c>
      <c r="D1302" s="38" t="s">
        <v>2710</v>
      </c>
      <c r="E1302" s="38" t="s">
        <v>1115</v>
      </c>
      <c r="F1302" s="75" t="str">
        <f ca="1">IF($E1302="только рамка",VLOOKUP($D1302,OLframe!$D$2:$J$213,2),VLOOKUP($E1302,OLmain!$A$2:$J$57,2))</f>
        <v>9'', 1280*720</v>
      </c>
      <c r="G1302" s="65" t="str">
        <f ca="1">VLOOKUP($D1302,OLframe!$D$2:$J$213,3)</f>
        <v>https://yadi.sk/d/ujD0LmjfUMDPLw</v>
      </c>
      <c r="H1302" s="45">
        <v>25900</v>
      </c>
      <c r="I1302" s="79" t="str">
        <f ca="1">IF($E1302="только рамка",VLOOKUP($D1302,OLframe!$D$2:$J$213,9),VLOOKUP($E1302,OLmain!$A$2:$J$57,9))</f>
        <v>Android 10, UIS7862 8x1,8 Ghz, 3Gb Ram, 32Gb ROM, TDA7708 FM, TDA7388, DSP, Bluetooth 5.0, Glonass&amp;gps, 4G, OPTIC out, поддержка AHD/TVI камер, HDMI - опция, AV OUT - опция</v>
      </c>
      <c r="J1302" s="27" t="e">
        <f ca="1">IF(VLOOKUP($D1302,OLframe!$D$2:$J$213,10)=0," ",VLOOKUP($D1302,OLframe!$D$2:$J$213,10))</f>
        <v>#REF!</v>
      </c>
    </row>
    <row r="1303" spans="1:10" ht="37.5" customHeight="1">
      <c r="A1303" s="19" t="s">
        <v>2642</v>
      </c>
      <c r="B1303" s="18" t="s">
        <v>2700</v>
      </c>
      <c r="C1303" s="36" t="s">
        <v>3500</v>
      </c>
      <c r="D1303" s="38" t="s">
        <v>2710</v>
      </c>
      <c r="E1303" s="38" t="s">
        <v>1117</v>
      </c>
      <c r="F1303" s="75" t="str">
        <f ca="1">IF($E1303="только рамка",VLOOKUP($D1303,OLframe!$D$2:$J$213,2),VLOOKUP($E1303,OLmain!$A$2:$J$57,2))</f>
        <v>9'', 1280*720</v>
      </c>
      <c r="G1303" s="65" t="str">
        <f ca="1">VLOOKUP($D1303,OLframe!$D$2:$J$213,3)</f>
        <v>https://yadi.sk/d/ujD0LmjfUMDPLw</v>
      </c>
      <c r="H1303" s="45">
        <v>30400</v>
      </c>
      <c r="I1303" s="79" t="str">
        <f ca="1">IF($E1303="только рамка",VLOOKUP($D1303,OLframe!$D$2:$J$213,9),VLOOKUP($E1303,OLmain!$A$2:$J$57,9))</f>
        <v>Android 10, UIS7862 8x1,8 Ghz, 4Gb Ram, 64Gb ROM, TDA7708 FM, TDA7851L, DSP, Bluetooth 5.0, Glonass&amp;gps, 4G, OPTIC out, поддержка AHD/TVI камер, HDMI - опция, AV OUT - опция</v>
      </c>
      <c r="J1303" s="27" t="e">
        <f ca="1">IF(VLOOKUP($D1303,OLframe!$D$2:$J$213,10)=0," ",VLOOKUP($D1303,OLframe!$D$2:$J$213,10))</f>
        <v>#REF!</v>
      </c>
    </row>
    <row r="1304" spans="1:10" ht="37.5" customHeight="1">
      <c r="A1304" s="19" t="s">
        <v>2642</v>
      </c>
      <c r="B1304" s="18" t="s">
        <v>2700</v>
      </c>
      <c r="C1304" s="36" t="s">
        <v>3500</v>
      </c>
      <c r="D1304" s="38" t="s">
        <v>2710</v>
      </c>
      <c r="E1304" s="38" t="s">
        <v>1136</v>
      </c>
      <c r="F1304" s="75" t="str">
        <f ca="1">IF($E1304="только рамка",VLOOKUP($D1304,OLframe!$D$2:$J$213,2),VLOOKUP($E1304,OLmain!$A$2:$J$57,2))</f>
        <v>9'', 1280*720</v>
      </c>
      <c r="G1304" s="65" t="str">
        <f ca="1">VLOOKUP($D1304,OLframe!$D$2:$J$213,3)</f>
        <v>https://yadi.sk/d/ujD0LmjfUMDPLw</v>
      </c>
      <c r="H1304" s="45">
        <v>33400</v>
      </c>
      <c r="I1304" s="79" t="str">
        <f ca="1">IF($E1304="только рамка",VLOOKUP($D1304,OLframe!$D$2:$J$213,9),VLOOKUP($E1304,OLmain!$A$2:$J$57,9))</f>
        <v>Android 10, UIS7862 8x1,8 Ghz, 6Gb Ram, 128Gb ROM, TDA7708 FM, TDA7851L, DSP, Bluetooth 5.0, Glonass&amp;gps, 4G, OPTIC out, поддержка AHD/TVI камер, HDMI - опция, AV OUT - опция</v>
      </c>
      <c r="J1304" s="27" t="e">
        <f ca="1">IF(VLOOKUP($D1304,OLframe!$D$2:$J$213,10)=0," ",VLOOKUP($D1304,OLframe!$D$2:$J$213,10))</f>
        <v>#REF!</v>
      </c>
    </row>
    <row r="1305" spans="1:10" ht="37.5" customHeight="1">
      <c r="A1305" s="19" t="s">
        <v>2642</v>
      </c>
      <c r="B1305" s="18" t="s">
        <v>2700</v>
      </c>
      <c r="C1305" s="36" t="s">
        <v>3500</v>
      </c>
      <c r="D1305" s="38" t="s">
        <v>2710</v>
      </c>
      <c r="E1305" s="38" t="s">
        <v>1119</v>
      </c>
      <c r="F1305" s="75" t="str">
        <f ca="1">IF($E1305="только рамка",VLOOKUP($D1305,OLframe!$D$2:$J$213,2),VLOOKUP($E1305,OLmain!$A$2:$J$57,2))</f>
        <v>9'', 1024*600</v>
      </c>
      <c r="G1305" s="65" t="str">
        <f ca="1">VLOOKUP($D1305,OLframe!$D$2:$J$213,3)</f>
        <v>https://yadi.sk/d/ujD0LmjfUMDPLw</v>
      </c>
      <c r="H1305" s="45">
        <v>31400</v>
      </c>
      <c r="I1305" s="79" t="str">
        <f ca="1">IF($E1305="только рамка",VLOOKUP($D1305,OLframe!$D$2:$J$213,9),VLOOKUP($E1305,OLmain!$A$2:$J$57,9))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305" s="27" t="e">
        <f ca="1">IF(VLOOKUP($D1305,OLframe!$D$2:$J$213,10)=0," ",VLOOKUP($D1305,OLframe!$D$2:$J$213,10))</f>
        <v>#REF!</v>
      </c>
    </row>
    <row r="1306" spans="1:10" ht="37.5" customHeight="1">
      <c r="A1306" s="19" t="s">
        <v>2642</v>
      </c>
      <c r="B1306" s="18" t="s">
        <v>2700</v>
      </c>
      <c r="C1306" s="36" t="s">
        <v>3500</v>
      </c>
      <c r="D1306" s="38" t="s">
        <v>2710</v>
      </c>
      <c r="E1306" s="38" t="s">
        <v>1089</v>
      </c>
      <c r="F1306" s="75" t="str">
        <f ca="1">IF($E1306="только рамка",VLOOKUP($D1306,OLframe!$D$2:$J$213,2),VLOOKUP($E1306,OLmain!$A$2:$J$57,2))</f>
        <v>9,7'', 1024*768</v>
      </c>
      <c r="G1306" s="65" t="str">
        <f ca="1">VLOOKUP($D1306,OLframe!$D$2:$J$213,3)</f>
        <v>https://yadi.sk/d/ujD0LmjfUMDPLw</v>
      </c>
      <c r="H1306" s="45">
        <v>32400</v>
      </c>
      <c r="I1306" s="79" t="str">
        <f ca="1">IF($E1306="только рамка",VLOOKUP($D1306,OLframe!$D$2:$J$213,9),VLOOKUP($E1306,OLmain!$A$2:$J$57,9))</f>
        <v>Android 10.0, RK PX6 6x2,0 Ghz, 4Gb Ram, 64 Gb ROM, IPS LCD, NXP 6686 FM, TDA 7850, DSP, BC6 Bluetooth,  external microphone+Glonass&amp;gps</v>
      </c>
      <c r="J1306" s="27" t="e">
        <f ca="1">IF(VLOOKUP($D1306,OLframe!$D$2:$J$213,10)=0," ",VLOOKUP($D1306,OLframe!$D$2:$J$213,10))</f>
        <v>#REF!</v>
      </c>
    </row>
    <row r="1307" spans="1:10" ht="37.5" customHeight="1">
      <c r="A1307" s="19" t="s">
        <v>2642</v>
      </c>
      <c r="B1307" s="18" t="s">
        <v>2700</v>
      </c>
      <c r="C1307" s="36" t="s">
        <v>3500</v>
      </c>
      <c r="D1307" s="38" t="s">
        <v>2710</v>
      </c>
      <c r="E1307" s="38" t="s">
        <v>1122</v>
      </c>
      <c r="F1307" s="75" t="str">
        <f ca="1">IF($E1307="только рамка",VLOOKUP($D1307,OLframe!$D$2:$J$213,2),VLOOKUP($E1307,OLmain!$A$2:$J$57,2))</f>
        <v>10.1", 1280*720</v>
      </c>
      <c r="G1307" s="65" t="str">
        <f ca="1">VLOOKUP($D1307,OLframe!$D$2:$J$213,3)</f>
        <v>https://yadi.sk/d/ujD0LmjfUMDPLw</v>
      </c>
      <c r="H1307" s="45">
        <v>33900</v>
      </c>
      <c r="I1307" s="79" t="str">
        <f ca="1">IF($E1307="только рамка",VLOOKUP($D1307,OLframe!$D$2:$J$213,9),VLOOKUP($E1307,OLmain!$A$2:$J$57,9))</f>
        <v>Android 10.0, RK PX6 6x2,0 Ghz, 4Gb Ram, 64 Gb ROM, IPS LCD, NXP 6686 FM, TDA 7850, DSP, BC6 Bluetooth,  external microphone+Glonass&amp;gps</v>
      </c>
      <c r="J1307" s="27" t="e">
        <f ca="1">IF(VLOOKUP($D1307,OLframe!$D$2:$J$213,10)=0," ",VLOOKUP($D1307,OLframe!$D$2:$J$213,10))</f>
        <v>#REF!</v>
      </c>
    </row>
    <row r="1308" spans="1:10" ht="37.5" customHeight="1">
      <c r="A1308" s="19" t="s">
        <v>2642</v>
      </c>
      <c r="B1308" s="18" t="s">
        <v>2700</v>
      </c>
      <c r="C1308" s="36" t="s">
        <v>3500</v>
      </c>
      <c r="D1308" s="38" t="s">
        <v>2710</v>
      </c>
      <c r="E1308" s="38" t="s">
        <v>1121</v>
      </c>
      <c r="F1308" s="75" t="str">
        <f ca="1">IF($E1308="только рамка",VLOOKUP($D1308,OLframe!$D$2:$J$213,2),VLOOKUP($E1308,OLmain!$A$2:$J$57,2))</f>
        <v>13.3", 1920*1080</v>
      </c>
      <c r="G1308" s="65" t="str">
        <f ca="1">VLOOKUP($D1308,OLframe!$D$2:$J$213,3)</f>
        <v>https://yadi.sk/d/ujD0LmjfUMDPLw</v>
      </c>
      <c r="H1308" s="45">
        <v>39900</v>
      </c>
      <c r="I1308" s="79" t="str">
        <f ca="1">IF($E1308="только рамка",VLOOKUP($D1308,OLframe!$D$2:$J$213,9),VLOOKUP($E1308,OLmain!$A$2:$J$57,9))</f>
        <v>Android 10.0, RK PX6 6x2,0 Ghz, 4Gb Ram, 64 Gb ROM, IPS LCD, NXP 6686 FM, TDA 7850, DSP, BC6 Bluetooth,  external microphone+Glonass&amp;gps</v>
      </c>
      <c r="J1308" s="27" t="e">
        <f ca="1">IF(VLOOKUP($D1308,OLframe!$D$2:$J$213,10)=0," ",VLOOKUP($D1308,OLframe!$D$2:$J$213,10))</f>
        <v>#REF!</v>
      </c>
    </row>
    <row r="1309" spans="1:10" ht="37.5" customHeight="1">
      <c r="A1309" s="19" t="s">
        <v>2642</v>
      </c>
      <c r="B1309" s="18" t="s">
        <v>2711</v>
      </c>
      <c r="C1309" s="36" t="s">
        <v>3451</v>
      </c>
      <c r="D1309" s="38" t="s">
        <v>2712</v>
      </c>
      <c r="E1309" s="38"/>
      <c r="F1309" s="2" t="s">
        <v>3712</v>
      </c>
      <c r="G1309" s="52" t="s">
        <v>2713</v>
      </c>
      <c r="H1309" s="69"/>
      <c r="I1309" s="21" t="s">
        <v>3551</v>
      </c>
      <c r="J1309" s="27"/>
    </row>
    <row r="1310" spans="1:10" ht="37.5" customHeight="1">
      <c r="A1310" s="8" t="s">
        <v>2642</v>
      </c>
      <c r="B1310" s="18" t="s">
        <v>2711</v>
      </c>
      <c r="C1310" s="2" t="s">
        <v>3458</v>
      </c>
      <c r="D1310" s="37" t="s">
        <v>2714</v>
      </c>
      <c r="E1310" s="37"/>
      <c r="F1310" s="2" t="s">
        <v>3774</v>
      </c>
      <c r="G1310" s="9" t="s">
        <v>2715</v>
      </c>
      <c r="H1310" s="69">
        <v>23900</v>
      </c>
      <c r="I1310" s="20" t="s">
        <v>3461</v>
      </c>
      <c r="J1310" s="27" t="s">
        <v>2314</v>
      </c>
    </row>
    <row r="1311" spans="1:10" ht="37.5" customHeight="1">
      <c r="A1311" s="8" t="s">
        <v>2642</v>
      </c>
      <c r="B1311" s="18" t="s">
        <v>2711</v>
      </c>
      <c r="C1311" s="2" t="s">
        <v>3458</v>
      </c>
      <c r="D1311" s="37" t="s">
        <v>2716</v>
      </c>
      <c r="E1311" s="37"/>
      <c r="F1311" s="2" t="s">
        <v>3774</v>
      </c>
      <c r="G1311" s="9" t="s">
        <v>2717</v>
      </c>
      <c r="H1311" s="69">
        <v>27900</v>
      </c>
      <c r="I1311" s="20" t="s">
        <v>4179</v>
      </c>
      <c r="J1311" s="27"/>
    </row>
    <row r="1312" spans="1:10" ht="37.5" customHeight="1">
      <c r="A1312" s="8" t="s">
        <v>2642</v>
      </c>
      <c r="B1312" s="18" t="s">
        <v>2711</v>
      </c>
      <c r="C1312" s="2" t="s">
        <v>3489</v>
      </c>
      <c r="D1312" s="37" t="s">
        <v>2718</v>
      </c>
      <c r="E1312" s="37"/>
      <c r="F1312" s="2" t="s">
        <v>3774</v>
      </c>
      <c r="G1312" s="9" t="s">
        <v>2719</v>
      </c>
      <c r="H1312" s="68">
        <v>27900</v>
      </c>
      <c r="I1312" s="20" t="s">
        <v>3927</v>
      </c>
      <c r="J1312" s="27"/>
    </row>
    <row r="1313" spans="1:10" ht="37.5" customHeight="1">
      <c r="A1313" s="8" t="s">
        <v>2642</v>
      </c>
      <c r="B1313" s="18" t="s">
        <v>2711</v>
      </c>
      <c r="C1313" s="2" t="s">
        <v>3500</v>
      </c>
      <c r="D1313" s="37" t="s">
        <v>2720</v>
      </c>
      <c r="E1313" s="37" t="s">
        <v>2857</v>
      </c>
      <c r="F1313" s="75" t="str">
        <f ca="1">IF($E1313="только рамка",VLOOKUP($D1313,OLframe!$D$2:$J$213,2),VLOOKUP($E1313,OLmain!$A$2:$J$57,2))</f>
        <v>9'', 1024*600</v>
      </c>
      <c r="G1313" s="65" t="str">
        <f ca="1">VLOOKUP($D1313,OLframe!$D$2:$J$213,3)</f>
        <v>https://yadi.sk/d/kCTManCe3NdiRk</v>
      </c>
      <c r="H1313" s="45">
        <v>4000</v>
      </c>
      <c r="I1313" s="79" t="e">
        <f ca="1">IF($E1313="только рамка",VLOOKUP($D1313,OLframe!$D$2:$J$213,9),VLOOKUP($E1313,OLmain!$A$2:$J$57,9))</f>
        <v>#REF!</v>
      </c>
      <c r="J1313" s="27" t="e">
        <f ca="1">IF(VLOOKUP($D1313,OLframe!$D$2:$J$213,10)=0," ",VLOOKUP($D1313,OLframe!$D$2:$J$213,10))</f>
        <v>#REF!</v>
      </c>
    </row>
    <row r="1314" spans="1:10" ht="37.5" customHeight="1">
      <c r="A1314" s="8" t="s">
        <v>2642</v>
      </c>
      <c r="B1314" s="18" t="s">
        <v>2711</v>
      </c>
      <c r="C1314" s="2" t="s">
        <v>3500</v>
      </c>
      <c r="D1314" s="37" t="s">
        <v>2720</v>
      </c>
      <c r="E1314" s="38" t="s">
        <v>1141</v>
      </c>
      <c r="F1314" s="75" t="str">
        <f ca="1">IF($E1314="только рамка",VLOOKUP($D1314,OLframe!$D$2:$J$213,2),VLOOKUP($E1314,OLmain!$A$2:$J$57,2))</f>
        <v>9'', 1280*720</v>
      </c>
      <c r="G1314" s="65" t="str">
        <f ca="1">VLOOKUP($D1314,OLframe!$D$2:$J$213,3)</f>
        <v>https://yadi.sk/d/kCTManCe3NdiRk</v>
      </c>
      <c r="H1314" s="45">
        <v>36900</v>
      </c>
      <c r="I1314" s="79" t="str">
        <f ca="1">IF($E1314="только рамка",VLOOKUP($D1314,OLframe!$D$2:$J$213,9),VLOOKUP($E1314,OLmain!$A$2:$J$57,9))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14" s="27" t="e">
        <f ca="1">IF(VLOOKUP($D1314,OLframe!$D$2:$J$213,10)=0," ",VLOOKUP($D1314,OLframe!$D$2:$J$213,10))</f>
        <v>#REF!</v>
      </c>
    </row>
    <row r="1315" spans="1:10" ht="37.5" customHeight="1">
      <c r="A1315" s="8" t="s">
        <v>2642</v>
      </c>
      <c r="B1315" s="18" t="s">
        <v>2711</v>
      </c>
      <c r="C1315" s="2" t="s">
        <v>3500</v>
      </c>
      <c r="D1315" s="37" t="s">
        <v>2720</v>
      </c>
      <c r="E1315" s="38" t="s">
        <v>1144</v>
      </c>
      <c r="F1315" s="75" t="str">
        <f ca="1">IF($E1315="только рамка",VLOOKUP($D1315,OLframe!$D$2:$J$213,2),VLOOKUP($E1315,OLmain!$A$2:$J$57,2))</f>
        <v>9'', 1280*720</v>
      </c>
      <c r="G1315" s="65" t="str">
        <f ca="1">VLOOKUP($D1315,OLframe!$D$2:$J$213,3)</f>
        <v>https://yadi.sk/d/kCTManCe3NdiRk</v>
      </c>
      <c r="H1315" s="45">
        <v>39900</v>
      </c>
      <c r="I1315" s="79" t="str">
        <f ca="1">IF($E1315="только рамка",VLOOKUP($D1315,OLframe!$D$2:$J$213,9),VLOOKUP($E1315,OLmain!$A$2:$J$57,9))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15" s="27" t="e">
        <f ca="1">IF(VLOOKUP($D1315,OLframe!$D$2:$J$213,10)=0," ",VLOOKUP($D1315,OLframe!$D$2:$J$213,10))</f>
        <v>#REF!</v>
      </c>
    </row>
    <row r="1316" spans="1:10" ht="37.5" customHeight="1">
      <c r="A1316" s="8" t="s">
        <v>2642</v>
      </c>
      <c r="B1316" s="18" t="s">
        <v>2711</v>
      </c>
      <c r="C1316" s="2" t="s">
        <v>3500</v>
      </c>
      <c r="D1316" s="37" t="s">
        <v>2720</v>
      </c>
      <c r="E1316" s="38" t="s">
        <v>1107</v>
      </c>
      <c r="F1316" s="75" t="str">
        <f ca="1">IF($E1316="только рамка",VLOOKUP($D1316,OLframe!$D$2:$J$213,2),VLOOKUP($E1316,OLmain!$A$2:$J$57,2))</f>
        <v>9'', 1024*600</v>
      </c>
      <c r="G1316" s="65" t="str">
        <f ca="1">VLOOKUP($D1316,OLframe!$D$2:$J$213,3)</f>
        <v>https://yadi.sk/d/kCTManCe3NdiRk</v>
      </c>
      <c r="H1316" s="45">
        <v>27900</v>
      </c>
      <c r="I1316" s="79" t="str">
        <f ca="1">IF($E1316="только рамка",VLOOKUP($D1316,OLframe!$D$2:$J$213,9),VLOOKUP($E1316,OLmain!$A$2:$J$57,9))</f>
        <v>Android 10.0, RK PX30 4x1,6 Ghz, 2Gb Ram, 16 Gb ROM, IPS LCD, NXP 6686 FM, TDA 7850, DSP, BC6 Bluetooth,  external microphone+Glonass&amp;gps</v>
      </c>
      <c r="J1316" s="27" t="e">
        <f ca="1">IF(VLOOKUP($D1316,OLframe!$D$2:$J$213,10)=0," ",VLOOKUP($D1316,OLframe!$D$2:$J$213,10))</f>
        <v>#REF!</v>
      </c>
    </row>
    <row r="1317" spans="1:10" ht="37.5" customHeight="1">
      <c r="A1317" s="8" t="s">
        <v>2642</v>
      </c>
      <c r="B1317" s="18" t="s">
        <v>2711</v>
      </c>
      <c r="C1317" s="2" t="s">
        <v>3500</v>
      </c>
      <c r="D1317" s="37" t="s">
        <v>2720</v>
      </c>
      <c r="E1317" s="38" t="s">
        <v>1109</v>
      </c>
      <c r="F1317" s="75" t="str">
        <f ca="1">IF($E1317="только рамка",VLOOKUP($D1317,OLframe!$D$2:$J$213,2),VLOOKUP($E1317,OLmain!$A$2:$J$57,2))</f>
        <v>9'', 1024*600</v>
      </c>
      <c r="G1317" s="65" t="str">
        <f ca="1">VLOOKUP($D1317,OLframe!$D$2:$J$213,3)</f>
        <v>https://yadi.sk/d/kCTManCe3NdiRk</v>
      </c>
      <c r="H1317" s="45">
        <v>31400</v>
      </c>
      <c r="I1317" s="79" t="str">
        <f ca="1">IF($E1317="только рамка",VLOOKUP($D1317,OLframe!$D$2:$J$213,9),VLOOKUP($E1317,OLmain!$A$2:$J$57,9))</f>
        <v>Android 10.0, RK PX5 8x1,5 Ghz, 4Gb Ram, 32 Gb ROM, IPS LCD, NXP 6686 FM, TDA 7850, DSP, BC6 Bluetooth,  external microphone+Glonass&amp;gps</v>
      </c>
      <c r="J1317" s="27" t="e">
        <f ca="1">IF(VLOOKUP($D1317,OLframe!$D$2:$J$213,10)=0," ",VLOOKUP($D1317,OLframe!$D$2:$J$213,10))</f>
        <v>#REF!</v>
      </c>
    </row>
    <row r="1318" spans="1:10" ht="37.5" customHeight="1">
      <c r="A1318" s="8" t="s">
        <v>2642</v>
      </c>
      <c r="B1318" s="18" t="s">
        <v>2711</v>
      </c>
      <c r="C1318" s="2" t="s">
        <v>3500</v>
      </c>
      <c r="D1318" s="37" t="s">
        <v>2720</v>
      </c>
      <c r="E1318" s="38" t="s">
        <v>1111</v>
      </c>
      <c r="F1318" s="75" t="str">
        <f ca="1">IF($E1318="только рамка",VLOOKUP($D1318,OLframe!$D$2:$J$213,2),VLOOKUP($E1318,OLmain!$A$2:$J$57,2))</f>
        <v>9'', 1024*600</v>
      </c>
      <c r="G1318" s="65" t="str">
        <f ca="1">VLOOKUP($D1318,OLframe!$D$2:$J$213,3)</f>
        <v>https://yadi.sk/d/kCTManCe3NdiRk</v>
      </c>
      <c r="H1318" s="45">
        <v>32400</v>
      </c>
      <c r="I1318" s="79" t="str">
        <f ca="1">IF($E1318="только рамка",VLOOKUP($D1318,OLframe!$D$2:$J$213,9),VLOOKUP($E1318,OLmain!$A$2:$J$57,9))</f>
        <v>Android 10.0, RK PX5 8x1,5 Ghz, 4Gb Ram, 64 Gb ROM, IPS LCD, NXP 6686 FM, TDA 7850, DSP, BC6 Bluetooth,  external microphone+Glonass&amp;gps</v>
      </c>
      <c r="J1318" s="27" t="e">
        <f ca="1">IF(VLOOKUP($D1318,OLframe!$D$2:$J$213,10)=0," ",VLOOKUP($D1318,OLframe!$D$2:$J$213,10))</f>
        <v>#REF!</v>
      </c>
    </row>
    <row r="1319" spans="1:10" ht="37.5" customHeight="1">
      <c r="A1319" s="8" t="s">
        <v>2642</v>
      </c>
      <c r="B1319" s="18" t="s">
        <v>2711</v>
      </c>
      <c r="C1319" s="2" t="s">
        <v>3500</v>
      </c>
      <c r="D1319" s="37" t="s">
        <v>2720</v>
      </c>
      <c r="E1319" s="38" t="s">
        <v>1113</v>
      </c>
      <c r="F1319" s="75" t="str">
        <f ca="1">IF($E1319="только рамка",VLOOKUP($D1319,OLframe!$D$2:$J$213,2),VLOOKUP($E1319,OLmain!$A$2:$J$57,2))</f>
        <v>9'', 1024*600</v>
      </c>
      <c r="G1319" s="65" t="str">
        <f ca="1">VLOOKUP($D1319,OLframe!$D$2:$J$213,3)</f>
        <v>https://yadi.sk/d/kCTManCe3NdiRk</v>
      </c>
      <c r="H1319" s="45">
        <v>32400</v>
      </c>
      <c r="I1319" s="79" t="str">
        <f ca="1">IF($E1319="только рамка",VLOOKUP($D1319,OLframe!$D$2:$J$213,9),VLOOKUP($E1319,OLmain!$A$2:$J$57,9))</f>
        <v>Android 10.0, RK PX6 6x2,0 Ghz, 4Gb Ram, 64 Gb ROM, IPS LCD, NXP 6686 FM, TDA 7850, DSP, BC6 Bluetooth,  external microphone+Glonass&amp;gps</v>
      </c>
      <c r="J1319" s="27" t="e">
        <f ca="1">IF(VLOOKUP($D1319,OLframe!$D$2:$J$213,10)=0," ",VLOOKUP($D1319,OLframe!$D$2:$J$213,10))</f>
        <v>#REF!</v>
      </c>
    </row>
    <row r="1320" spans="1:10" ht="37.5" customHeight="1">
      <c r="A1320" s="8" t="s">
        <v>2642</v>
      </c>
      <c r="B1320" s="18" t="s">
        <v>2711</v>
      </c>
      <c r="C1320" s="2" t="s">
        <v>3500</v>
      </c>
      <c r="D1320" s="37" t="s">
        <v>2720</v>
      </c>
      <c r="E1320" s="38" t="s">
        <v>1131</v>
      </c>
      <c r="F1320" s="75" t="str">
        <f ca="1">IF($E1320="только рамка",VLOOKUP($D1320,OLframe!$D$2:$J$213,2),VLOOKUP($E1320,OLmain!$A$2:$J$57,2))</f>
        <v>9'', 1024*600</v>
      </c>
      <c r="G1320" s="65" t="str">
        <f ca="1">VLOOKUP($D1320,OLframe!$D$2:$J$213,3)</f>
        <v>https://yadi.sk/d/kCTManCe3NdiRk</v>
      </c>
      <c r="H1320" s="45">
        <v>23900</v>
      </c>
      <c r="I1320" s="79" t="str">
        <f ca="1">IF($E1320="только рамка",VLOOKUP($D1320,OLframe!$D$2:$J$213,9),VLOOKUP($E1320,OLmain!$A$2:$J$57,9))</f>
        <v>Android 6.0, MTK 3562 8x1,5 Ghz, 2Gb Ram, 32 Gb ROM, IPS LCD, NXP 6686 FM, TDA 7851, Bluetooth,  external microphone, 4G встроен</v>
      </c>
      <c r="J1320" s="27" t="e">
        <f ca="1">IF(VLOOKUP($D1320,OLframe!$D$2:$J$213,10)=0," ",VLOOKUP($D1320,OLframe!$D$2:$J$213,10))</f>
        <v>#REF!</v>
      </c>
    </row>
    <row r="1321" spans="1:10" ht="37.5" customHeight="1">
      <c r="A1321" s="8" t="s">
        <v>2642</v>
      </c>
      <c r="B1321" s="18" t="s">
        <v>2711</v>
      </c>
      <c r="C1321" s="2" t="s">
        <v>3500</v>
      </c>
      <c r="D1321" s="37" t="s">
        <v>2720</v>
      </c>
      <c r="E1321" s="38" t="s">
        <v>1115</v>
      </c>
      <c r="F1321" s="75" t="str">
        <f ca="1">IF($E1321="только рамка",VLOOKUP($D1321,OLframe!$D$2:$J$213,2),VLOOKUP($E1321,OLmain!$A$2:$J$57,2))</f>
        <v>9'', 1280*720</v>
      </c>
      <c r="G1321" s="65" t="str">
        <f ca="1">VLOOKUP($D1321,OLframe!$D$2:$J$213,3)</f>
        <v>https://yadi.sk/d/kCTManCe3NdiRk</v>
      </c>
      <c r="H1321" s="45">
        <v>26900</v>
      </c>
      <c r="I1321" s="79" t="str">
        <f ca="1">IF($E1321="только рамка",VLOOKUP($D1321,OLframe!$D$2:$J$213,9),VLOOKUP($E1321,OLmain!$A$2:$J$57,9))</f>
        <v>Android 10, UIS7862 8x1,8 Ghz, 3Gb Ram, 32Gb ROM, TDA7708 FM, TDA7388, DSP, Bluetooth 5.0, Glonass&amp;gps, 4G, OPTIC out, поддержка AHD/TVI камер, HDMI - опция, AV OUT - опция</v>
      </c>
      <c r="J1321" s="27" t="e">
        <f ca="1">IF(VLOOKUP($D1321,OLframe!$D$2:$J$213,10)=0," ",VLOOKUP($D1321,OLframe!$D$2:$J$213,10))</f>
        <v>#REF!</v>
      </c>
    </row>
    <row r="1322" spans="1:10" ht="37.5" customHeight="1">
      <c r="A1322" s="8" t="s">
        <v>2642</v>
      </c>
      <c r="B1322" s="18" t="s">
        <v>2711</v>
      </c>
      <c r="C1322" s="2" t="s">
        <v>3500</v>
      </c>
      <c r="D1322" s="37" t="s">
        <v>2720</v>
      </c>
      <c r="E1322" s="38" t="s">
        <v>1117</v>
      </c>
      <c r="F1322" s="75" t="str">
        <f ca="1">IF($E1322="только рамка",VLOOKUP($D1322,OLframe!$D$2:$J$213,2),VLOOKUP($E1322,OLmain!$A$2:$J$57,2))</f>
        <v>9'', 1280*720</v>
      </c>
      <c r="G1322" s="65" t="str">
        <f ca="1">VLOOKUP($D1322,OLframe!$D$2:$J$213,3)</f>
        <v>https://yadi.sk/d/kCTManCe3NdiRk</v>
      </c>
      <c r="H1322" s="45">
        <v>31400</v>
      </c>
      <c r="I1322" s="79" t="str">
        <f ca="1">IF($E1322="только рамка",VLOOKUP($D1322,OLframe!$D$2:$J$213,9),VLOOKUP($E1322,OLmain!$A$2:$J$57,9))</f>
        <v>Android 10, UIS7862 8x1,8 Ghz, 4Gb Ram, 64Gb ROM, TDA7708 FM, TDA7851L, DSP, Bluetooth 5.0, Glonass&amp;gps, 4G, OPTIC out, поддержка AHD/TVI камер, HDMI - опция, AV OUT - опция</v>
      </c>
      <c r="J1322" s="27" t="e">
        <f ca="1">IF(VLOOKUP($D1322,OLframe!$D$2:$J$213,10)=0," ",VLOOKUP($D1322,OLframe!$D$2:$J$213,10))</f>
        <v>#REF!</v>
      </c>
    </row>
    <row r="1323" spans="1:10" ht="37.5" customHeight="1">
      <c r="A1323" s="8" t="s">
        <v>2642</v>
      </c>
      <c r="B1323" s="18" t="s">
        <v>2711</v>
      </c>
      <c r="C1323" s="2" t="s">
        <v>3500</v>
      </c>
      <c r="D1323" s="37" t="s">
        <v>2720</v>
      </c>
      <c r="E1323" s="38" t="s">
        <v>1136</v>
      </c>
      <c r="F1323" s="75" t="str">
        <f ca="1">IF($E1323="только рамка",VLOOKUP($D1323,OLframe!$D$2:$J$213,2),VLOOKUP($E1323,OLmain!$A$2:$J$57,2))</f>
        <v>9'', 1280*720</v>
      </c>
      <c r="G1323" s="65" t="str">
        <f ca="1">VLOOKUP($D1323,OLframe!$D$2:$J$213,3)</f>
        <v>https://yadi.sk/d/kCTManCe3NdiRk</v>
      </c>
      <c r="H1323" s="45">
        <v>34400</v>
      </c>
      <c r="I1323" s="79" t="str">
        <f ca="1">IF($E1323="только рамка",VLOOKUP($D1323,OLframe!$D$2:$J$213,9),VLOOKUP($E1323,OLmain!$A$2:$J$57,9))</f>
        <v>Android 10, UIS7862 8x1,8 Ghz, 6Gb Ram, 128Gb ROM, TDA7708 FM, TDA7851L, DSP, Bluetooth 5.0, Glonass&amp;gps, 4G, OPTIC out, поддержка AHD/TVI камер, HDMI - опция, AV OUT - опция</v>
      </c>
      <c r="J1323" s="27" t="e">
        <f ca="1">IF(VLOOKUP($D1323,OLframe!$D$2:$J$213,10)=0," ",VLOOKUP($D1323,OLframe!$D$2:$J$213,10))</f>
        <v>#REF!</v>
      </c>
    </row>
    <row r="1324" spans="1:10" ht="37.5" customHeight="1">
      <c r="A1324" s="8" t="s">
        <v>2642</v>
      </c>
      <c r="B1324" s="18" t="s">
        <v>2711</v>
      </c>
      <c r="C1324" s="2" t="s">
        <v>3500</v>
      </c>
      <c r="D1324" s="37" t="s">
        <v>2720</v>
      </c>
      <c r="E1324" s="38" t="s">
        <v>1119</v>
      </c>
      <c r="F1324" s="75" t="str">
        <f ca="1">IF($E1324="только рамка",VLOOKUP($D1324,OLframe!$D$2:$J$213,2),VLOOKUP($E1324,OLmain!$A$2:$J$57,2))</f>
        <v>9'', 1024*600</v>
      </c>
      <c r="G1324" s="65" t="str">
        <f ca="1">VLOOKUP($D1324,OLframe!$D$2:$J$213,3)</f>
        <v>https://yadi.sk/d/kCTManCe3NdiRk</v>
      </c>
      <c r="H1324" s="45">
        <v>32400</v>
      </c>
      <c r="I1324" s="79" t="str">
        <f ca="1">IF($E1324="только рамка",VLOOKUP($D1324,OLframe!$D$2:$J$213,9),VLOOKUP($E1324,OLmain!$A$2:$J$57,9))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324" s="27" t="e">
        <f ca="1">IF(VLOOKUP($D1324,OLframe!$D$2:$J$213,10)=0," ",VLOOKUP($D1324,OLframe!$D$2:$J$213,10))</f>
        <v>#REF!</v>
      </c>
    </row>
    <row r="1325" spans="1:10" ht="37.5" customHeight="1">
      <c r="A1325" s="8" t="s">
        <v>2642</v>
      </c>
      <c r="B1325" s="18" t="s">
        <v>2711</v>
      </c>
      <c r="C1325" s="2" t="s">
        <v>3500</v>
      </c>
      <c r="D1325" s="37" t="s">
        <v>2720</v>
      </c>
      <c r="E1325" s="38" t="s">
        <v>1089</v>
      </c>
      <c r="F1325" s="75" t="str">
        <f ca="1">IF($E1325="только рамка",VLOOKUP($D1325,OLframe!$D$2:$J$213,2),VLOOKUP($E1325,OLmain!$A$2:$J$57,2))</f>
        <v>9,7'', 1024*768</v>
      </c>
      <c r="G1325" s="65" t="str">
        <f ca="1">VLOOKUP($D1325,OLframe!$D$2:$J$213,3)</f>
        <v>https://yadi.sk/d/kCTManCe3NdiRk</v>
      </c>
      <c r="H1325" s="45">
        <v>33400</v>
      </c>
      <c r="I1325" s="79" t="str">
        <f ca="1">IF($E1325="только рамка",VLOOKUP($D1325,OLframe!$D$2:$J$213,9),VLOOKUP($E1325,OLmain!$A$2:$J$57,9))</f>
        <v>Android 10.0, RK PX6 6x2,0 Ghz, 4Gb Ram, 64 Gb ROM, IPS LCD, NXP 6686 FM, TDA 7850, DSP, BC6 Bluetooth,  external microphone+Glonass&amp;gps</v>
      </c>
      <c r="J1325" s="27" t="e">
        <f ca="1">IF(VLOOKUP($D1325,OLframe!$D$2:$J$213,10)=0," ",VLOOKUP($D1325,OLframe!$D$2:$J$213,10))</f>
        <v>#REF!</v>
      </c>
    </row>
    <row r="1326" spans="1:10" ht="37.5" customHeight="1">
      <c r="A1326" s="8" t="s">
        <v>2642</v>
      </c>
      <c r="B1326" s="18" t="s">
        <v>2711</v>
      </c>
      <c r="C1326" s="2" t="s">
        <v>3500</v>
      </c>
      <c r="D1326" s="37" t="s">
        <v>2720</v>
      </c>
      <c r="E1326" s="38" t="s">
        <v>1122</v>
      </c>
      <c r="F1326" s="75" t="str">
        <f ca="1">IF($E1326="только рамка",VLOOKUP($D1326,OLframe!$D$2:$J$213,2),VLOOKUP($E1326,OLmain!$A$2:$J$57,2))</f>
        <v>10.1", 1280*720</v>
      </c>
      <c r="G1326" s="65" t="str">
        <f ca="1">VLOOKUP($D1326,OLframe!$D$2:$J$213,3)</f>
        <v>https://yadi.sk/d/kCTManCe3NdiRk</v>
      </c>
      <c r="H1326" s="45">
        <v>34900</v>
      </c>
      <c r="I1326" s="79" t="str">
        <f ca="1">IF($E1326="только рамка",VLOOKUP($D1326,OLframe!$D$2:$J$213,9),VLOOKUP($E1326,OLmain!$A$2:$J$57,9))</f>
        <v>Android 10.0, RK PX6 6x2,0 Ghz, 4Gb Ram, 64 Gb ROM, IPS LCD, NXP 6686 FM, TDA 7850, DSP, BC6 Bluetooth,  external microphone+Glonass&amp;gps</v>
      </c>
      <c r="J1326" s="27" t="e">
        <f ca="1">IF(VLOOKUP($D1326,OLframe!$D$2:$J$213,10)=0," ",VLOOKUP($D1326,OLframe!$D$2:$J$213,10))</f>
        <v>#REF!</v>
      </c>
    </row>
    <row r="1327" spans="1:10" ht="37.5" customHeight="1">
      <c r="A1327" s="8" t="s">
        <v>2642</v>
      </c>
      <c r="B1327" s="18" t="s">
        <v>2711</v>
      </c>
      <c r="C1327" s="2" t="s">
        <v>3500</v>
      </c>
      <c r="D1327" s="37" t="s">
        <v>2720</v>
      </c>
      <c r="E1327" s="38" t="s">
        <v>1121</v>
      </c>
      <c r="F1327" s="75" t="str">
        <f ca="1">IF($E1327="только рамка",VLOOKUP($D1327,OLframe!$D$2:$J$213,2),VLOOKUP($E1327,OLmain!$A$2:$J$57,2))</f>
        <v>13.3", 1920*1080</v>
      </c>
      <c r="G1327" s="65" t="str">
        <f ca="1">VLOOKUP($D1327,OLframe!$D$2:$J$213,3)</f>
        <v>https://yadi.sk/d/kCTManCe3NdiRk</v>
      </c>
      <c r="H1327" s="45">
        <v>40900</v>
      </c>
      <c r="I1327" s="79" t="str">
        <f ca="1">IF($E1327="только рамка",VLOOKUP($D1327,OLframe!$D$2:$J$213,9),VLOOKUP($E1327,OLmain!$A$2:$J$57,9))</f>
        <v>Android 10.0, RK PX6 6x2,0 Ghz, 4Gb Ram, 64 Gb ROM, IPS LCD, NXP 6686 FM, TDA 7850, DSP, BC6 Bluetooth,  external microphone+Glonass&amp;gps</v>
      </c>
      <c r="J1327" s="27" t="e">
        <f ca="1">IF(VLOOKUP($D1327,OLframe!$D$2:$J$213,10)=0," ",VLOOKUP($D1327,OLframe!$D$2:$J$213,10))</f>
        <v>#REF!</v>
      </c>
    </row>
    <row r="1328" spans="1:10" ht="37.5" customHeight="1">
      <c r="A1328" s="8" t="s">
        <v>2642</v>
      </c>
      <c r="B1328" s="18" t="s">
        <v>2711</v>
      </c>
      <c r="C1328" s="2" t="s">
        <v>3444</v>
      </c>
      <c r="D1328" s="37" t="s">
        <v>2721</v>
      </c>
      <c r="E1328" s="37"/>
      <c r="F1328" s="2" t="s">
        <v>3534</v>
      </c>
      <c r="G1328" s="9" t="s">
        <v>2722</v>
      </c>
      <c r="H1328" s="68">
        <v>27400</v>
      </c>
      <c r="I1328" s="46" t="s">
        <v>3492</v>
      </c>
      <c r="J1328" s="27"/>
    </row>
    <row r="1329" spans="1:10" ht="37.5" customHeight="1">
      <c r="A1329" s="8" t="s">
        <v>2642</v>
      </c>
      <c r="B1329" s="18" t="s">
        <v>2711</v>
      </c>
      <c r="C1329" s="2" t="s">
        <v>3444</v>
      </c>
      <c r="D1329" s="37" t="s">
        <v>2723</v>
      </c>
      <c r="E1329" s="37"/>
      <c r="F1329" s="2" t="s">
        <v>3534</v>
      </c>
      <c r="G1329" s="9" t="s">
        <v>2722</v>
      </c>
      <c r="H1329" s="68">
        <v>30400</v>
      </c>
      <c r="I1329" s="59" t="s">
        <v>3478</v>
      </c>
      <c r="J1329" s="27"/>
    </row>
    <row r="1330" spans="1:10" ht="37.5" customHeight="1">
      <c r="A1330" s="8" t="s">
        <v>2642</v>
      </c>
      <c r="B1330" s="18" t="s">
        <v>2711</v>
      </c>
      <c r="C1330" s="2" t="s">
        <v>3444</v>
      </c>
      <c r="D1330" s="37" t="s">
        <v>2724</v>
      </c>
      <c r="E1330" s="37"/>
      <c r="F1330" s="2" t="s">
        <v>3534</v>
      </c>
      <c r="G1330" s="9" t="s">
        <v>2722</v>
      </c>
      <c r="H1330" s="68">
        <v>31400</v>
      </c>
      <c r="I1330" s="46" t="s">
        <v>3496</v>
      </c>
      <c r="J1330" s="27"/>
    </row>
    <row r="1331" spans="1:10" ht="37.5" customHeight="1">
      <c r="A1331" s="8" t="s">
        <v>2642</v>
      </c>
      <c r="B1331" s="18" t="s">
        <v>2711</v>
      </c>
      <c r="C1331" s="2" t="s">
        <v>3500</v>
      </c>
      <c r="D1331" s="37" t="s">
        <v>2725</v>
      </c>
      <c r="E1331" s="37"/>
      <c r="F1331" s="2" t="s">
        <v>3573</v>
      </c>
      <c r="G1331" s="9" t="s">
        <v>2726</v>
      </c>
      <c r="H1331" s="68">
        <v>32900</v>
      </c>
      <c r="I1331" s="20" t="s">
        <v>3520</v>
      </c>
      <c r="J1331" s="27" t="s">
        <v>3921</v>
      </c>
    </row>
    <row r="1332" spans="1:10" ht="37.5" customHeight="1">
      <c r="A1332" s="8" t="s">
        <v>2642</v>
      </c>
      <c r="B1332" s="18" t="s">
        <v>2711</v>
      </c>
      <c r="C1332" s="2" t="s">
        <v>3451</v>
      </c>
      <c r="D1332" s="37" t="s">
        <v>2727</v>
      </c>
      <c r="E1332" s="157"/>
      <c r="F1332" s="2" t="s">
        <v>3573</v>
      </c>
      <c r="G1332" s="158" t="s">
        <v>2728</v>
      </c>
      <c r="H1332" s="159">
        <v>35400</v>
      </c>
      <c r="I1332" s="160" t="s">
        <v>4182</v>
      </c>
      <c r="J1332" s="161" t="s">
        <v>4183</v>
      </c>
    </row>
    <row r="1333" spans="1:10" ht="37.5" customHeight="1">
      <c r="A1333" s="8" t="s">
        <v>2642</v>
      </c>
      <c r="B1333" s="18" t="s">
        <v>2711</v>
      </c>
      <c r="C1333" s="2" t="s">
        <v>3884</v>
      </c>
      <c r="D1333" s="37" t="s">
        <v>1032</v>
      </c>
      <c r="E1333" s="75"/>
      <c r="F1333" s="156" t="s">
        <v>3577</v>
      </c>
      <c r="G1333" s="123" t="s">
        <v>3999</v>
      </c>
      <c r="H1333" s="48">
        <v>38900</v>
      </c>
      <c r="I1333" s="21" t="s">
        <v>3888</v>
      </c>
      <c r="J1333" s="27"/>
    </row>
    <row r="1334" spans="1:10" ht="37.5" customHeight="1">
      <c r="A1334" s="8" t="s">
        <v>2642</v>
      </c>
      <c r="B1334" s="18" t="s">
        <v>2729</v>
      </c>
      <c r="C1334" s="2" t="s">
        <v>3500</v>
      </c>
      <c r="D1334" s="37" t="s">
        <v>2730</v>
      </c>
      <c r="E1334" s="75" t="s">
        <v>2857</v>
      </c>
      <c r="F1334" s="75" t="str">
        <f ca="1">IF($E1334="только рамка",VLOOKUP($D1334,OLframe!$D$2:$J$213,2),VLOOKUP($E1334,OLmain!$A$2:$J$57,2))</f>
        <v>9'', 1024*600</v>
      </c>
      <c r="G1334" s="162" t="str">
        <f ca="1">VLOOKUP($D1334,OLframe!$D$2:$J$213,3)</f>
        <v>https://yadi.sk/d/F0l-Ne7FvMWC7Q</v>
      </c>
      <c r="H1334" s="45">
        <v>6000</v>
      </c>
      <c r="I1334" s="79" t="e">
        <f ca="1">IF($E1334="только рамка",VLOOKUP($D1334,OLframe!$D$2:$J$213,9),VLOOKUP($E1334,OLmain!$A$2:$J$57,9))</f>
        <v>#REF!</v>
      </c>
      <c r="J1334" s="27" t="e">
        <f ca="1">IF(VLOOKUP($D1334,OLframe!$D$2:$J$213,10)=0," ",VLOOKUP($D1334,OLframe!$D$2:$J$213,10))</f>
        <v>#REF!</v>
      </c>
    </row>
    <row r="1335" spans="1:10" ht="37.5" customHeight="1">
      <c r="A1335" s="8" t="s">
        <v>2642</v>
      </c>
      <c r="B1335" s="18" t="s">
        <v>2729</v>
      </c>
      <c r="C1335" s="2" t="s">
        <v>3500</v>
      </c>
      <c r="D1335" s="37" t="s">
        <v>2730</v>
      </c>
      <c r="E1335" s="75" t="s">
        <v>1147</v>
      </c>
      <c r="F1335" s="75" t="str">
        <f ca="1">IF($E1335="только рамка",VLOOKUP($D1335,OLframe!$D$2:$J$213,2),VLOOKUP($E1335,OLmain!$A$2:$J$57,2))</f>
        <v>10.1", 1280*720</v>
      </c>
      <c r="G1335" s="162" t="str">
        <f ca="1">VLOOKUP($D1335,OLframe!$D$2:$J$213,3)</f>
        <v>https://yadi.sk/d/F0l-Ne7FvMWC7Q</v>
      </c>
      <c r="H1335" s="45">
        <v>36900</v>
      </c>
      <c r="I1335" s="79" t="str">
        <f ca="1">IF($E1335="только рамка",VLOOKUP($D1335,OLframe!$D$2:$J$213,9),VLOOKUP($E1335,OLmain!$A$2:$J$57,9))</f>
        <v>Android 10.0, RK PX6 6x2,0 Ghz, 4Gb Ram, 64 Gb ROM, IPS LCD, NXP 6686 FM, TDA 7850, DSP, BC6 Bluetooth,  external microphone+Glonass&amp;gps</v>
      </c>
      <c r="J1335" s="27" t="e">
        <f ca="1">IF(VLOOKUP($D1335,OLframe!$D$2:$J$213,10)=0," ",VLOOKUP($D1335,OLframe!$D$2:$J$213,10))</f>
        <v>#REF!</v>
      </c>
    </row>
    <row r="1336" spans="1:10" ht="37.5" customHeight="1">
      <c r="A1336" s="8" t="s">
        <v>2642</v>
      </c>
      <c r="B1336" s="18" t="s">
        <v>2729</v>
      </c>
      <c r="C1336" s="2" t="s">
        <v>3500</v>
      </c>
      <c r="D1336" s="37" t="s">
        <v>2730</v>
      </c>
      <c r="E1336" s="75" t="s">
        <v>1140</v>
      </c>
      <c r="F1336" s="75" t="str">
        <f ca="1">IF($E1336="только рамка",VLOOKUP($D1336,OLframe!$D$2:$J$213,2),VLOOKUP($E1336,OLmain!$A$2:$J$57,2))</f>
        <v>9'', 1280*720</v>
      </c>
      <c r="G1336" s="162" t="str">
        <f ca="1">VLOOKUP($D1336,OLframe!$D$2:$J$213,3)</f>
        <v>https://yadi.sk/d/F0l-Ne7FvMWC7Q</v>
      </c>
      <c r="H1336" s="45">
        <v>39400</v>
      </c>
      <c r="I1336" s="79" t="str">
        <f ca="1">IF($E1336="только рамка",VLOOKUP($D1336,OLframe!$D$2:$J$213,9),VLOOKUP($E1336,OLmain!$A$2:$J$57,9))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36" s="27" t="e">
        <f ca="1">IF(VLOOKUP($D1336,OLframe!$D$2:$J$213,10)=0," ",VLOOKUP($D1336,OLframe!$D$2:$J$213,10))</f>
        <v>#REF!</v>
      </c>
    </row>
    <row r="1337" spans="1:10" ht="37.5" customHeight="1">
      <c r="A1337" s="8" t="s">
        <v>2642</v>
      </c>
      <c r="B1337" s="18" t="s">
        <v>2729</v>
      </c>
      <c r="C1337" s="2" t="s">
        <v>3500</v>
      </c>
      <c r="D1337" s="37" t="s">
        <v>2730</v>
      </c>
      <c r="E1337" s="75" t="s">
        <v>1143</v>
      </c>
      <c r="F1337" s="75" t="str">
        <f ca="1">IF($E1337="только рамка",VLOOKUP($D1337,OLframe!$D$2:$J$213,2),VLOOKUP($E1337,OLmain!$A$2:$J$57,2))</f>
        <v>9'', 1280*720</v>
      </c>
      <c r="G1337" s="162" t="str">
        <f ca="1">VLOOKUP($D1337,OLframe!$D$2:$J$213,3)</f>
        <v>https://yadi.sk/d/F0l-Ne7FvMWC7Q</v>
      </c>
      <c r="H1337" s="45">
        <v>42400</v>
      </c>
      <c r="I1337" s="79" t="str">
        <f ca="1">IF($E1337="только рамка",VLOOKUP($D1337,OLframe!$D$2:$J$213,9),VLOOKUP($E1337,OLmain!$A$2:$J$57,9))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37" s="27" t="e">
        <f ca="1">IF(VLOOKUP($D1337,OLframe!$D$2:$J$213,10)=0," ",VLOOKUP($D1337,OLframe!$D$2:$J$213,10))</f>
        <v>#REF!</v>
      </c>
    </row>
    <row r="1338" spans="1:10" ht="37.5" customHeight="1">
      <c r="A1338" s="8" t="s">
        <v>2642</v>
      </c>
      <c r="B1338" s="18" t="s">
        <v>2729</v>
      </c>
      <c r="C1338" s="2" t="s">
        <v>3500</v>
      </c>
      <c r="D1338" s="37" t="s">
        <v>2730</v>
      </c>
      <c r="E1338" s="75" t="s">
        <v>1091</v>
      </c>
      <c r="F1338" s="75" t="str">
        <f ca="1">IF($E1338="только рамка",VLOOKUP($D1338,OLframe!$D$2:$J$213,2),VLOOKUP($E1338,OLmain!$A$2:$J$57,2))</f>
        <v>9'', 1024*600</v>
      </c>
      <c r="G1338" s="162" t="str">
        <f ca="1">VLOOKUP($D1338,OLframe!$D$2:$J$213,3)</f>
        <v>https://yadi.sk/d/F0l-Ne7FvMWC7Q</v>
      </c>
      <c r="H1338" s="45">
        <v>29900</v>
      </c>
      <c r="I1338" s="79" t="str">
        <f ca="1">IF($E1338="только рамка",VLOOKUP($D1338,OLframe!$D$2:$J$213,9),VLOOKUP($E1338,OLmain!$A$2:$J$57,9))</f>
        <v>Android 10.0, RK PX30 4x1,6 Ghz, 2Gb Ram, 16 Gb ROM, IPS LCD, NXP 6686 FM, TDA 7850, DSP, BC6 Bluetooth,  external microphone+Glonass&amp;gps</v>
      </c>
      <c r="J1338" s="27" t="e">
        <f ca="1">IF(VLOOKUP($D1338,OLframe!$D$2:$J$213,10)=0," ",VLOOKUP($D1338,OLframe!$D$2:$J$213,10))</f>
        <v>#REF!</v>
      </c>
    </row>
    <row r="1339" spans="1:10" ht="37.5" customHeight="1">
      <c r="A1339" s="8" t="s">
        <v>2642</v>
      </c>
      <c r="B1339" s="18" t="s">
        <v>2729</v>
      </c>
      <c r="C1339" s="2" t="s">
        <v>3500</v>
      </c>
      <c r="D1339" s="37" t="s">
        <v>2730</v>
      </c>
      <c r="E1339" s="75" t="s">
        <v>1093</v>
      </c>
      <c r="F1339" s="75" t="str">
        <f ca="1">IF($E1339="только рамка",VLOOKUP($D1339,OLframe!$D$2:$J$213,2),VLOOKUP($E1339,OLmain!$A$2:$J$57,2))</f>
        <v>9'', 1024*600</v>
      </c>
      <c r="G1339" s="162" t="str">
        <f ca="1">VLOOKUP($D1339,OLframe!$D$2:$J$213,3)</f>
        <v>https://yadi.sk/d/F0l-Ne7FvMWC7Q</v>
      </c>
      <c r="H1339" s="45">
        <v>33400</v>
      </c>
      <c r="I1339" s="79" t="str">
        <f ca="1">IF($E1339="только рамка",VLOOKUP($D1339,OLframe!$D$2:$J$213,9),VLOOKUP($E1339,OLmain!$A$2:$J$57,9))</f>
        <v>Android 10.0, RK PX5 8x1,5 Ghz, 4Gb Ram, 32 Gb ROM, IPS LCD, NXP 6686 FM, TDA 7850, DSP, BC6 Bluetooth,  external microphone+Glonass&amp;gps</v>
      </c>
      <c r="J1339" s="27" t="e">
        <f ca="1">IF(VLOOKUP($D1339,OLframe!$D$2:$J$213,10)=0," ",VLOOKUP($D1339,OLframe!$D$2:$J$213,10))</f>
        <v>#REF!</v>
      </c>
    </row>
    <row r="1340" spans="1:10" ht="37.5" customHeight="1">
      <c r="A1340" s="8" t="s">
        <v>2642</v>
      </c>
      <c r="B1340" s="18" t="s">
        <v>2729</v>
      </c>
      <c r="C1340" s="2" t="s">
        <v>3500</v>
      </c>
      <c r="D1340" s="37" t="s">
        <v>2730</v>
      </c>
      <c r="E1340" s="75" t="s">
        <v>1095</v>
      </c>
      <c r="F1340" s="75" t="str">
        <f ca="1">IF($E1340="только рамка",VLOOKUP($D1340,OLframe!$D$2:$J$213,2),VLOOKUP($E1340,OLmain!$A$2:$J$57,2))</f>
        <v>9'', 1024*600</v>
      </c>
      <c r="G1340" s="162" t="str">
        <f ca="1">VLOOKUP($D1340,OLframe!$D$2:$J$213,3)</f>
        <v>https://yadi.sk/d/F0l-Ne7FvMWC7Q</v>
      </c>
      <c r="H1340" s="45">
        <v>34400</v>
      </c>
      <c r="I1340" s="79" t="str">
        <f ca="1">IF($E1340="только рамка",VLOOKUP($D1340,OLframe!$D$2:$J$213,9),VLOOKUP($E1340,OLmain!$A$2:$J$57,9))</f>
        <v>Android 10.0, RK PX5 8x1,5 Ghz, 4Gb Ram, 64 Gb ROM, IPS LCD, NXP 6686 FM, TDA 7850, DSP, BC6 Bluetooth,  external microphone+Glonass&amp;gps</v>
      </c>
      <c r="J1340" s="27" t="e">
        <f ca="1">IF(VLOOKUP($D1340,OLframe!$D$2:$J$213,10)=0," ",VLOOKUP($D1340,OLframe!$D$2:$J$213,10))</f>
        <v>#REF!</v>
      </c>
    </row>
    <row r="1341" spans="1:10" ht="37.5" customHeight="1">
      <c r="A1341" s="8" t="s">
        <v>2642</v>
      </c>
      <c r="B1341" s="18" t="s">
        <v>2729</v>
      </c>
      <c r="C1341" s="2" t="s">
        <v>3500</v>
      </c>
      <c r="D1341" s="37" t="s">
        <v>2730</v>
      </c>
      <c r="E1341" s="75" t="s">
        <v>1097</v>
      </c>
      <c r="F1341" s="75" t="str">
        <f ca="1">IF($E1341="только рамка",VLOOKUP($D1341,OLframe!$D$2:$J$213,2),VLOOKUP($E1341,OLmain!$A$2:$J$57,2))</f>
        <v>9'', 1024*600</v>
      </c>
      <c r="G1341" s="162" t="str">
        <f ca="1">VLOOKUP($D1341,OLframe!$D$2:$J$213,3)</f>
        <v>https://yadi.sk/d/F0l-Ne7FvMWC7Q</v>
      </c>
      <c r="H1341" s="45">
        <v>34400</v>
      </c>
      <c r="I1341" s="79" t="str">
        <f ca="1">IF($E1341="только рамка",VLOOKUP($D1341,OLframe!$D$2:$J$213,9),VLOOKUP($E1341,OLmain!$A$2:$J$57,9))</f>
        <v>Android 10.0, RK PX6 6x2,0 Ghz, 4Gb Ram, 64 Gb ROM, IPS LCD, NXP 6686 FM, TDA 7850, DSP, BC6 Bluetooth,  external microphone+Glonass&amp;gps</v>
      </c>
      <c r="J1341" s="27" t="e">
        <f ca="1">IF(VLOOKUP($D1341,OLframe!$D$2:$J$213,10)=0," ",VLOOKUP($D1341,OLframe!$D$2:$J$213,10))</f>
        <v>#REF!</v>
      </c>
    </row>
    <row r="1342" spans="1:10" ht="37.5" customHeight="1">
      <c r="A1342" s="8" t="s">
        <v>2642</v>
      </c>
      <c r="B1342" s="18" t="s">
        <v>2729</v>
      </c>
      <c r="C1342" s="2" t="s">
        <v>3500</v>
      </c>
      <c r="D1342" s="37" t="s">
        <v>2730</v>
      </c>
      <c r="E1342" s="75" t="s">
        <v>1130</v>
      </c>
      <c r="F1342" s="75" t="str">
        <f ca="1">IF($E1342="только рамка",VLOOKUP($D1342,OLframe!$D$2:$J$213,2),VLOOKUP($E1342,OLmain!$A$2:$J$57,2))</f>
        <v>9'', 1024*600</v>
      </c>
      <c r="G1342" s="162" t="str">
        <f ca="1">VLOOKUP($D1342,OLframe!$D$2:$J$213,3)</f>
        <v>https://yadi.sk/d/F0l-Ne7FvMWC7Q</v>
      </c>
      <c r="H1342" s="45">
        <v>23900</v>
      </c>
      <c r="I1342" s="79" t="str">
        <f ca="1">IF($E1342="только рамка",VLOOKUP($D1342,OLframe!$D$2:$J$213,9),VLOOKUP($E1342,OLmain!$A$2:$J$57,9))</f>
        <v>Android 6.0, MTK 3562 8x1,5 Ghz, 2Gb Ram, 32 Gb ROM, IPS LCD, NXP 6686 FM, TDA 7851, Bluetooth,  external microphone, 4G встроен</v>
      </c>
      <c r="J1342" s="27" t="e">
        <f ca="1">IF(VLOOKUP($D1342,OLframe!$D$2:$J$213,10)=0," ",VLOOKUP($D1342,OLframe!$D$2:$J$213,10))</f>
        <v>#REF!</v>
      </c>
    </row>
    <row r="1343" spans="1:10" ht="37.5" customHeight="1">
      <c r="A1343" s="8" t="s">
        <v>2642</v>
      </c>
      <c r="B1343" s="18" t="s">
        <v>2729</v>
      </c>
      <c r="C1343" s="2" t="s">
        <v>3500</v>
      </c>
      <c r="D1343" s="37" t="s">
        <v>2730</v>
      </c>
      <c r="E1343" s="75" t="s">
        <v>1126</v>
      </c>
      <c r="F1343" s="75" t="str">
        <f ca="1">IF($E1343="только рамка",VLOOKUP($D1343,OLframe!$D$2:$J$213,2),VLOOKUP($E1343,OLmain!$A$2:$J$57,2))</f>
        <v>9'', 1280*720</v>
      </c>
      <c r="G1343" s="162" t="str">
        <f ca="1">VLOOKUP($D1343,OLframe!$D$2:$J$213,3)</f>
        <v>https://yadi.sk/d/F0l-Ne7FvMWC7Q</v>
      </c>
      <c r="H1343" s="45">
        <v>29400</v>
      </c>
      <c r="I1343" s="79" t="str">
        <f ca="1">IF($E1343="только рамка",VLOOKUP($D1343,OLframe!$D$2:$J$213,9),VLOOKUP($E1343,OLmain!$A$2:$J$57,9))</f>
        <v>Android 10, UIS7862 8x1,8 Ghz, 3Gb Ram, 32Gb ROM, TDA7708 FM, TDA7388, DSP, Bluetooth 5.0, Glonass&amp;gps, 4G, OPTIC out, поддержка AHD/TVI камер, HDMI - опция, AV OUT - опция</v>
      </c>
      <c r="J1343" s="27" t="e">
        <f ca="1">IF(VLOOKUP($D1343,OLframe!$D$2:$J$213,10)=0," ",VLOOKUP($D1343,OLframe!$D$2:$J$213,10))</f>
        <v>#REF!</v>
      </c>
    </row>
    <row r="1344" spans="1:10" ht="37.5" customHeight="1">
      <c r="A1344" s="8" t="s">
        <v>2642</v>
      </c>
      <c r="B1344" s="18" t="s">
        <v>2729</v>
      </c>
      <c r="C1344" s="2" t="s">
        <v>3500</v>
      </c>
      <c r="D1344" s="37" t="s">
        <v>2730</v>
      </c>
      <c r="E1344" s="75" t="s">
        <v>1099</v>
      </c>
      <c r="F1344" s="75" t="str">
        <f ca="1">IF($E1344="только рамка",VLOOKUP($D1344,OLframe!$D$2:$J$213,2),VLOOKUP($E1344,OLmain!$A$2:$J$57,2))</f>
        <v>9'', 1280*720</v>
      </c>
      <c r="G1344" s="162" t="str">
        <f ca="1">VLOOKUP($D1344,OLframe!$D$2:$J$213,3)</f>
        <v>https://yadi.sk/d/F0l-Ne7FvMWC7Q</v>
      </c>
      <c r="H1344" s="45">
        <v>33400</v>
      </c>
      <c r="I1344" s="79" t="str">
        <f ca="1">IF($E1344="только рамка",VLOOKUP($D1344,OLframe!$D$2:$J$213,9),VLOOKUP($E1344,OLmain!$A$2:$J$57,9))</f>
        <v>Android 10, UIS7862 8x1,8 Ghz, 3Gb Ram, 32Gb ROM, TDA7708 FM, TDA7388, DSP, Bluetooth 5.0, Glonass&amp;gps, 4G, OPTIC out, поддержка AHD/TVI камер, HDMI - опция, AV OUT - опция</v>
      </c>
      <c r="J1344" s="27" t="e">
        <f ca="1">IF(VLOOKUP($D1344,OLframe!$D$2:$J$213,10)=0," ",VLOOKUP($D1344,OLframe!$D$2:$J$213,10))</f>
        <v>#REF!</v>
      </c>
    </row>
    <row r="1345" spans="1:10" ht="37.5" customHeight="1">
      <c r="A1345" s="8" t="s">
        <v>2642</v>
      </c>
      <c r="B1345" s="18" t="s">
        <v>2729</v>
      </c>
      <c r="C1345" s="2" t="s">
        <v>3500</v>
      </c>
      <c r="D1345" s="37" t="s">
        <v>2730</v>
      </c>
      <c r="E1345" s="75" t="s">
        <v>1135</v>
      </c>
      <c r="F1345" s="75" t="str">
        <f ca="1">IF($E1345="только рамка",VLOOKUP($D1345,OLframe!$D$2:$J$213,2),VLOOKUP($E1345,OLmain!$A$2:$J$57,2))</f>
        <v>9'', 1280*720</v>
      </c>
      <c r="G1345" s="162" t="str">
        <f ca="1">VLOOKUP($D1345,OLframe!$D$2:$J$213,3)</f>
        <v>https://yadi.sk/d/F0l-Ne7FvMWC7Q</v>
      </c>
      <c r="H1345" s="45">
        <v>36400</v>
      </c>
      <c r="I1345" s="79" t="str">
        <f ca="1">IF($E1345="только рамка",VLOOKUP($D1345,OLframe!$D$2:$J$213,9),VLOOKUP($E1345,OLmain!$A$2:$J$57,9))</f>
        <v>Android 10, UIS7862 8x1,8 Ghz, 4Gb Ram, 64Gb ROM, TDA7708 FM, TDA7851L, DSP, Bluetooth 5.0, Glonass&amp;gps, 4G, OPTIC out, поддержка AHD/TVI камер, HDMI - опция, AV OUT - опция</v>
      </c>
      <c r="J1345" s="27" t="e">
        <f ca="1">IF(VLOOKUP($D1345,OLframe!$D$2:$J$213,10)=0," ",VLOOKUP($D1345,OLframe!$D$2:$J$213,10))</f>
        <v>#REF!</v>
      </c>
    </row>
    <row r="1346" spans="1:10" ht="37.5" customHeight="1">
      <c r="A1346" s="8" t="s">
        <v>2642</v>
      </c>
      <c r="B1346" s="18" t="s">
        <v>2729</v>
      </c>
      <c r="C1346" s="2" t="s">
        <v>3500</v>
      </c>
      <c r="D1346" s="37" t="s">
        <v>2730</v>
      </c>
      <c r="E1346" s="75" t="s">
        <v>1104</v>
      </c>
      <c r="F1346" s="75" t="str">
        <f ca="1">IF($E1346="только рамка",VLOOKUP($D1346,OLframe!$D$2:$J$213,2),VLOOKUP($E1346,OLmain!$A$2:$J$57,2))</f>
        <v>9'', 1024*600</v>
      </c>
      <c r="G1346" s="162" t="str">
        <f ca="1">VLOOKUP($D1346,OLframe!$D$2:$J$213,3)</f>
        <v>https://yadi.sk/d/F0l-Ne7FvMWC7Q</v>
      </c>
      <c r="H1346" s="45">
        <v>34400</v>
      </c>
      <c r="I1346" s="79" t="str">
        <f ca="1">IF($E1346="только рамка",VLOOKUP($D1346,OLframe!$D$2:$J$213,9),VLOOKUP($E1346,OLmain!$A$2:$J$57,9))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346" s="27" t="e">
        <f ca="1">IF(VLOOKUP($D1346,OLframe!$D$2:$J$213,10)=0," ",VLOOKUP($D1346,OLframe!$D$2:$J$213,10))</f>
        <v>#REF!</v>
      </c>
    </row>
    <row r="1347" spans="1:10" ht="37.5" customHeight="1">
      <c r="A1347" s="8" t="s">
        <v>2642</v>
      </c>
      <c r="B1347" s="18" t="s">
        <v>2729</v>
      </c>
      <c r="C1347" s="2" t="s">
        <v>3500</v>
      </c>
      <c r="D1347" s="37" t="s">
        <v>2730</v>
      </c>
      <c r="E1347" s="75" t="s">
        <v>1087</v>
      </c>
      <c r="F1347" s="75" t="str">
        <f ca="1">IF($E1347="только рамка",VLOOKUP($D1347,OLframe!$D$2:$J$213,2),VLOOKUP($E1347,OLmain!$A$2:$J$57,2))</f>
        <v>9,7'', 1024*768</v>
      </c>
      <c r="G1347" s="162" t="str">
        <f ca="1">VLOOKUP($D1347,OLframe!$D$2:$J$213,3)</f>
        <v>https://yadi.sk/d/F0l-Ne7FvMWC7Q</v>
      </c>
      <c r="H1347" s="45">
        <v>35400</v>
      </c>
      <c r="I1347" s="79" t="str">
        <f ca="1">IF($E1347="только рамка",VLOOKUP($D1347,OLframe!$D$2:$J$213,9),VLOOKUP($E1347,OLmain!$A$2:$J$57,9))</f>
        <v>Android 10.0, RK PX6 6x2,0 Ghz, 4Gb Ram, 64 Gb ROM, IPS LCD, NXP 6686 FM, TDA 7850, DSP, BC6 Bluetooth,  external microphone+Glonass&amp;gps</v>
      </c>
      <c r="J1347" s="27" t="e">
        <f ca="1">IF(VLOOKUP($D1347,OLframe!$D$2:$J$213,10)=0," ",VLOOKUP($D1347,OLframe!$D$2:$J$213,10))</f>
        <v>#REF!</v>
      </c>
    </row>
    <row r="1348" spans="1:10" ht="37.5" customHeight="1">
      <c r="A1348" s="8" t="s">
        <v>2642</v>
      </c>
      <c r="B1348" s="18" t="s">
        <v>2729</v>
      </c>
      <c r="C1348" s="2" t="s">
        <v>3500</v>
      </c>
      <c r="D1348" s="37" t="s">
        <v>2730</v>
      </c>
      <c r="E1348" s="75" t="s">
        <v>1102</v>
      </c>
      <c r="F1348" s="75" t="str">
        <f ca="1">IF($E1348="только рамка",VLOOKUP($D1348,OLframe!$D$2:$J$213,2),VLOOKUP($E1348,OLmain!$A$2:$J$57,2))</f>
        <v>13.3", 1920*1080</v>
      </c>
      <c r="G1348" s="162" t="str">
        <f ca="1">VLOOKUP($D1348,OLframe!$D$2:$J$213,3)</f>
        <v>https://yadi.sk/d/F0l-Ne7FvMWC7Q</v>
      </c>
      <c r="H1348" s="45">
        <v>42900</v>
      </c>
      <c r="I1348" s="79" t="str">
        <f ca="1">IF($E1348="только рамка",VLOOKUP($D1348,OLframe!$D$2:$J$213,9),VLOOKUP($E1348,OLmain!$A$2:$J$57,9))</f>
        <v>Android 10.0, RK PX6 6x2,0 Ghz, 4Gb Ram, 64 Gb ROM, IPS LCD, NXP 6686 FM, TDA 7850, DSP, BC6 Bluetooth,  external microphone+Glonass&amp;gps</v>
      </c>
      <c r="J1348" s="27" t="e">
        <f ca="1">IF(VLOOKUP($D1348,OLframe!$D$2:$J$213,10)=0," ",VLOOKUP($D1348,OLframe!$D$2:$J$213,10))</f>
        <v>#REF!</v>
      </c>
    </row>
    <row r="1349" spans="1:10" ht="37.5" customHeight="1">
      <c r="A1349" s="8" t="s">
        <v>2642</v>
      </c>
      <c r="B1349" s="18" t="s">
        <v>2731</v>
      </c>
      <c r="C1349" s="2" t="s">
        <v>3500</v>
      </c>
      <c r="D1349" s="37" t="s">
        <v>2732</v>
      </c>
      <c r="E1349" s="37" t="s">
        <v>2857</v>
      </c>
      <c r="F1349" s="75" t="str">
        <f ca="1">IF($E1349="только рамка",VLOOKUP($D1349,OLframe!$D$2:$J$213,2),VLOOKUP($E1349,OLmain!$A$2:$J$57,2))</f>
        <v>9", 1024*600</v>
      </c>
      <c r="G1349" s="65" t="str">
        <f ca="1">VLOOKUP($D1349,OLframe!$D$2:$J$213,3)</f>
        <v>https://yadi.sk/d/yuH0dgII3Rq5qc</v>
      </c>
      <c r="H1349" s="45">
        <v>4000</v>
      </c>
      <c r="I1349" s="79" t="e">
        <f ca="1">IF($E1349="только рамка",VLOOKUP($D1349,OLframe!$D$2:$J$213,9),VLOOKUP($E1349,OLmain!$A$2:$J$57,9))</f>
        <v>#REF!</v>
      </c>
      <c r="J1349" s="27" t="e">
        <f ca="1">IF(VLOOKUP($D1349,OLframe!$D$2:$J$213,10)=0," ",VLOOKUP($D1349,OLframe!$D$2:$J$213,10))</f>
        <v>#REF!</v>
      </c>
    </row>
    <row r="1350" spans="1:10" ht="37.5" customHeight="1">
      <c r="A1350" s="8" t="s">
        <v>2642</v>
      </c>
      <c r="B1350" s="18" t="s">
        <v>2731</v>
      </c>
      <c r="C1350" s="2" t="s">
        <v>3500</v>
      </c>
      <c r="D1350" s="37" t="s">
        <v>2732</v>
      </c>
      <c r="E1350" s="38" t="s">
        <v>1141</v>
      </c>
      <c r="F1350" s="75" t="str">
        <f ca="1">IF($E1350="только рамка",VLOOKUP($D1350,OLframe!$D$2:$J$213,2),VLOOKUP($E1350,OLmain!$A$2:$J$57,2))</f>
        <v>9'', 1280*720</v>
      </c>
      <c r="G1350" s="65" t="str">
        <f ca="1">VLOOKUP($D1350,OLframe!$D$2:$J$213,3)</f>
        <v>https://yadi.sk/d/yuH0dgII3Rq5qc</v>
      </c>
      <c r="H1350" s="45">
        <v>36900</v>
      </c>
      <c r="I1350" s="79" t="str">
        <f ca="1">IF($E1350="только рамка",VLOOKUP($D1350,OLframe!$D$2:$J$213,9),VLOOKUP($E1350,OLmain!$A$2:$J$57,9))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50" s="27" t="e">
        <f ca="1">IF(VLOOKUP($D1350,OLframe!$D$2:$J$213,10)=0," ",VLOOKUP($D1350,OLframe!$D$2:$J$213,10))</f>
        <v>#REF!</v>
      </c>
    </row>
    <row r="1351" spans="1:10" ht="37.5" customHeight="1">
      <c r="A1351" s="8" t="s">
        <v>2642</v>
      </c>
      <c r="B1351" s="18" t="s">
        <v>2731</v>
      </c>
      <c r="C1351" s="2" t="s">
        <v>3500</v>
      </c>
      <c r="D1351" s="37" t="s">
        <v>2732</v>
      </c>
      <c r="E1351" s="38" t="s">
        <v>1144</v>
      </c>
      <c r="F1351" s="75" t="str">
        <f ca="1">IF($E1351="только рамка",VLOOKUP($D1351,OLframe!$D$2:$J$213,2),VLOOKUP($E1351,OLmain!$A$2:$J$57,2))</f>
        <v>9'', 1280*720</v>
      </c>
      <c r="G1351" s="65" t="str">
        <f ca="1">VLOOKUP($D1351,OLframe!$D$2:$J$213,3)</f>
        <v>https://yadi.sk/d/yuH0dgII3Rq5qc</v>
      </c>
      <c r="H1351" s="45">
        <v>39900</v>
      </c>
      <c r="I1351" s="79" t="str">
        <f ca="1">IF($E1351="только рамка",VLOOKUP($D1351,OLframe!$D$2:$J$213,9),VLOOKUP($E1351,OLmain!$A$2:$J$57,9))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51" s="27" t="e">
        <f ca="1">IF(VLOOKUP($D1351,OLframe!$D$2:$J$213,10)=0," ",VLOOKUP($D1351,OLframe!$D$2:$J$213,10))</f>
        <v>#REF!</v>
      </c>
    </row>
    <row r="1352" spans="1:10" ht="37.5" customHeight="1">
      <c r="A1352" s="8" t="s">
        <v>2642</v>
      </c>
      <c r="B1352" s="18" t="s">
        <v>2731</v>
      </c>
      <c r="C1352" s="2" t="s">
        <v>3500</v>
      </c>
      <c r="D1352" s="37" t="s">
        <v>2732</v>
      </c>
      <c r="E1352" s="38" t="s">
        <v>1107</v>
      </c>
      <c r="F1352" s="75" t="str">
        <f ca="1">IF($E1352="только рамка",VLOOKUP($D1352,OLframe!$D$2:$J$213,2),VLOOKUP($E1352,OLmain!$A$2:$J$57,2))</f>
        <v>9'', 1024*600</v>
      </c>
      <c r="G1352" s="65" t="str">
        <f ca="1">VLOOKUP($D1352,OLframe!$D$2:$J$213,3)</f>
        <v>https://yadi.sk/d/yuH0dgII3Rq5qc</v>
      </c>
      <c r="H1352" s="45">
        <v>27900</v>
      </c>
      <c r="I1352" s="79" t="str">
        <f ca="1">IF($E1352="только рамка",VLOOKUP($D1352,OLframe!$D$2:$J$213,9),VLOOKUP($E1352,OLmain!$A$2:$J$57,9))</f>
        <v>Android 10.0, RK PX30 4x1,6 Ghz, 2Gb Ram, 16 Gb ROM, IPS LCD, NXP 6686 FM, TDA 7850, DSP, BC6 Bluetooth,  external microphone+Glonass&amp;gps</v>
      </c>
      <c r="J1352" s="27" t="e">
        <f ca="1">IF(VLOOKUP($D1352,OLframe!$D$2:$J$213,10)=0," ",VLOOKUP($D1352,OLframe!$D$2:$J$213,10))</f>
        <v>#REF!</v>
      </c>
    </row>
    <row r="1353" spans="1:10" ht="37.5" customHeight="1">
      <c r="A1353" s="8" t="s">
        <v>2642</v>
      </c>
      <c r="B1353" s="18" t="s">
        <v>2731</v>
      </c>
      <c r="C1353" s="2" t="s">
        <v>3500</v>
      </c>
      <c r="D1353" s="37" t="s">
        <v>2732</v>
      </c>
      <c r="E1353" s="38" t="s">
        <v>1109</v>
      </c>
      <c r="F1353" s="75" t="str">
        <f ca="1">IF($E1353="только рамка",VLOOKUP($D1353,OLframe!$D$2:$J$213,2),VLOOKUP($E1353,OLmain!$A$2:$J$57,2))</f>
        <v>9'', 1024*600</v>
      </c>
      <c r="G1353" s="65" t="str">
        <f ca="1">VLOOKUP($D1353,OLframe!$D$2:$J$213,3)</f>
        <v>https://yadi.sk/d/yuH0dgII3Rq5qc</v>
      </c>
      <c r="H1353" s="45">
        <v>31400</v>
      </c>
      <c r="I1353" s="79" t="str">
        <f ca="1">IF($E1353="только рамка",VLOOKUP($D1353,OLframe!$D$2:$J$213,9),VLOOKUP($E1353,OLmain!$A$2:$J$57,9))</f>
        <v>Android 10.0, RK PX5 8x1,5 Ghz, 4Gb Ram, 32 Gb ROM, IPS LCD, NXP 6686 FM, TDA 7850, DSP, BC6 Bluetooth,  external microphone+Glonass&amp;gps</v>
      </c>
      <c r="J1353" s="27" t="e">
        <f ca="1">IF(VLOOKUP($D1353,OLframe!$D$2:$J$213,10)=0," ",VLOOKUP($D1353,OLframe!$D$2:$J$213,10))</f>
        <v>#REF!</v>
      </c>
    </row>
    <row r="1354" spans="1:10" ht="37.5" customHeight="1">
      <c r="A1354" s="8" t="s">
        <v>2642</v>
      </c>
      <c r="B1354" s="18" t="s">
        <v>2731</v>
      </c>
      <c r="C1354" s="2" t="s">
        <v>3500</v>
      </c>
      <c r="D1354" s="37" t="s">
        <v>2732</v>
      </c>
      <c r="E1354" s="38" t="s">
        <v>1111</v>
      </c>
      <c r="F1354" s="75" t="str">
        <f ca="1">IF($E1354="только рамка",VLOOKUP($D1354,OLframe!$D$2:$J$213,2),VLOOKUP($E1354,OLmain!$A$2:$J$57,2))</f>
        <v>9'', 1024*600</v>
      </c>
      <c r="G1354" s="65" t="str">
        <f ca="1">VLOOKUP($D1354,OLframe!$D$2:$J$213,3)</f>
        <v>https://yadi.sk/d/yuH0dgII3Rq5qc</v>
      </c>
      <c r="H1354" s="45">
        <v>32400</v>
      </c>
      <c r="I1354" s="79" t="str">
        <f ca="1">IF($E1354="только рамка",VLOOKUP($D1354,OLframe!$D$2:$J$213,9),VLOOKUP($E1354,OLmain!$A$2:$J$57,9))</f>
        <v>Android 10.0, RK PX5 8x1,5 Ghz, 4Gb Ram, 64 Gb ROM, IPS LCD, NXP 6686 FM, TDA 7850, DSP, BC6 Bluetooth,  external microphone+Glonass&amp;gps</v>
      </c>
      <c r="J1354" s="27" t="e">
        <f ca="1">IF(VLOOKUP($D1354,OLframe!$D$2:$J$213,10)=0," ",VLOOKUP($D1354,OLframe!$D$2:$J$213,10))</f>
        <v>#REF!</v>
      </c>
    </row>
    <row r="1355" spans="1:10" ht="37.5" customHeight="1">
      <c r="A1355" s="8" t="s">
        <v>2642</v>
      </c>
      <c r="B1355" s="18" t="s">
        <v>2731</v>
      </c>
      <c r="C1355" s="2" t="s">
        <v>3500</v>
      </c>
      <c r="D1355" s="37" t="s">
        <v>2732</v>
      </c>
      <c r="E1355" s="38" t="s">
        <v>1113</v>
      </c>
      <c r="F1355" s="75" t="str">
        <f ca="1">IF($E1355="только рамка",VLOOKUP($D1355,OLframe!$D$2:$J$213,2),VLOOKUP($E1355,OLmain!$A$2:$J$57,2))</f>
        <v>9'', 1024*600</v>
      </c>
      <c r="G1355" s="65" t="str">
        <f ca="1">VLOOKUP($D1355,OLframe!$D$2:$J$213,3)</f>
        <v>https://yadi.sk/d/yuH0dgII3Rq5qc</v>
      </c>
      <c r="H1355" s="45">
        <v>32400</v>
      </c>
      <c r="I1355" s="79" t="str">
        <f ca="1">IF($E1355="только рамка",VLOOKUP($D1355,OLframe!$D$2:$J$213,9),VLOOKUP($E1355,OLmain!$A$2:$J$57,9))</f>
        <v>Android 10.0, RK PX6 6x2,0 Ghz, 4Gb Ram, 64 Gb ROM, IPS LCD, NXP 6686 FM, TDA 7850, DSP, BC6 Bluetooth,  external microphone+Glonass&amp;gps</v>
      </c>
      <c r="J1355" s="27" t="e">
        <f ca="1">IF(VLOOKUP($D1355,OLframe!$D$2:$J$213,10)=0," ",VLOOKUP($D1355,OLframe!$D$2:$J$213,10))</f>
        <v>#REF!</v>
      </c>
    </row>
    <row r="1356" spans="1:10" ht="37.5" customHeight="1">
      <c r="A1356" s="8" t="s">
        <v>2642</v>
      </c>
      <c r="B1356" s="18" t="s">
        <v>2731</v>
      </c>
      <c r="C1356" s="2" t="s">
        <v>3500</v>
      </c>
      <c r="D1356" s="37" t="s">
        <v>2732</v>
      </c>
      <c r="E1356" s="38" t="s">
        <v>1131</v>
      </c>
      <c r="F1356" s="75" t="str">
        <f ca="1">IF($E1356="только рамка",VLOOKUP($D1356,OLframe!$D$2:$J$213,2),VLOOKUP($E1356,OLmain!$A$2:$J$57,2))</f>
        <v>9'', 1024*600</v>
      </c>
      <c r="G1356" s="65" t="str">
        <f ca="1">VLOOKUP($D1356,OLframe!$D$2:$J$213,3)</f>
        <v>https://yadi.sk/d/yuH0dgII3Rq5qc</v>
      </c>
      <c r="H1356" s="45">
        <v>23900</v>
      </c>
      <c r="I1356" s="79" t="str">
        <f ca="1">IF($E1356="только рамка",VLOOKUP($D1356,OLframe!$D$2:$J$213,9),VLOOKUP($E1356,OLmain!$A$2:$J$57,9))</f>
        <v>Android 6.0, MTK 3562 8x1,5 Ghz, 2Gb Ram, 32 Gb ROM, IPS LCD, NXP 6686 FM, TDA 7851, Bluetooth,  external microphone, 4G встроен</v>
      </c>
      <c r="J1356" s="27" t="e">
        <f ca="1">IF(VLOOKUP($D1356,OLframe!$D$2:$J$213,10)=0," ",VLOOKUP($D1356,OLframe!$D$2:$J$213,10))</f>
        <v>#REF!</v>
      </c>
    </row>
    <row r="1357" spans="1:10" ht="37.5" customHeight="1">
      <c r="A1357" s="8" t="s">
        <v>2642</v>
      </c>
      <c r="B1357" s="18" t="s">
        <v>2731</v>
      </c>
      <c r="C1357" s="2" t="s">
        <v>3500</v>
      </c>
      <c r="D1357" s="37" t="s">
        <v>2732</v>
      </c>
      <c r="E1357" s="38" t="s">
        <v>1115</v>
      </c>
      <c r="F1357" s="75" t="str">
        <f ca="1">IF($E1357="только рамка",VLOOKUP($D1357,OLframe!$D$2:$J$213,2),VLOOKUP($E1357,OLmain!$A$2:$J$57,2))</f>
        <v>9'', 1280*720</v>
      </c>
      <c r="G1357" s="65" t="str">
        <f ca="1">VLOOKUP($D1357,OLframe!$D$2:$J$213,3)</f>
        <v>https://yadi.sk/d/yuH0dgII3Rq5qc</v>
      </c>
      <c r="H1357" s="45">
        <v>26900</v>
      </c>
      <c r="I1357" s="79" t="str">
        <f ca="1">IF($E1357="только рамка",VLOOKUP($D1357,OLframe!$D$2:$J$213,9),VLOOKUP($E1357,OLmain!$A$2:$J$57,9))</f>
        <v>Android 10, UIS7862 8x1,8 Ghz, 3Gb Ram, 32Gb ROM, TDA7708 FM, TDA7388, DSP, Bluetooth 5.0, Glonass&amp;gps, 4G, OPTIC out, поддержка AHD/TVI камер, HDMI - опция, AV OUT - опция</v>
      </c>
      <c r="J1357" s="27" t="e">
        <f ca="1">IF(VLOOKUP($D1357,OLframe!$D$2:$J$213,10)=0," ",VLOOKUP($D1357,OLframe!$D$2:$J$213,10))</f>
        <v>#REF!</v>
      </c>
    </row>
    <row r="1358" spans="1:10" ht="37.5" customHeight="1">
      <c r="A1358" s="8" t="s">
        <v>2642</v>
      </c>
      <c r="B1358" s="18" t="s">
        <v>2731</v>
      </c>
      <c r="C1358" s="2" t="s">
        <v>3500</v>
      </c>
      <c r="D1358" s="37" t="s">
        <v>2732</v>
      </c>
      <c r="E1358" s="38" t="s">
        <v>1117</v>
      </c>
      <c r="F1358" s="75" t="str">
        <f ca="1">IF($E1358="только рамка",VLOOKUP($D1358,OLframe!$D$2:$J$213,2),VLOOKUP($E1358,OLmain!$A$2:$J$57,2))</f>
        <v>9'', 1280*720</v>
      </c>
      <c r="G1358" s="65" t="str">
        <f ca="1">VLOOKUP($D1358,OLframe!$D$2:$J$213,3)</f>
        <v>https://yadi.sk/d/yuH0dgII3Rq5qc</v>
      </c>
      <c r="H1358" s="45">
        <v>31400</v>
      </c>
      <c r="I1358" s="79" t="str">
        <f ca="1">IF($E1358="только рамка",VLOOKUP($D1358,OLframe!$D$2:$J$213,9),VLOOKUP($E1358,OLmain!$A$2:$J$57,9))</f>
        <v>Android 10, UIS7862 8x1,8 Ghz, 4Gb Ram, 64Gb ROM, TDA7708 FM, TDA7851L, DSP, Bluetooth 5.0, Glonass&amp;gps, 4G, OPTIC out, поддержка AHD/TVI камер, HDMI - опция, AV OUT - опция</v>
      </c>
      <c r="J1358" s="27" t="e">
        <f ca="1">IF(VLOOKUP($D1358,OLframe!$D$2:$J$213,10)=0," ",VLOOKUP($D1358,OLframe!$D$2:$J$213,10))</f>
        <v>#REF!</v>
      </c>
    </row>
    <row r="1359" spans="1:10" ht="37.5" customHeight="1">
      <c r="A1359" s="8" t="s">
        <v>2642</v>
      </c>
      <c r="B1359" s="18" t="s">
        <v>2731</v>
      </c>
      <c r="C1359" s="2" t="s">
        <v>3500</v>
      </c>
      <c r="D1359" s="37" t="s">
        <v>2732</v>
      </c>
      <c r="E1359" s="38" t="s">
        <v>1136</v>
      </c>
      <c r="F1359" s="75" t="str">
        <f ca="1">IF($E1359="только рамка",VLOOKUP($D1359,OLframe!$D$2:$J$213,2),VLOOKUP($E1359,OLmain!$A$2:$J$57,2))</f>
        <v>9'', 1280*720</v>
      </c>
      <c r="G1359" s="65" t="str">
        <f ca="1">VLOOKUP($D1359,OLframe!$D$2:$J$213,3)</f>
        <v>https://yadi.sk/d/yuH0dgII3Rq5qc</v>
      </c>
      <c r="H1359" s="45">
        <v>34400</v>
      </c>
      <c r="I1359" s="79" t="str">
        <f ca="1">IF($E1359="только рамка",VLOOKUP($D1359,OLframe!$D$2:$J$213,9),VLOOKUP($E1359,OLmain!$A$2:$J$57,9))</f>
        <v>Android 10, UIS7862 8x1,8 Ghz, 6Gb Ram, 128Gb ROM, TDA7708 FM, TDA7851L, DSP, Bluetooth 5.0, Glonass&amp;gps, 4G, OPTIC out, поддержка AHD/TVI камер, HDMI - опция, AV OUT - опция</v>
      </c>
      <c r="J1359" s="27" t="e">
        <f ca="1">IF(VLOOKUP($D1359,OLframe!$D$2:$J$213,10)=0," ",VLOOKUP($D1359,OLframe!$D$2:$J$213,10))</f>
        <v>#REF!</v>
      </c>
    </row>
    <row r="1360" spans="1:10" ht="37.5" customHeight="1">
      <c r="A1360" s="8" t="s">
        <v>2642</v>
      </c>
      <c r="B1360" s="18" t="s">
        <v>2731</v>
      </c>
      <c r="C1360" s="2" t="s">
        <v>3500</v>
      </c>
      <c r="D1360" s="37" t="s">
        <v>2732</v>
      </c>
      <c r="E1360" s="38" t="s">
        <v>1119</v>
      </c>
      <c r="F1360" s="75" t="str">
        <f ca="1">IF($E1360="только рамка",VLOOKUP($D1360,OLframe!$D$2:$J$213,2),VLOOKUP($E1360,OLmain!$A$2:$J$57,2))</f>
        <v>9'', 1024*600</v>
      </c>
      <c r="G1360" s="65" t="str">
        <f ca="1">VLOOKUP($D1360,OLframe!$D$2:$J$213,3)</f>
        <v>https://yadi.sk/d/yuH0dgII3Rq5qc</v>
      </c>
      <c r="H1360" s="45">
        <v>32400</v>
      </c>
      <c r="I1360" s="79" t="str">
        <f ca="1">IF($E1360="только рамка",VLOOKUP($D1360,OLframe!$D$2:$J$213,9),VLOOKUP($E1360,OLmain!$A$2:$J$57,9))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360" s="27" t="e">
        <f ca="1">IF(VLOOKUP($D1360,OLframe!$D$2:$J$213,10)=0," ",VLOOKUP($D1360,OLframe!$D$2:$J$213,10))</f>
        <v>#REF!</v>
      </c>
    </row>
    <row r="1361" spans="1:10" ht="37.5" customHeight="1">
      <c r="A1361" s="8" t="s">
        <v>2642</v>
      </c>
      <c r="B1361" s="18" t="s">
        <v>2731</v>
      </c>
      <c r="C1361" s="2" t="s">
        <v>3500</v>
      </c>
      <c r="D1361" s="37" t="s">
        <v>2732</v>
      </c>
      <c r="E1361" s="38" t="s">
        <v>1089</v>
      </c>
      <c r="F1361" s="75" t="str">
        <f ca="1">IF($E1361="только рамка",VLOOKUP($D1361,OLframe!$D$2:$J$213,2),VLOOKUP($E1361,OLmain!$A$2:$J$57,2))</f>
        <v>9,7'', 1024*768</v>
      </c>
      <c r="G1361" s="65" t="str">
        <f ca="1">VLOOKUP($D1361,OLframe!$D$2:$J$213,3)</f>
        <v>https://yadi.sk/d/yuH0dgII3Rq5qc</v>
      </c>
      <c r="H1361" s="45">
        <v>33400</v>
      </c>
      <c r="I1361" s="79" t="str">
        <f ca="1">IF($E1361="только рамка",VLOOKUP($D1361,OLframe!$D$2:$J$213,9),VLOOKUP($E1361,OLmain!$A$2:$J$57,9))</f>
        <v>Android 10.0, RK PX6 6x2,0 Ghz, 4Gb Ram, 64 Gb ROM, IPS LCD, NXP 6686 FM, TDA 7850, DSP, BC6 Bluetooth,  external microphone+Glonass&amp;gps</v>
      </c>
      <c r="J1361" s="27" t="e">
        <f ca="1">IF(VLOOKUP($D1361,OLframe!$D$2:$J$213,10)=0," ",VLOOKUP($D1361,OLframe!$D$2:$J$213,10))</f>
        <v>#REF!</v>
      </c>
    </row>
    <row r="1362" spans="1:10" ht="37.5" customHeight="1">
      <c r="A1362" s="8" t="s">
        <v>2642</v>
      </c>
      <c r="B1362" s="18" t="s">
        <v>2731</v>
      </c>
      <c r="C1362" s="2" t="s">
        <v>3500</v>
      </c>
      <c r="D1362" s="37" t="s">
        <v>2732</v>
      </c>
      <c r="E1362" s="38" t="s">
        <v>1122</v>
      </c>
      <c r="F1362" s="75" t="str">
        <f ca="1">IF($E1362="только рамка",VLOOKUP($D1362,OLframe!$D$2:$J$213,2),VLOOKUP($E1362,OLmain!$A$2:$J$57,2))</f>
        <v>10.1", 1280*720</v>
      </c>
      <c r="G1362" s="65" t="str">
        <f ca="1">VLOOKUP($D1362,OLframe!$D$2:$J$213,3)</f>
        <v>https://yadi.sk/d/yuH0dgII3Rq5qc</v>
      </c>
      <c r="H1362" s="45">
        <v>34900</v>
      </c>
      <c r="I1362" s="79" t="str">
        <f ca="1">IF($E1362="только рамка",VLOOKUP($D1362,OLframe!$D$2:$J$213,9),VLOOKUP($E1362,OLmain!$A$2:$J$57,9))</f>
        <v>Android 10.0, RK PX6 6x2,0 Ghz, 4Gb Ram, 64 Gb ROM, IPS LCD, NXP 6686 FM, TDA 7850, DSP, BC6 Bluetooth,  external microphone+Glonass&amp;gps</v>
      </c>
      <c r="J1362" s="27" t="e">
        <f ca="1">IF(VLOOKUP($D1362,OLframe!$D$2:$J$213,10)=0," ",VLOOKUP($D1362,OLframe!$D$2:$J$213,10))</f>
        <v>#REF!</v>
      </c>
    </row>
    <row r="1363" spans="1:10" ht="37.5" customHeight="1">
      <c r="A1363" s="8" t="s">
        <v>2642</v>
      </c>
      <c r="B1363" s="18" t="s">
        <v>2731</v>
      </c>
      <c r="C1363" s="2" t="s">
        <v>3500</v>
      </c>
      <c r="D1363" s="37" t="s">
        <v>2732</v>
      </c>
      <c r="E1363" s="38" t="s">
        <v>1121</v>
      </c>
      <c r="F1363" s="75" t="str">
        <f ca="1">IF($E1363="только рамка",VLOOKUP($D1363,OLframe!$D$2:$J$213,2),VLOOKUP($E1363,OLmain!$A$2:$J$57,2))</f>
        <v>13.3", 1920*1080</v>
      </c>
      <c r="G1363" s="65" t="str">
        <f ca="1">VLOOKUP($D1363,OLframe!$D$2:$J$213,3)</f>
        <v>https://yadi.sk/d/yuH0dgII3Rq5qc</v>
      </c>
      <c r="H1363" s="45">
        <v>40900</v>
      </c>
      <c r="I1363" s="79" t="str">
        <f ca="1">IF($E1363="только рамка",VLOOKUP($D1363,OLframe!$D$2:$J$213,9),VLOOKUP($E1363,OLmain!$A$2:$J$57,9))</f>
        <v>Android 10.0, RK PX6 6x2,0 Ghz, 4Gb Ram, 64 Gb ROM, IPS LCD, NXP 6686 FM, TDA 7850, DSP, BC6 Bluetooth,  external microphone+Glonass&amp;gps</v>
      </c>
      <c r="J1363" s="27" t="e">
        <f ca="1">IF(VLOOKUP($D1363,OLframe!$D$2:$J$213,10)=0," ",VLOOKUP($D1363,OLframe!$D$2:$J$213,10))</f>
        <v>#REF!</v>
      </c>
    </row>
    <row r="1364" spans="1:10" ht="37.5" customHeight="1">
      <c r="A1364" s="19" t="s">
        <v>2642</v>
      </c>
      <c r="B1364" s="18" t="s">
        <v>2733</v>
      </c>
      <c r="C1364" s="36" t="s">
        <v>3451</v>
      </c>
      <c r="D1364" s="38" t="s">
        <v>2734</v>
      </c>
      <c r="E1364" s="38"/>
      <c r="F1364" s="2" t="s">
        <v>3712</v>
      </c>
      <c r="G1364" s="52" t="s">
        <v>2735</v>
      </c>
      <c r="H1364" s="69">
        <v>26900</v>
      </c>
      <c r="I1364" s="21" t="s">
        <v>3551</v>
      </c>
      <c r="J1364" s="27" t="s">
        <v>2431</v>
      </c>
    </row>
    <row r="1365" spans="1:10" ht="37.5" customHeight="1">
      <c r="A1365" s="19" t="s">
        <v>2642</v>
      </c>
      <c r="B1365" s="18" t="s">
        <v>2733</v>
      </c>
      <c r="C1365" s="36" t="s">
        <v>3444</v>
      </c>
      <c r="D1365" s="38" t="s">
        <v>2736</v>
      </c>
      <c r="E1365" s="38"/>
      <c r="F1365" s="2" t="s">
        <v>3712</v>
      </c>
      <c r="G1365" s="50" t="s">
        <v>2737</v>
      </c>
      <c r="H1365" s="69">
        <v>22900</v>
      </c>
      <c r="I1365" s="20" t="s">
        <v>3507</v>
      </c>
      <c r="J1365" s="54" t="s">
        <v>3628</v>
      </c>
    </row>
    <row r="1366" spans="1:10" ht="37.5" customHeight="1">
      <c r="A1366" s="19" t="s">
        <v>2642</v>
      </c>
      <c r="B1366" s="18" t="s">
        <v>2733</v>
      </c>
      <c r="C1366" s="36" t="s">
        <v>3489</v>
      </c>
      <c r="D1366" s="38" t="s">
        <v>2738</v>
      </c>
      <c r="E1366" s="38"/>
      <c r="F1366" s="10" t="s">
        <v>3518</v>
      </c>
      <c r="G1366" s="51" t="s">
        <v>2739</v>
      </c>
      <c r="H1366" s="69">
        <v>29400</v>
      </c>
      <c r="I1366" s="46" t="s">
        <v>3492</v>
      </c>
      <c r="J1366" s="27" t="s">
        <v>2740</v>
      </c>
    </row>
    <row r="1367" spans="1:10" ht="37.5" customHeight="1">
      <c r="A1367" s="19" t="s">
        <v>2642</v>
      </c>
      <c r="B1367" s="18" t="s">
        <v>2733</v>
      </c>
      <c r="C1367" s="36" t="s">
        <v>3489</v>
      </c>
      <c r="D1367" s="38" t="s">
        <v>2741</v>
      </c>
      <c r="E1367" s="38"/>
      <c r="F1367" s="10" t="s">
        <v>3518</v>
      </c>
      <c r="G1367" s="51" t="s">
        <v>2739</v>
      </c>
      <c r="H1367" s="69">
        <v>32900</v>
      </c>
      <c r="I1367" s="59" t="s">
        <v>3771</v>
      </c>
      <c r="J1367" s="27" t="s">
        <v>2740</v>
      </c>
    </row>
    <row r="1368" spans="1:10" ht="37.5" customHeight="1">
      <c r="A1368" s="19" t="s">
        <v>2642</v>
      </c>
      <c r="B1368" s="18" t="s">
        <v>2733</v>
      </c>
      <c r="C1368" s="36" t="s">
        <v>3489</v>
      </c>
      <c r="D1368" s="38" t="s">
        <v>2742</v>
      </c>
      <c r="E1368" s="38"/>
      <c r="F1368" s="10" t="s">
        <v>3518</v>
      </c>
      <c r="G1368" s="51" t="s">
        <v>2739</v>
      </c>
      <c r="H1368" s="69">
        <v>33900</v>
      </c>
      <c r="I1368" s="46" t="s">
        <v>3496</v>
      </c>
      <c r="J1368" s="27" t="s">
        <v>2740</v>
      </c>
    </row>
    <row r="1369" spans="1:10" ht="37.5" customHeight="1">
      <c r="A1369" s="19" t="s">
        <v>2642</v>
      </c>
      <c r="B1369" s="18" t="s">
        <v>2733</v>
      </c>
      <c r="C1369" s="36" t="s">
        <v>4139</v>
      </c>
      <c r="D1369" s="38" t="s">
        <v>2743</v>
      </c>
      <c r="E1369" s="38"/>
      <c r="F1369" s="10" t="s">
        <v>3518</v>
      </c>
      <c r="G1369" s="50" t="s">
        <v>2744</v>
      </c>
      <c r="H1369" s="69">
        <v>32400</v>
      </c>
      <c r="I1369" s="46" t="s">
        <v>3503</v>
      </c>
      <c r="J1369" s="27" t="s">
        <v>2431</v>
      </c>
    </row>
    <row r="1370" spans="1:10" ht="37.5" customHeight="1">
      <c r="A1370" s="19" t="s">
        <v>2642</v>
      </c>
      <c r="B1370" s="18" t="s">
        <v>2733</v>
      </c>
      <c r="C1370" s="36" t="s">
        <v>3451</v>
      </c>
      <c r="D1370" s="38" t="s">
        <v>2745</v>
      </c>
      <c r="E1370" s="38"/>
      <c r="F1370" s="10" t="s">
        <v>3518</v>
      </c>
      <c r="G1370" s="50" t="s">
        <v>2744</v>
      </c>
      <c r="H1370" s="69">
        <v>30900</v>
      </c>
      <c r="I1370" s="21" t="s">
        <v>3483</v>
      </c>
      <c r="J1370" s="31" t="s">
        <v>2431</v>
      </c>
    </row>
    <row r="1371" spans="1:10" ht="37.5" customHeight="1">
      <c r="A1371" s="19" t="s">
        <v>2642</v>
      </c>
      <c r="B1371" s="18" t="s">
        <v>2733</v>
      </c>
      <c r="C1371" s="36" t="s">
        <v>3458</v>
      </c>
      <c r="D1371" s="38" t="s">
        <v>2746</v>
      </c>
      <c r="E1371" s="38"/>
      <c r="F1371" s="10" t="s">
        <v>3518</v>
      </c>
      <c r="G1371" s="51" t="s">
        <v>2747</v>
      </c>
      <c r="H1371" s="69">
        <v>25900</v>
      </c>
      <c r="I1371" s="20" t="s">
        <v>3461</v>
      </c>
      <c r="J1371" s="31" t="s">
        <v>2431</v>
      </c>
    </row>
    <row r="1372" spans="1:10" ht="37.5" customHeight="1">
      <c r="A1372" s="19" t="s">
        <v>2642</v>
      </c>
      <c r="B1372" s="18" t="s">
        <v>2733</v>
      </c>
      <c r="C1372" s="36" t="s">
        <v>3489</v>
      </c>
      <c r="D1372" s="38" t="s">
        <v>2748</v>
      </c>
      <c r="E1372" s="38"/>
      <c r="F1372" s="10" t="s">
        <v>3518</v>
      </c>
      <c r="G1372" s="51" t="s">
        <v>2739</v>
      </c>
      <c r="H1372" s="69">
        <v>27900</v>
      </c>
      <c r="I1372" s="20" t="s">
        <v>3927</v>
      </c>
      <c r="J1372" s="31"/>
    </row>
    <row r="1373" spans="1:10" ht="37.5" customHeight="1">
      <c r="A1373" s="19" t="s">
        <v>2642</v>
      </c>
      <c r="B1373" s="18" t="s">
        <v>2733</v>
      </c>
      <c r="C1373" s="36" t="s">
        <v>3500</v>
      </c>
      <c r="D1373" s="38" t="s">
        <v>2749</v>
      </c>
      <c r="E1373" s="37" t="s">
        <v>2857</v>
      </c>
      <c r="F1373" s="75" t="str">
        <f ca="1">IF($E1373="только рамка",VLOOKUP($D1373,OLframe!$D$2:$J$213,2),VLOOKUP($E1373,OLmain!$A$2:$J$57,2))</f>
        <v>9", 1024*600</v>
      </c>
      <c r="G1373" s="65" t="str">
        <f ca="1">VLOOKUP($D1373,OLframe!$D$2:$J$213,3)</f>
        <v>https://yadi.sk/d/00TbqApD3Ndj2f</v>
      </c>
      <c r="H1373" s="45">
        <v>4500</v>
      </c>
      <c r="I1373" s="79" t="e">
        <f ca="1">IF($E1373="только рамка",VLOOKUP($D1373,OLframe!$D$2:$J$213,9),VLOOKUP($E1373,OLmain!$A$2:$J$57,9))</f>
        <v>#REF!</v>
      </c>
      <c r="J1373" s="27" t="e">
        <f ca="1">IF(VLOOKUP($D1373,OLframe!$D$2:$J$213,10)=0," ",VLOOKUP($D1373,OLframe!$D$2:$J$213,10))</f>
        <v>#REF!</v>
      </c>
    </row>
    <row r="1374" spans="1:10" ht="37.5" customHeight="1">
      <c r="A1374" s="19" t="s">
        <v>2642</v>
      </c>
      <c r="B1374" s="18" t="s">
        <v>2733</v>
      </c>
      <c r="C1374" s="36" t="s">
        <v>3500</v>
      </c>
      <c r="D1374" s="38" t="s">
        <v>2749</v>
      </c>
      <c r="E1374" s="38" t="s">
        <v>1141</v>
      </c>
      <c r="F1374" s="75" t="str">
        <f ca="1">IF($E1374="только рамка",VLOOKUP($D1374,OLframe!$D$2:$J$213,2),VLOOKUP($E1374,OLmain!$A$2:$J$57,2))</f>
        <v>9'', 1280*720</v>
      </c>
      <c r="G1374" s="65" t="str">
        <f ca="1">VLOOKUP($D1374,OLframe!$D$2:$J$213,3)</f>
        <v>https://yadi.sk/d/00TbqApD3Ndj2f</v>
      </c>
      <c r="H1374" s="45">
        <v>37400</v>
      </c>
      <c r="I1374" s="79" t="str">
        <f ca="1">IF($E1374="только рамка",VLOOKUP($D1374,OLframe!$D$2:$J$213,9),VLOOKUP($E1374,OLmain!$A$2:$J$57,9))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74" s="27" t="e">
        <f ca="1">IF(VLOOKUP($D1374,OLframe!$D$2:$J$213,10)=0," ",VLOOKUP($D1374,OLframe!$D$2:$J$213,10))</f>
        <v>#REF!</v>
      </c>
    </row>
    <row r="1375" spans="1:10" ht="37.5" customHeight="1">
      <c r="A1375" s="19" t="s">
        <v>2642</v>
      </c>
      <c r="B1375" s="18" t="s">
        <v>2733</v>
      </c>
      <c r="C1375" s="36" t="s">
        <v>3500</v>
      </c>
      <c r="D1375" s="38" t="s">
        <v>2749</v>
      </c>
      <c r="E1375" s="38" t="s">
        <v>1144</v>
      </c>
      <c r="F1375" s="75" t="str">
        <f ca="1">IF($E1375="только рамка",VLOOKUP($D1375,OLframe!$D$2:$J$213,2),VLOOKUP($E1375,OLmain!$A$2:$J$57,2))</f>
        <v>9'', 1280*720</v>
      </c>
      <c r="G1375" s="65" t="str">
        <f ca="1">VLOOKUP($D1375,OLframe!$D$2:$J$213,3)</f>
        <v>https://yadi.sk/d/00TbqApD3Ndj2f</v>
      </c>
      <c r="H1375" s="45">
        <v>40400</v>
      </c>
      <c r="I1375" s="79" t="str">
        <f ca="1">IF($E1375="только рамка",VLOOKUP($D1375,OLframe!$D$2:$J$213,9),VLOOKUP($E1375,OLmain!$A$2:$J$57,9))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75" s="27" t="e">
        <f ca="1">IF(VLOOKUP($D1375,OLframe!$D$2:$J$213,10)=0," ",VLOOKUP($D1375,OLframe!$D$2:$J$213,10))</f>
        <v>#REF!</v>
      </c>
    </row>
    <row r="1376" spans="1:10" ht="37.5" customHeight="1">
      <c r="A1376" s="19" t="s">
        <v>2642</v>
      </c>
      <c r="B1376" s="18" t="s">
        <v>2733</v>
      </c>
      <c r="C1376" s="36" t="s">
        <v>3500</v>
      </c>
      <c r="D1376" s="38" t="s">
        <v>2749</v>
      </c>
      <c r="E1376" s="38" t="s">
        <v>1107</v>
      </c>
      <c r="F1376" s="75" t="str">
        <f ca="1">IF($E1376="только рамка",VLOOKUP($D1376,OLframe!$D$2:$J$213,2),VLOOKUP($E1376,OLmain!$A$2:$J$57,2))</f>
        <v>9'', 1024*600</v>
      </c>
      <c r="G1376" s="65" t="str">
        <f ca="1">VLOOKUP($D1376,OLframe!$D$2:$J$213,3)</f>
        <v>https://yadi.sk/d/00TbqApD3Ndj2f</v>
      </c>
      <c r="H1376" s="45">
        <v>28400</v>
      </c>
      <c r="I1376" s="79" t="str">
        <f ca="1">IF($E1376="только рамка",VLOOKUP($D1376,OLframe!$D$2:$J$213,9),VLOOKUP($E1376,OLmain!$A$2:$J$57,9))</f>
        <v>Android 10.0, RK PX30 4x1,6 Ghz, 2Gb Ram, 16 Gb ROM, IPS LCD, NXP 6686 FM, TDA 7850, DSP, BC6 Bluetooth,  external microphone+Glonass&amp;gps</v>
      </c>
      <c r="J1376" s="27" t="e">
        <f ca="1">IF(VLOOKUP($D1376,OLframe!$D$2:$J$213,10)=0," ",VLOOKUP($D1376,OLframe!$D$2:$J$213,10))</f>
        <v>#REF!</v>
      </c>
    </row>
    <row r="1377" spans="1:10" ht="37.5" customHeight="1">
      <c r="A1377" s="19" t="s">
        <v>2642</v>
      </c>
      <c r="B1377" s="18" t="s">
        <v>2733</v>
      </c>
      <c r="C1377" s="36" t="s">
        <v>3500</v>
      </c>
      <c r="D1377" s="38" t="s">
        <v>2749</v>
      </c>
      <c r="E1377" s="38" t="s">
        <v>1109</v>
      </c>
      <c r="F1377" s="75" t="str">
        <f ca="1">IF($E1377="только рамка",VLOOKUP($D1377,OLframe!$D$2:$J$213,2),VLOOKUP($E1377,OLmain!$A$2:$J$57,2))</f>
        <v>9'', 1024*600</v>
      </c>
      <c r="G1377" s="65" t="str">
        <f ca="1">VLOOKUP($D1377,OLframe!$D$2:$J$213,3)</f>
        <v>https://yadi.sk/d/00TbqApD3Ndj2f</v>
      </c>
      <c r="H1377" s="45">
        <v>31900</v>
      </c>
      <c r="I1377" s="79" t="str">
        <f ca="1">IF($E1377="только рамка",VLOOKUP($D1377,OLframe!$D$2:$J$213,9),VLOOKUP($E1377,OLmain!$A$2:$J$57,9))</f>
        <v>Android 10.0, RK PX5 8x1,5 Ghz, 4Gb Ram, 32 Gb ROM, IPS LCD, NXP 6686 FM, TDA 7850, DSP, BC6 Bluetooth,  external microphone+Glonass&amp;gps</v>
      </c>
      <c r="J1377" s="27" t="e">
        <f ca="1">IF(VLOOKUP($D1377,OLframe!$D$2:$J$213,10)=0," ",VLOOKUP($D1377,OLframe!$D$2:$J$213,10))</f>
        <v>#REF!</v>
      </c>
    </row>
    <row r="1378" spans="1:10" ht="37.5" customHeight="1">
      <c r="A1378" s="19" t="s">
        <v>2642</v>
      </c>
      <c r="B1378" s="18" t="s">
        <v>2733</v>
      </c>
      <c r="C1378" s="36" t="s">
        <v>3500</v>
      </c>
      <c r="D1378" s="38" t="s">
        <v>2749</v>
      </c>
      <c r="E1378" s="38" t="s">
        <v>1111</v>
      </c>
      <c r="F1378" s="75" t="str">
        <f ca="1">IF($E1378="только рамка",VLOOKUP($D1378,OLframe!$D$2:$J$213,2),VLOOKUP($E1378,OLmain!$A$2:$J$57,2))</f>
        <v>9'', 1024*600</v>
      </c>
      <c r="G1378" s="65" t="str">
        <f ca="1">VLOOKUP($D1378,OLframe!$D$2:$J$213,3)</f>
        <v>https://yadi.sk/d/00TbqApD3Ndj2f</v>
      </c>
      <c r="H1378" s="45">
        <v>32900</v>
      </c>
      <c r="I1378" s="79" t="str">
        <f ca="1">IF($E1378="только рамка",VLOOKUP($D1378,OLframe!$D$2:$J$213,9),VLOOKUP($E1378,OLmain!$A$2:$J$57,9))</f>
        <v>Android 10.0, RK PX5 8x1,5 Ghz, 4Gb Ram, 64 Gb ROM, IPS LCD, NXP 6686 FM, TDA 7850, DSP, BC6 Bluetooth,  external microphone+Glonass&amp;gps</v>
      </c>
      <c r="J1378" s="27" t="e">
        <f ca="1">IF(VLOOKUP($D1378,OLframe!$D$2:$J$213,10)=0," ",VLOOKUP($D1378,OLframe!$D$2:$J$213,10))</f>
        <v>#REF!</v>
      </c>
    </row>
    <row r="1379" spans="1:10" ht="37.5" customHeight="1">
      <c r="A1379" s="19" t="s">
        <v>2642</v>
      </c>
      <c r="B1379" s="18" t="s">
        <v>2733</v>
      </c>
      <c r="C1379" s="36" t="s">
        <v>3500</v>
      </c>
      <c r="D1379" s="38" t="s">
        <v>2749</v>
      </c>
      <c r="E1379" s="38" t="s">
        <v>1113</v>
      </c>
      <c r="F1379" s="75" t="str">
        <f ca="1">IF($E1379="только рамка",VLOOKUP($D1379,OLframe!$D$2:$J$213,2),VLOOKUP($E1379,OLmain!$A$2:$J$57,2))</f>
        <v>9'', 1024*600</v>
      </c>
      <c r="G1379" s="65" t="str">
        <f ca="1">VLOOKUP($D1379,OLframe!$D$2:$J$213,3)</f>
        <v>https://yadi.sk/d/00TbqApD3Ndj2f</v>
      </c>
      <c r="H1379" s="45">
        <v>32900</v>
      </c>
      <c r="I1379" s="79" t="str">
        <f ca="1">IF($E1379="только рамка",VLOOKUP($D1379,OLframe!$D$2:$J$213,9),VLOOKUP($E1379,OLmain!$A$2:$J$57,9))</f>
        <v>Android 10.0, RK PX6 6x2,0 Ghz, 4Gb Ram, 64 Gb ROM, IPS LCD, NXP 6686 FM, TDA 7850, DSP, BC6 Bluetooth,  external microphone+Glonass&amp;gps</v>
      </c>
      <c r="J1379" s="27" t="e">
        <f ca="1">IF(VLOOKUP($D1379,OLframe!$D$2:$J$213,10)=0," ",VLOOKUP($D1379,OLframe!$D$2:$J$213,10))</f>
        <v>#REF!</v>
      </c>
    </row>
    <row r="1380" spans="1:10" ht="37.5" customHeight="1">
      <c r="A1380" s="19" t="s">
        <v>2642</v>
      </c>
      <c r="B1380" s="18" t="s">
        <v>2733</v>
      </c>
      <c r="C1380" s="36" t="s">
        <v>3500</v>
      </c>
      <c r="D1380" s="38" t="s">
        <v>2749</v>
      </c>
      <c r="E1380" s="38" t="s">
        <v>1131</v>
      </c>
      <c r="F1380" s="75" t="str">
        <f ca="1">IF($E1380="только рамка",VLOOKUP($D1380,OLframe!$D$2:$J$213,2),VLOOKUP($E1380,OLmain!$A$2:$J$57,2))</f>
        <v>9'', 1024*600</v>
      </c>
      <c r="G1380" s="65" t="str">
        <f ca="1">VLOOKUP($D1380,OLframe!$D$2:$J$213,3)</f>
        <v>https://yadi.sk/d/00TbqApD3Ndj2f</v>
      </c>
      <c r="H1380" s="45">
        <v>23900</v>
      </c>
      <c r="I1380" s="79" t="str">
        <f ca="1">IF($E1380="только рамка",VLOOKUP($D1380,OLframe!$D$2:$J$213,9),VLOOKUP($E1380,OLmain!$A$2:$J$57,9))</f>
        <v>Android 6.0, MTK 3562 8x1,5 Ghz, 2Gb Ram, 32 Gb ROM, IPS LCD, NXP 6686 FM, TDA 7851, Bluetooth,  external microphone, 4G встроен</v>
      </c>
      <c r="J1380" s="27" t="e">
        <f ca="1">IF(VLOOKUP($D1380,OLframe!$D$2:$J$213,10)=0," ",VLOOKUP($D1380,OLframe!$D$2:$J$213,10))</f>
        <v>#REF!</v>
      </c>
    </row>
    <row r="1381" spans="1:10" ht="37.5" customHeight="1">
      <c r="A1381" s="19" t="s">
        <v>2642</v>
      </c>
      <c r="B1381" s="18" t="s">
        <v>2733</v>
      </c>
      <c r="C1381" s="36" t="s">
        <v>3500</v>
      </c>
      <c r="D1381" s="38" t="s">
        <v>2749</v>
      </c>
      <c r="E1381" s="38" t="s">
        <v>1115</v>
      </c>
      <c r="F1381" s="75" t="str">
        <f ca="1">IF($E1381="только рамка",VLOOKUP($D1381,OLframe!$D$2:$J$213,2),VLOOKUP($E1381,OLmain!$A$2:$J$57,2))</f>
        <v>9'', 1280*720</v>
      </c>
      <c r="G1381" s="65" t="str">
        <f ca="1">VLOOKUP($D1381,OLframe!$D$2:$J$213,3)</f>
        <v>https://yadi.sk/d/00TbqApD3Ndj2f</v>
      </c>
      <c r="H1381" s="45">
        <v>27400</v>
      </c>
      <c r="I1381" s="79" t="str">
        <f ca="1">IF($E1381="только рамка",VLOOKUP($D1381,OLframe!$D$2:$J$213,9),VLOOKUP($E1381,OLmain!$A$2:$J$57,9))</f>
        <v>Android 10, UIS7862 8x1,8 Ghz, 3Gb Ram, 32Gb ROM, TDA7708 FM, TDA7388, DSP, Bluetooth 5.0, Glonass&amp;gps, 4G, OPTIC out, поддержка AHD/TVI камер, HDMI - опция, AV OUT - опция</v>
      </c>
      <c r="J1381" s="27" t="e">
        <f ca="1">IF(VLOOKUP($D1381,OLframe!$D$2:$J$213,10)=0," ",VLOOKUP($D1381,OLframe!$D$2:$J$213,10))</f>
        <v>#REF!</v>
      </c>
    </row>
    <row r="1382" spans="1:10" ht="37.5" customHeight="1">
      <c r="A1382" s="19" t="s">
        <v>2642</v>
      </c>
      <c r="B1382" s="18" t="s">
        <v>2733</v>
      </c>
      <c r="C1382" s="36" t="s">
        <v>3500</v>
      </c>
      <c r="D1382" s="38" t="s">
        <v>2749</v>
      </c>
      <c r="E1382" s="38" t="s">
        <v>1117</v>
      </c>
      <c r="F1382" s="75" t="str">
        <f ca="1">IF($E1382="только рамка",VLOOKUP($D1382,OLframe!$D$2:$J$213,2),VLOOKUP($E1382,OLmain!$A$2:$J$57,2))</f>
        <v>9'', 1280*720</v>
      </c>
      <c r="G1382" s="65" t="str">
        <f ca="1">VLOOKUP($D1382,OLframe!$D$2:$J$213,3)</f>
        <v>https://yadi.sk/d/00TbqApD3Ndj2f</v>
      </c>
      <c r="H1382" s="45">
        <v>31900</v>
      </c>
      <c r="I1382" s="79" t="str">
        <f ca="1">IF($E1382="только рамка",VLOOKUP($D1382,OLframe!$D$2:$J$213,9),VLOOKUP($E1382,OLmain!$A$2:$J$57,9))</f>
        <v>Android 10, UIS7862 8x1,8 Ghz, 4Gb Ram, 64Gb ROM, TDA7708 FM, TDA7851L, DSP, Bluetooth 5.0, Glonass&amp;gps, 4G, OPTIC out, поддержка AHD/TVI камер, HDMI - опция, AV OUT - опция</v>
      </c>
      <c r="J1382" s="27" t="e">
        <f ca="1">IF(VLOOKUP($D1382,OLframe!$D$2:$J$213,10)=0," ",VLOOKUP($D1382,OLframe!$D$2:$J$213,10))</f>
        <v>#REF!</v>
      </c>
    </row>
    <row r="1383" spans="1:10" ht="37.5" customHeight="1">
      <c r="A1383" s="19" t="s">
        <v>2642</v>
      </c>
      <c r="B1383" s="18" t="s">
        <v>2733</v>
      </c>
      <c r="C1383" s="36" t="s">
        <v>3500</v>
      </c>
      <c r="D1383" s="38" t="s">
        <v>2749</v>
      </c>
      <c r="E1383" s="38" t="s">
        <v>1136</v>
      </c>
      <c r="F1383" s="75" t="str">
        <f ca="1">IF($E1383="только рамка",VLOOKUP($D1383,OLframe!$D$2:$J$213,2),VLOOKUP($E1383,OLmain!$A$2:$J$57,2))</f>
        <v>9'', 1280*720</v>
      </c>
      <c r="G1383" s="65" t="str">
        <f ca="1">VLOOKUP($D1383,OLframe!$D$2:$J$213,3)</f>
        <v>https://yadi.sk/d/00TbqApD3Ndj2f</v>
      </c>
      <c r="H1383" s="45">
        <v>34900</v>
      </c>
      <c r="I1383" s="79" t="str">
        <f ca="1">IF($E1383="только рамка",VLOOKUP($D1383,OLframe!$D$2:$J$213,9),VLOOKUP($E1383,OLmain!$A$2:$J$57,9))</f>
        <v>Android 10, UIS7862 8x1,8 Ghz, 6Gb Ram, 128Gb ROM, TDA7708 FM, TDA7851L, DSP, Bluetooth 5.0, Glonass&amp;gps, 4G, OPTIC out, поддержка AHD/TVI камер, HDMI - опция, AV OUT - опция</v>
      </c>
      <c r="J1383" s="27" t="e">
        <f ca="1">IF(VLOOKUP($D1383,OLframe!$D$2:$J$213,10)=0," ",VLOOKUP($D1383,OLframe!$D$2:$J$213,10))</f>
        <v>#REF!</v>
      </c>
    </row>
    <row r="1384" spans="1:10" ht="37.5" customHeight="1">
      <c r="A1384" s="19" t="s">
        <v>2642</v>
      </c>
      <c r="B1384" s="18" t="s">
        <v>2733</v>
      </c>
      <c r="C1384" s="36" t="s">
        <v>3500</v>
      </c>
      <c r="D1384" s="38" t="s">
        <v>2749</v>
      </c>
      <c r="E1384" s="38" t="s">
        <v>1119</v>
      </c>
      <c r="F1384" s="75" t="str">
        <f ca="1">IF($E1384="только рамка",VLOOKUP($D1384,OLframe!$D$2:$J$213,2),VLOOKUP($E1384,OLmain!$A$2:$J$57,2))</f>
        <v>9'', 1024*600</v>
      </c>
      <c r="G1384" s="65" t="str">
        <f ca="1">VLOOKUP($D1384,OLframe!$D$2:$J$213,3)</f>
        <v>https://yadi.sk/d/00TbqApD3Ndj2f</v>
      </c>
      <c r="H1384" s="45">
        <v>32900</v>
      </c>
      <c r="I1384" s="79" t="str">
        <f ca="1">IF($E1384="только рамка",VLOOKUP($D1384,OLframe!$D$2:$J$213,9),VLOOKUP($E1384,OLmain!$A$2:$J$57,9))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384" s="27" t="e">
        <f ca="1">IF(VLOOKUP($D1384,OLframe!$D$2:$J$213,10)=0," ",VLOOKUP($D1384,OLframe!$D$2:$J$213,10))</f>
        <v>#REF!</v>
      </c>
    </row>
    <row r="1385" spans="1:10" ht="37.5" customHeight="1">
      <c r="A1385" s="19" t="s">
        <v>2642</v>
      </c>
      <c r="B1385" s="18" t="s">
        <v>2733</v>
      </c>
      <c r="C1385" s="36" t="s">
        <v>3500</v>
      </c>
      <c r="D1385" s="38" t="s">
        <v>2749</v>
      </c>
      <c r="E1385" s="38" t="s">
        <v>1089</v>
      </c>
      <c r="F1385" s="75" t="str">
        <f ca="1">IF($E1385="только рамка",VLOOKUP($D1385,OLframe!$D$2:$J$213,2),VLOOKUP($E1385,OLmain!$A$2:$J$57,2))</f>
        <v>9,7'', 1024*768</v>
      </c>
      <c r="G1385" s="65" t="str">
        <f ca="1">VLOOKUP($D1385,OLframe!$D$2:$J$213,3)</f>
        <v>https://yadi.sk/d/00TbqApD3Ndj2f</v>
      </c>
      <c r="H1385" s="45">
        <v>33900</v>
      </c>
      <c r="I1385" s="79" t="str">
        <f ca="1">IF($E1385="только рамка",VLOOKUP($D1385,OLframe!$D$2:$J$213,9),VLOOKUP($E1385,OLmain!$A$2:$J$57,9))</f>
        <v>Android 10.0, RK PX6 6x2,0 Ghz, 4Gb Ram, 64 Gb ROM, IPS LCD, NXP 6686 FM, TDA 7850, DSP, BC6 Bluetooth,  external microphone+Glonass&amp;gps</v>
      </c>
      <c r="J1385" s="27" t="e">
        <f ca="1">IF(VLOOKUP($D1385,OLframe!$D$2:$J$213,10)=0," ",VLOOKUP($D1385,OLframe!$D$2:$J$213,10))</f>
        <v>#REF!</v>
      </c>
    </row>
    <row r="1386" spans="1:10" ht="37.5" customHeight="1">
      <c r="A1386" s="19" t="s">
        <v>2642</v>
      </c>
      <c r="B1386" s="18" t="s">
        <v>2733</v>
      </c>
      <c r="C1386" s="36" t="s">
        <v>3500</v>
      </c>
      <c r="D1386" s="38" t="s">
        <v>2749</v>
      </c>
      <c r="E1386" s="38" t="s">
        <v>1122</v>
      </c>
      <c r="F1386" s="75" t="str">
        <f ca="1">IF($E1386="только рамка",VLOOKUP($D1386,OLframe!$D$2:$J$213,2),VLOOKUP($E1386,OLmain!$A$2:$J$57,2))</f>
        <v>10.1", 1280*720</v>
      </c>
      <c r="G1386" s="65" t="str">
        <f ca="1">VLOOKUP($D1386,OLframe!$D$2:$J$213,3)</f>
        <v>https://yadi.sk/d/00TbqApD3Ndj2f</v>
      </c>
      <c r="H1386" s="45">
        <v>35400</v>
      </c>
      <c r="I1386" s="79" t="str">
        <f ca="1">IF($E1386="только рамка",VLOOKUP($D1386,OLframe!$D$2:$J$213,9),VLOOKUP($E1386,OLmain!$A$2:$J$57,9))</f>
        <v>Android 10.0, RK PX6 6x2,0 Ghz, 4Gb Ram, 64 Gb ROM, IPS LCD, NXP 6686 FM, TDA 7850, DSP, BC6 Bluetooth,  external microphone+Glonass&amp;gps</v>
      </c>
      <c r="J1386" s="27" t="e">
        <f ca="1">IF(VLOOKUP($D1386,OLframe!$D$2:$J$213,10)=0," ",VLOOKUP($D1386,OLframe!$D$2:$J$213,10))</f>
        <v>#REF!</v>
      </c>
    </row>
    <row r="1387" spans="1:10" ht="37.5" customHeight="1">
      <c r="A1387" s="19" t="s">
        <v>2642</v>
      </c>
      <c r="B1387" s="18" t="s">
        <v>2733</v>
      </c>
      <c r="C1387" s="36" t="s">
        <v>3500</v>
      </c>
      <c r="D1387" s="38" t="s">
        <v>2749</v>
      </c>
      <c r="E1387" s="38" t="s">
        <v>1121</v>
      </c>
      <c r="F1387" s="75" t="str">
        <f ca="1">IF($E1387="только рамка",VLOOKUP($D1387,OLframe!$D$2:$J$213,2),VLOOKUP($E1387,OLmain!$A$2:$J$57,2))</f>
        <v>13.3", 1920*1080</v>
      </c>
      <c r="G1387" s="65" t="str">
        <f ca="1">VLOOKUP($D1387,OLframe!$D$2:$J$213,3)</f>
        <v>https://yadi.sk/d/00TbqApD3Ndj2f</v>
      </c>
      <c r="H1387" s="45">
        <v>41400</v>
      </c>
      <c r="I1387" s="79" t="str">
        <f ca="1">IF($E1387="только рамка",VLOOKUP($D1387,OLframe!$D$2:$J$213,9),VLOOKUP($E1387,OLmain!$A$2:$J$57,9))</f>
        <v>Android 10.0, RK PX6 6x2,0 Ghz, 4Gb Ram, 64 Gb ROM, IPS LCD, NXP 6686 FM, TDA 7850, DSP, BC6 Bluetooth,  external microphone+Glonass&amp;gps</v>
      </c>
      <c r="J1387" s="27" t="e">
        <f ca="1">IF(VLOOKUP($D1387,OLframe!$D$2:$J$213,10)=0," ",VLOOKUP($D1387,OLframe!$D$2:$J$213,10))</f>
        <v>#REF!</v>
      </c>
    </row>
    <row r="1388" spans="1:10" ht="37.5" customHeight="1">
      <c r="A1388" s="19" t="s">
        <v>2642</v>
      </c>
      <c r="B1388" s="18" t="s">
        <v>2733</v>
      </c>
      <c r="C1388" s="36" t="s">
        <v>3451</v>
      </c>
      <c r="D1388" s="38" t="s">
        <v>2750</v>
      </c>
      <c r="E1388" s="38"/>
      <c r="F1388" s="10" t="s">
        <v>3573</v>
      </c>
      <c r="G1388" s="51" t="s">
        <v>2751</v>
      </c>
      <c r="H1388" s="69">
        <v>39900</v>
      </c>
      <c r="I1388" s="46" t="s">
        <v>3912</v>
      </c>
      <c r="J1388" s="31" t="s">
        <v>2431</v>
      </c>
    </row>
    <row r="1389" spans="1:10" ht="37.5" customHeight="1">
      <c r="A1389" s="19" t="s">
        <v>2642</v>
      </c>
      <c r="B1389" s="18" t="s">
        <v>2733</v>
      </c>
      <c r="C1389" s="36" t="s">
        <v>3884</v>
      </c>
      <c r="D1389" s="38" t="s">
        <v>2752</v>
      </c>
      <c r="E1389" s="38"/>
      <c r="F1389" s="10" t="s">
        <v>3577</v>
      </c>
      <c r="G1389" s="51" t="s">
        <v>2753</v>
      </c>
      <c r="H1389" s="48">
        <v>38900</v>
      </c>
      <c r="I1389" s="21" t="s">
        <v>3888</v>
      </c>
      <c r="J1389" s="31" t="s">
        <v>2431</v>
      </c>
    </row>
    <row r="1390" spans="1:10" ht="37.5" customHeight="1">
      <c r="A1390" s="19" t="s">
        <v>2642</v>
      </c>
      <c r="B1390" s="18" t="s">
        <v>2754</v>
      </c>
      <c r="C1390" s="36" t="s">
        <v>3444</v>
      </c>
      <c r="D1390" s="38" t="s">
        <v>2755</v>
      </c>
      <c r="E1390" s="38"/>
      <c r="F1390" s="2" t="s">
        <v>3712</v>
      </c>
      <c r="G1390" s="51" t="s">
        <v>2756</v>
      </c>
      <c r="H1390" s="69">
        <v>27900</v>
      </c>
      <c r="I1390" s="46" t="s">
        <v>3492</v>
      </c>
      <c r="J1390" s="31" t="s">
        <v>2757</v>
      </c>
    </row>
    <row r="1391" spans="1:10" ht="37.5" customHeight="1">
      <c r="A1391" s="19" t="s">
        <v>2642</v>
      </c>
      <c r="B1391" s="18" t="s">
        <v>2754</v>
      </c>
      <c r="C1391" s="36" t="s">
        <v>3444</v>
      </c>
      <c r="D1391" s="38" t="s">
        <v>2758</v>
      </c>
      <c r="E1391" s="38"/>
      <c r="F1391" s="2" t="s">
        <v>3712</v>
      </c>
      <c r="G1391" s="51" t="s">
        <v>2756</v>
      </c>
      <c r="H1391" s="69">
        <v>30900</v>
      </c>
      <c r="I1391" s="59" t="s">
        <v>3478</v>
      </c>
      <c r="J1391" s="31" t="s">
        <v>2757</v>
      </c>
    </row>
    <row r="1392" spans="1:10" ht="37.5" customHeight="1">
      <c r="A1392" s="19" t="s">
        <v>2642</v>
      </c>
      <c r="B1392" s="18" t="s">
        <v>2754</v>
      </c>
      <c r="C1392" s="36" t="s">
        <v>3444</v>
      </c>
      <c r="D1392" s="38" t="s">
        <v>2759</v>
      </c>
      <c r="E1392" s="38"/>
      <c r="F1392" s="2" t="s">
        <v>3712</v>
      </c>
      <c r="G1392" s="51" t="s">
        <v>2756</v>
      </c>
      <c r="H1392" s="69">
        <v>31900</v>
      </c>
      <c r="I1392" s="46" t="s">
        <v>3496</v>
      </c>
      <c r="J1392" s="31" t="s">
        <v>2757</v>
      </c>
    </row>
    <row r="1393" spans="1:10" ht="37.5" customHeight="1">
      <c r="A1393" s="19" t="s">
        <v>2642</v>
      </c>
      <c r="B1393" s="18" t="s">
        <v>2754</v>
      </c>
      <c r="C1393" s="36" t="s">
        <v>3451</v>
      </c>
      <c r="D1393" s="38" t="s">
        <v>2760</v>
      </c>
      <c r="E1393" s="38"/>
      <c r="F1393" s="2" t="s">
        <v>3712</v>
      </c>
      <c r="G1393" s="51" t="s">
        <v>2761</v>
      </c>
      <c r="H1393" s="69">
        <v>22900</v>
      </c>
      <c r="I1393" s="21" t="s">
        <v>3455</v>
      </c>
      <c r="J1393" s="27" t="s">
        <v>3596</v>
      </c>
    </row>
    <row r="1394" spans="1:10" ht="37.5" customHeight="1">
      <c r="A1394" s="19" t="s">
        <v>2642</v>
      </c>
      <c r="B1394" s="18" t="s">
        <v>2754</v>
      </c>
      <c r="C1394" s="36" t="s">
        <v>3451</v>
      </c>
      <c r="D1394" s="38" t="s">
        <v>2762</v>
      </c>
      <c r="E1394" s="38"/>
      <c r="F1394" s="10" t="s">
        <v>3518</v>
      </c>
      <c r="G1394" s="50" t="s">
        <v>2763</v>
      </c>
      <c r="H1394" s="69">
        <v>24400</v>
      </c>
      <c r="I1394" s="21" t="s">
        <v>3551</v>
      </c>
      <c r="J1394" s="54" t="s">
        <v>3628</v>
      </c>
    </row>
    <row r="1395" spans="1:10" ht="37.5" customHeight="1">
      <c r="A1395" s="19" t="s">
        <v>2642</v>
      </c>
      <c r="B1395" s="18" t="s">
        <v>2754</v>
      </c>
      <c r="C1395" s="36" t="s">
        <v>3458</v>
      </c>
      <c r="D1395" s="38" t="s">
        <v>2764</v>
      </c>
      <c r="E1395" s="38"/>
      <c r="F1395" s="10" t="s">
        <v>3518</v>
      </c>
      <c r="G1395" s="51" t="s">
        <v>2765</v>
      </c>
      <c r="H1395" s="69">
        <v>25900</v>
      </c>
      <c r="I1395" s="20" t="s">
        <v>3461</v>
      </c>
      <c r="J1395" s="31" t="s">
        <v>2431</v>
      </c>
    </row>
    <row r="1396" spans="1:10" ht="37.5" customHeight="1">
      <c r="A1396" s="19" t="s">
        <v>2642</v>
      </c>
      <c r="B1396" s="18" t="s">
        <v>2754</v>
      </c>
      <c r="C1396" s="36" t="s">
        <v>3458</v>
      </c>
      <c r="D1396" s="38" t="s">
        <v>2766</v>
      </c>
      <c r="E1396" s="38"/>
      <c r="F1396" s="10" t="s">
        <v>3518</v>
      </c>
      <c r="G1396" s="51" t="s">
        <v>2767</v>
      </c>
      <c r="H1396" s="69">
        <v>28900</v>
      </c>
      <c r="I1396" s="20" t="s">
        <v>4179</v>
      </c>
      <c r="J1396" s="31" t="s">
        <v>2431</v>
      </c>
    </row>
    <row r="1397" spans="1:10" ht="37.5" customHeight="1">
      <c r="A1397" s="19" t="s">
        <v>2642</v>
      </c>
      <c r="B1397" s="18" t="s">
        <v>2754</v>
      </c>
      <c r="C1397" s="36" t="s">
        <v>3500</v>
      </c>
      <c r="D1397" s="38" t="s">
        <v>2768</v>
      </c>
      <c r="E1397" s="37" t="s">
        <v>2857</v>
      </c>
      <c r="F1397" s="75" t="str">
        <f ca="1">IF($E1397="только рамка",VLOOKUP($D1397,OLframe!$D$2:$J$213,2),VLOOKUP($E1397,OLmain!$A$2:$J$57,2))</f>
        <v>9", 1024*600</v>
      </c>
      <c r="G1397" s="65" t="str">
        <f ca="1">VLOOKUP($D1397,OLframe!$D$2:$J$213,3)</f>
        <v>https://yadi.sk/d/5xeH1iqM3PcDdX</v>
      </c>
      <c r="H1397" s="45">
        <v>6000</v>
      </c>
      <c r="I1397" s="79" t="e">
        <f ca="1">IF($E1397="только рамка",VLOOKUP($D1397,OLframe!$D$2:$J$213,9),VLOOKUP($E1397,OLmain!$A$2:$J$57,9))</f>
        <v>#REF!</v>
      </c>
      <c r="J1397" s="27" t="e">
        <f ca="1">IF(VLOOKUP($D1397,OLframe!$D$2:$J$213,10)=0," ",VLOOKUP($D1397,OLframe!$D$2:$J$213,10))</f>
        <v>#REF!</v>
      </c>
    </row>
    <row r="1398" spans="1:10" ht="37.5" customHeight="1">
      <c r="A1398" s="19" t="s">
        <v>2642</v>
      </c>
      <c r="B1398" s="18" t="s">
        <v>2754</v>
      </c>
      <c r="C1398" s="36" t="s">
        <v>3500</v>
      </c>
      <c r="D1398" s="38" t="s">
        <v>2768</v>
      </c>
      <c r="E1398" s="38" t="s">
        <v>1141</v>
      </c>
      <c r="F1398" s="75" t="str">
        <f ca="1">IF($E1398="только рамка",VLOOKUP($D1398,OLframe!$D$2:$J$213,2),VLOOKUP($E1398,OLmain!$A$2:$J$57,2))</f>
        <v>9'', 1280*720</v>
      </c>
      <c r="G1398" s="65" t="str">
        <f ca="1">VLOOKUP($D1398,OLframe!$D$2:$J$213,3)</f>
        <v>https://yadi.sk/d/5xeH1iqM3PcDdX</v>
      </c>
      <c r="H1398" s="45">
        <v>38900</v>
      </c>
      <c r="I1398" s="79" t="str">
        <f ca="1">IF($E1398="только рамка",VLOOKUP($D1398,OLframe!$D$2:$J$213,9),VLOOKUP($E1398,OLmain!$A$2:$J$57,9))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98" s="27" t="e">
        <f ca="1">IF(VLOOKUP($D1398,OLframe!$D$2:$J$213,10)=0," ",VLOOKUP($D1398,OLframe!$D$2:$J$213,10))</f>
        <v>#REF!</v>
      </c>
    </row>
    <row r="1399" spans="1:10" ht="37.5" customHeight="1">
      <c r="A1399" s="19" t="s">
        <v>2642</v>
      </c>
      <c r="B1399" s="18" t="s">
        <v>2754</v>
      </c>
      <c r="C1399" s="36" t="s">
        <v>3500</v>
      </c>
      <c r="D1399" s="38" t="s">
        <v>2768</v>
      </c>
      <c r="E1399" s="38" t="s">
        <v>1144</v>
      </c>
      <c r="F1399" s="75" t="str">
        <f ca="1">IF($E1399="только рамка",VLOOKUP($D1399,OLframe!$D$2:$J$213,2),VLOOKUP($E1399,OLmain!$A$2:$J$57,2))</f>
        <v>9'', 1280*720</v>
      </c>
      <c r="G1399" s="65" t="str">
        <f ca="1">VLOOKUP($D1399,OLframe!$D$2:$J$213,3)</f>
        <v>https://yadi.sk/d/5xeH1iqM3PcDdX</v>
      </c>
      <c r="H1399" s="45">
        <v>41900</v>
      </c>
      <c r="I1399" s="79" t="str">
        <f ca="1">IF($E1399="только рамка",VLOOKUP($D1399,OLframe!$D$2:$J$213,9),VLOOKUP($E1399,OLmain!$A$2:$J$57,9))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399" s="27" t="e">
        <f ca="1">IF(VLOOKUP($D1399,OLframe!$D$2:$J$213,10)=0," ",VLOOKUP($D1399,OLframe!$D$2:$J$213,10))</f>
        <v>#REF!</v>
      </c>
    </row>
    <row r="1400" spans="1:10" ht="37.5" customHeight="1">
      <c r="A1400" s="19" t="s">
        <v>2642</v>
      </c>
      <c r="B1400" s="18" t="s">
        <v>2754</v>
      </c>
      <c r="C1400" s="36" t="s">
        <v>3500</v>
      </c>
      <c r="D1400" s="38" t="s">
        <v>2768</v>
      </c>
      <c r="E1400" s="38" t="s">
        <v>1107</v>
      </c>
      <c r="F1400" s="75" t="str">
        <f ca="1">IF($E1400="только рамка",VLOOKUP($D1400,OLframe!$D$2:$J$213,2),VLOOKUP($E1400,OLmain!$A$2:$J$57,2))</f>
        <v>9'', 1024*600</v>
      </c>
      <c r="G1400" s="65" t="str">
        <f ca="1">VLOOKUP($D1400,OLframe!$D$2:$J$213,3)</f>
        <v>https://yadi.sk/d/5xeH1iqM3PcDdX</v>
      </c>
      <c r="H1400" s="45">
        <v>29900</v>
      </c>
      <c r="I1400" s="79" t="str">
        <f ca="1">IF($E1400="только рамка",VLOOKUP($D1400,OLframe!$D$2:$J$213,9),VLOOKUP($E1400,OLmain!$A$2:$J$57,9))</f>
        <v>Android 10.0, RK PX30 4x1,6 Ghz, 2Gb Ram, 16 Gb ROM, IPS LCD, NXP 6686 FM, TDA 7850, DSP, BC6 Bluetooth,  external microphone+Glonass&amp;gps</v>
      </c>
      <c r="J1400" s="27" t="e">
        <f ca="1">IF(VLOOKUP($D1400,OLframe!$D$2:$J$213,10)=0," ",VLOOKUP($D1400,OLframe!$D$2:$J$213,10))</f>
        <v>#REF!</v>
      </c>
    </row>
    <row r="1401" spans="1:10" ht="37.5" customHeight="1">
      <c r="A1401" s="19" t="s">
        <v>2642</v>
      </c>
      <c r="B1401" s="18" t="s">
        <v>2754</v>
      </c>
      <c r="C1401" s="36" t="s">
        <v>3500</v>
      </c>
      <c r="D1401" s="38" t="s">
        <v>2768</v>
      </c>
      <c r="E1401" s="38" t="s">
        <v>1109</v>
      </c>
      <c r="F1401" s="75" t="str">
        <f ca="1">IF($E1401="только рамка",VLOOKUP($D1401,OLframe!$D$2:$J$213,2),VLOOKUP($E1401,OLmain!$A$2:$J$57,2))</f>
        <v>9'', 1024*600</v>
      </c>
      <c r="G1401" s="65" t="str">
        <f ca="1">VLOOKUP($D1401,OLframe!$D$2:$J$213,3)</f>
        <v>https://yadi.sk/d/5xeH1iqM3PcDdX</v>
      </c>
      <c r="H1401" s="45">
        <v>33400</v>
      </c>
      <c r="I1401" s="79" t="str">
        <f ca="1">IF($E1401="только рамка",VLOOKUP($D1401,OLframe!$D$2:$J$213,9),VLOOKUP($E1401,OLmain!$A$2:$J$57,9))</f>
        <v>Android 10.0, RK PX5 8x1,5 Ghz, 4Gb Ram, 32 Gb ROM, IPS LCD, NXP 6686 FM, TDA 7850, DSP, BC6 Bluetooth,  external microphone+Glonass&amp;gps</v>
      </c>
      <c r="J1401" s="27" t="e">
        <f ca="1">IF(VLOOKUP($D1401,OLframe!$D$2:$J$213,10)=0," ",VLOOKUP($D1401,OLframe!$D$2:$J$213,10))</f>
        <v>#REF!</v>
      </c>
    </row>
    <row r="1402" spans="1:10" ht="37.5" customHeight="1">
      <c r="A1402" s="19" t="s">
        <v>2642</v>
      </c>
      <c r="B1402" s="18" t="s">
        <v>2754</v>
      </c>
      <c r="C1402" s="36" t="s">
        <v>3500</v>
      </c>
      <c r="D1402" s="38" t="s">
        <v>2768</v>
      </c>
      <c r="E1402" s="38" t="s">
        <v>1111</v>
      </c>
      <c r="F1402" s="75" t="str">
        <f ca="1">IF($E1402="только рамка",VLOOKUP($D1402,OLframe!$D$2:$J$213,2),VLOOKUP($E1402,OLmain!$A$2:$J$57,2))</f>
        <v>9'', 1024*600</v>
      </c>
      <c r="G1402" s="65" t="str">
        <f ca="1">VLOOKUP($D1402,OLframe!$D$2:$J$213,3)</f>
        <v>https://yadi.sk/d/5xeH1iqM3PcDdX</v>
      </c>
      <c r="H1402" s="45">
        <v>34400</v>
      </c>
      <c r="I1402" s="79" t="str">
        <f ca="1">IF($E1402="только рамка",VLOOKUP($D1402,OLframe!$D$2:$J$213,9),VLOOKUP($E1402,OLmain!$A$2:$J$57,9))</f>
        <v>Android 10.0, RK PX5 8x1,5 Ghz, 4Gb Ram, 64 Gb ROM, IPS LCD, NXP 6686 FM, TDA 7850, DSP, BC6 Bluetooth,  external microphone+Glonass&amp;gps</v>
      </c>
      <c r="J1402" s="27" t="e">
        <f ca="1">IF(VLOOKUP($D1402,OLframe!$D$2:$J$213,10)=0," ",VLOOKUP($D1402,OLframe!$D$2:$J$213,10))</f>
        <v>#REF!</v>
      </c>
    </row>
    <row r="1403" spans="1:10" ht="37.5" customHeight="1">
      <c r="A1403" s="19" t="s">
        <v>2642</v>
      </c>
      <c r="B1403" s="18" t="s">
        <v>2754</v>
      </c>
      <c r="C1403" s="36" t="s">
        <v>3500</v>
      </c>
      <c r="D1403" s="38" t="s">
        <v>2768</v>
      </c>
      <c r="E1403" s="38" t="s">
        <v>1113</v>
      </c>
      <c r="F1403" s="75" t="str">
        <f ca="1">IF($E1403="только рамка",VLOOKUP($D1403,OLframe!$D$2:$J$213,2),VLOOKUP($E1403,OLmain!$A$2:$J$57,2))</f>
        <v>9'', 1024*600</v>
      </c>
      <c r="G1403" s="65" t="str">
        <f ca="1">VLOOKUP($D1403,OLframe!$D$2:$J$213,3)</f>
        <v>https://yadi.sk/d/5xeH1iqM3PcDdX</v>
      </c>
      <c r="H1403" s="45">
        <v>34400</v>
      </c>
      <c r="I1403" s="79" t="str">
        <f ca="1">IF($E1403="только рамка",VLOOKUP($D1403,OLframe!$D$2:$J$213,9),VLOOKUP($E1403,OLmain!$A$2:$J$57,9))</f>
        <v>Android 10.0, RK PX6 6x2,0 Ghz, 4Gb Ram, 64 Gb ROM, IPS LCD, NXP 6686 FM, TDA 7850, DSP, BC6 Bluetooth,  external microphone+Glonass&amp;gps</v>
      </c>
      <c r="J1403" s="27" t="e">
        <f ca="1">IF(VLOOKUP($D1403,OLframe!$D$2:$J$213,10)=0," ",VLOOKUP($D1403,OLframe!$D$2:$J$213,10))</f>
        <v>#REF!</v>
      </c>
    </row>
    <row r="1404" spans="1:10" ht="37.5" customHeight="1">
      <c r="A1404" s="19" t="s">
        <v>2642</v>
      </c>
      <c r="B1404" s="18" t="s">
        <v>2754</v>
      </c>
      <c r="C1404" s="36" t="s">
        <v>3500</v>
      </c>
      <c r="D1404" s="38" t="s">
        <v>2768</v>
      </c>
      <c r="E1404" s="38" t="s">
        <v>1131</v>
      </c>
      <c r="F1404" s="75" t="str">
        <f ca="1">IF($E1404="только рамка",VLOOKUP($D1404,OLframe!$D$2:$J$213,2),VLOOKUP($E1404,OLmain!$A$2:$J$57,2))</f>
        <v>9'', 1024*600</v>
      </c>
      <c r="G1404" s="65" t="str">
        <f ca="1">VLOOKUP($D1404,OLframe!$D$2:$J$213,3)</f>
        <v>https://yadi.sk/d/5xeH1iqM3PcDdX</v>
      </c>
      <c r="H1404" s="45">
        <v>23900</v>
      </c>
      <c r="I1404" s="79" t="str">
        <f ca="1">IF($E1404="только рамка",VLOOKUP($D1404,OLframe!$D$2:$J$213,9),VLOOKUP($E1404,OLmain!$A$2:$J$57,9))</f>
        <v>Android 6.0, MTK 3562 8x1,5 Ghz, 2Gb Ram, 32 Gb ROM, IPS LCD, NXP 6686 FM, TDA 7851, Bluetooth,  external microphone, 4G встроен</v>
      </c>
      <c r="J1404" s="27" t="e">
        <f ca="1">IF(VLOOKUP($D1404,OLframe!$D$2:$J$213,10)=0," ",VLOOKUP($D1404,OLframe!$D$2:$J$213,10))</f>
        <v>#REF!</v>
      </c>
    </row>
    <row r="1405" spans="1:10" ht="37.5" customHeight="1">
      <c r="A1405" s="19" t="s">
        <v>2642</v>
      </c>
      <c r="B1405" s="18" t="s">
        <v>2754</v>
      </c>
      <c r="C1405" s="36" t="s">
        <v>3500</v>
      </c>
      <c r="D1405" s="38" t="s">
        <v>2768</v>
      </c>
      <c r="E1405" s="38" t="s">
        <v>1115</v>
      </c>
      <c r="F1405" s="75" t="str">
        <f ca="1">IF($E1405="только рамка",VLOOKUP($D1405,OLframe!$D$2:$J$213,2),VLOOKUP($E1405,OLmain!$A$2:$J$57,2))</f>
        <v>9'', 1280*720</v>
      </c>
      <c r="G1405" s="65" t="str">
        <f ca="1">VLOOKUP($D1405,OLframe!$D$2:$J$213,3)</f>
        <v>https://yadi.sk/d/5xeH1iqM3PcDdX</v>
      </c>
      <c r="H1405" s="45">
        <v>28900</v>
      </c>
      <c r="I1405" s="79" t="str">
        <f ca="1">IF($E1405="только рамка",VLOOKUP($D1405,OLframe!$D$2:$J$213,9),VLOOKUP($E1405,OLmain!$A$2:$J$57,9))</f>
        <v>Android 10, UIS7862 8x1,8 Ghz, 3Gb Ram, 32Gb ROM, TDA7708 FM, TDA7388, DSP, Bluetooth 5.0, Glonass&amp;gps, 4G, OPTIC out, поддержка AHD/TVI камер, HDMI - опция, AV OUT - опция</v>
      </c>
      <c r="J1405" s="27" t="e">
        <f ca="1">IF(VLOOKUP($D1405,OLframe!$D$2:$J$213,10)=0," ",VLOOKUP($D1405,OLframe!$D$2:$J$213,10))</f>
        <v>#REF!</v>
      </c>
    </row>
    <row r="1406" spans="1:10" ht="37.5" customHeight="1">
      <c r="A1406" s="19" t="s">
        <v>2642</v>
      </c>
      <c r="B1406" s="18" t="s">
        <v>2754</v>
      </c>
      <c r="C1406" s="36" t="s">
        <v>3500</v>
      </c>
      <c r="D1406" s="38" t="s">
        <v>2768</v>
      </c>
      <c r="E1406" s="38" t="s">
        <v>1117</v>
      </c>
      <c r="F1406" s="75" t="str">
        <f ca="1">IF($E1406="только рамка",VLOOKUP($D1406,OLframe!$D$2:$J$213,2),VLOOKUP($E1406,OLmain!$A$2:$J$57,2))</f>
        <v>9'', 1280*720</v>
      </c>
      <c r="G1406" s="65" t="str">
        <f ca="1">VLOOKUP($D1406,OLframe!$D$2:$J$213,3)</f>
        <v>https://yadi.sk/d/5xeH1iqM3PcDdX</v>
      </c>
      <c r="H1406" s="45">
        <v>33400</v>
      </c>
      <c r="I1406" s="79" t="str">
        <f ca="1">IF($E1406="только рамка",VLOOKUP($D1406,OLframe!$D$2:$J$213,9),VLOOKUP($E1406,OLmain!$A$2:$J$57,9))</f>
        <v>Android 10, UIS7862 8x1,8 Ghz, 4Gb Ram, 64Gb ROM, TDA7708 FM, TDA7851L, DSP, Bluetooth 5.0, Glonass&amp;gps, 4G, OPTIC out, поддержка AHD/TVI камер, HDMI - опция, AV OUT - опция</v>
      </c>
      <c r="J1406" s="27" t="e">
        <f ca="1">IF(VLOOKUP($D1406,OLframe!$D$2:$J$213,10)=0," ",VLOOKUP($D1406,OLframe!$D$2:$J$213,10))</f>
        <v>#REF!</v>
      </c>
    </row>
    <row r="1407" spans="1:10" ht="37.5" customHeight="1">
      <c r="A1407" s="19" t="s">
        <v>2642</v>
      </c>
      <c r="B1407" s="18" t="s">
        <v>2754</v>
      </c>
      <c r="C1407" s="36" t="s">
        <v>3500</v>
      </c>
      <c r="D1407" s="38" t="s">
        <v>2768</v>
      </c>
      <c r="E1407" s="38" t="s">
        <v>1136</v>
      </c>
      <c r="F1407" s="75" t="str">
        <f ca="1">IF($E1407="только рамка",VLOOKUP($D1407,OLframe!$D$2:$J$213,2),VLOOKUP($E1407,OLmain!$A$2:$J$57,2))</f>
        <v>9'', 1280*720</v>
      </c>
      <c r="G1407" s="65" t="str">
        <f ca="1">VLOOKUP($D1407,OLframe!$D$2:$J$213,3)</f>
        <v>https://yadi.sk/d/5xeH1iqM3PcDdX</v>
      </c>
      <c r="H1407" s="45">
        <v>36400</v>
      </c>
      <c r="I1407" s="79" t="str">
        <f ca="1">IF($E1407="только рамка",VLOOKUP($D1407,OLframe!$D$2:$J$213,9),VLOOKUP($E1407,OLmain!$A$2:$J$57,9))</f>
        <v>Android 10, UIS7862 8x1,8 Ghz, 6Gb Ram, 128Gb ROM, TDA7708 FM, TDA7851L, DSP, Bluetooth 5.0, Glonass&amp;gps, 4G, OPTIC out, поддержка AHD/TVI камер, HDMI - опция, AV OUT - опция</v>
      </c>
      <c r="J1407" s="27" t="e">
        <f ca="1">IF(VLOOKUP($D1407,OLframe!$D$2:$J$213,10)=0," ",VLOOKUP($D1407,OLframe!$D$2:$J$213,10))</f>
        <v>#REF!</v>
      </c>
    </row>
    <row r="1408" spans="1:10" ht="37.5" customHeight="1">
      <c r="A1408" s="19" t="s">
        <v>2642</v>
      </c>
      <c r="B1408" s="18" t="s">
        <v>2754</v>
      </c>
      <c r="C1408" s="36" t="s">
        <v>3500</v>
      </c>
      <c r="D1408" s="38" t="s">
        <v>2768</v>
      </c>
      <c r="E1408" s="38" t="s">
        <v>1119</v>
      </c>
      <c r="F1408" s="75" t="str">
        <f ca="1">IF($E1408="только рамка",VLOOKUP($D1408,OLframe!$D$2:$J$213,2),VLOOKUP($E1408,OLmain!$A$2:$J$57,2))</f>
        <v>9'', 1024*600</v>
      </c>
      <c r="G1408" s="65" t="str">
        <f ca="1">VLOOKUP($D1408,OLframe!$D$2:$J$213,3)</f>
        <v>https://yadi.sk/d/5xeH1iqM3PcDdX</v>
      </c>
      <c r="H1408" s="45">
        <v>34400</v>
      </c>
      <c r="I1408" s="79" t="str">
        <f ca="1">IF($E1408="только рамка",VLOOKUP($D1408,OLframe!$D$2:$J$213,9),VLOOKUP($E1408,OLmain!$A$2:$J$57,9))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408" s="27" t="e">
        <f ca="1">IF(VLOOKUP($D1408,OLframe!$D$2:$J$213,10)=0," ",VLOOKUP($D1408,OLframe!$D$2:$J$213,10))</f>
        <v>#REF!</v>
      </c>
    </row>
    <row r="1409" spans="1:10" ht="37.5" customHeight="1">
      <c r="A1409" s="19" t="s">
        <v>2642</v>
      </c>
      <c r="B1409" s="18" t="s">
        <v>2754</v>
      </c>
      <c r="C1409" s="36" t="s">
        <v>3500</v>
      </c>
      <c r="D1409" s="38" t="s">
        <v>2768</v>
      </c>
      <c r="E1409" s="38" t="s">
        <v>1089</v>
      </c>
      <c r="F1409" s="75" t="str">
        <f ca="1">IF($E1409="только рамка",VLOOKUP($D1409,OLframe!$D$2:$J$213,2),VLOOKUP($E1409,OLmain!$A$2:$J$57,2))</f>
        <v>9,7'', 1024*768</v>
      </c>
      <c r="G1409" s="65" t="str">
        <f ca="1">VLOOKUP($D1409,OLframe!$D$2:$J$213,3)</f>
        <v>https://yadi.sk/d/5xeH1iqM3PcDdX</v>
      </c>
      <c r="H1409" s="45">
        <v>35400</v>
      </c>
      <c r="I1409" s="79" t="str">
        <f ca="1">IF($E1409="только рамка",VLOOKUP($D1409,OLframe!$D$2:$J$213,9),VLOOKUP($E1409,OLmain!$A$2:$J$57,9))</f>
        <v>Android 10.0, RK PX6 6x2,0 Ghz, 4Gb Ram, 64 Gb ROM, IPS LCD, NXP 6686 FM, TDA 7850, DSP, BC6 Bluetooth,  external microphone+Glonass&amp;gps</v>
      </c>
      <c r="J1409" s="27" t="e">
        <f ca="1">IF(VLOOKUP($D1409,OLframe!$D$2:$J$213,10)=0," ",VLOOKUP($D1409,OLframe!$D$2:$J$213,10))</f>
        <v>#REF!</v>
      </c>
    </row>
    <row r="1410" spans="1:10" ht="37.5" customHeight="1">
      <c r="A1410" s="19" t="s">
        <v>2642</v>
      </c>
      <c r="B1410" s="18" t="s">
        <v>2754</v>
      </c>
      <c r="C1410" s="36" t="s">
        <v>3500</v>
      </c>
      <c r="D1410" s="38" t="s">
        <v>2768</v>
      </c>
      <c r="E1410" s="38" t="s">
        <v>1122</v>
      </c>
      <c r="F1410" s="75" t="str">
        <f ca="1">IF($E1410="только рамка",VLOOKUP($D1410,OLframe!$D$2:$J$213,2),VLOOKUP($E1410,OLmain!$A$2:$J$57,2))</f>
        <v>10.1", 1280*720</v>
      </c>
      <c r="G1410" s="65" t="str">
        <f ca="1">VLOOKUP($D1410,OLframe!$D$2:$J$213,3)</f>
        <v>https://yadi.sk/d/5xeH1iqM3PcDdX</v>
      </c>
      <c r="H1410" s="45">
        <v>36900</v>
      </c>
      <c r="I1410" s="79" t="str">
        <f ca="1">IF($E1410="только рамка",VLOOKUP($D1410,OLframe!$D$2:$J$213,9),VLOOKUP($E1410,OLmain!$A$2:$J$57,9))</f>
        <v>Android 10.0, RK PX6 6x2,0 Ghz, 4Gb Ram, 64 Gb ROM, IPS LCD, NXP 6686 FM, TDA 7850, DSP, BC6 Bluetooth,  external microphone+Glonass&amp;gps</v>
      </c>
      <c r="J1410" s="27" t="e">
        <f ca="1">IF(VLOOKUP($D1410,OLframe!$D$2:$J$213,10)=0," ",VLOOKUP($D1410,OLframe!$D$2:$J$213,10))</f>
        <v>#REF!</v>
      </c>
    </row>
    <row r="1411" spans="1:10" ht="37.5" customHeight="1">
      <c r="A1411" s="19" t="s">
        <v>2642</v>
      </c>
      <c r="B1411" s="18" t="s">
        <v>2754</v>
      </c>
      <c r="C1411" s="36" t="s">
        <v>3500</v>
      </c>
      <c r="D1411" s="38" t="s">
        <v>2768</v>
      </c>
      <c r="E1411" s="38" t="s">
        <v>1121</v>
      </c>
      <c r="F1411" s="75" t="str">
        <f ca="1">IF($E1411="только рамка",VLOOKUP($D1411,OLframe!$D$2:$J$213,2),VLOOKUP($E1411,OLmain!$A$2:$J$57,2))</f>
        <v>13.3", 1920*1080</v>
      </c>
      <c r="G1411" s="65" t="str">
        <f ca="1">VLOOKUP($D1411,OLframe!$D$2:$J$213,3)</f>
        <v>https://yadi.sk/d/5xeH1iqM3PcDdX</v>
      </c>
      <c r="H1411" s="45">
        <v>42900</v>
      </c>
      <c r="I1411" s="79" t="str">
        <f ca="1">IF($E1411="только рамка",VLOOKUP($D1411,OLframe!$D$2:$J$213,9),VLOOKUP($E1411,OLmain!$A$2:$J$57,9))</f>
        <v>Android 10.0, RK PX6 6x2,0 Ghz, 4Gb Ram, 64 Gb ROM, IPS LCD, NXP 6686 FM, TDA 7850, DSP, BC6 Bluetooth,  external microphone+Glonass&amp;gps</v>
      </c>
      <c r="J1411" s="27" t="e">
        <f ca="1">IF(VLOOKUP($D1411,OLframe!$D$2:$J$213,10)=0," ",VLOOKUP($D1411,OLframe!$D$2:$J$213,10))</f>
        <v>#REF!</v>
      </c>
    </row>
    <row r="1412" spans="1:10" ht="37.5" customHeight="1">
      <c r="A1412" s="19" t="s">
        <v>2642</v>
      </c>
      <c r="B1412" s="18" t="s">
        <v>2754</v>
      </c>
      <c r="C1412" s="36" t="s">
        <v>3444</v>
      </c>
      <c r="D1412" s="38" t="s">
        <v>2769</v>
      </c>
      <c r="E1412" s="38"/>
      <c r="F1412" s="10" t="s">
        <v>3518</v>
      </c>
      <c r="G1412" s="51" t="s">
        <v>2770</v>
      </c>
      <c r="H1412" s="69">
        <v>28400</v>
      </c>
      <c r="I1412" s="46" t="s">
        <v>3492</v>
      </c>
      <c r="J1412" s="31"/>
    </row>
    <row r="1413" spans="1:10" ht="37.5" customHeight="1">
      <c r="A1413" s="19" t="s">
        <v>2642</v>
      </c>
      <c r="B1413" s="18" t="s">
        <v>2754</v>
      </c>
      <c r="C1413" s="36" t="s">
        <v>3444</v>
      </c>
      <c r="D1413" s="38" t="s">
        <v>2771</v>
      </c>
      <c r="E1413" s="38"/>
      <c r="F1413" s="10" t="s">
        <v>3518</v>
      </c>
      <c r="G1413" s="51" t="s">
        <v>2770</v>
      </c>
      <c r="H1413" s="69">
        <v>31400</v>
      </c>
      <c r="I1413" s="59" t="s">
        <v>3478</v>
      </c>
      <c r="J1413" s="31"/>
    </row>
    <row r="1414" spans="1:10" ht="37.5" customHeight="1">
      <c r="A1414" s="19" t="s">
        <v>2642</v>
      </c>
      <c r="B1414" s="18" t="s">
        <v>2754</v>
      </c>
      <c r="C1414" s="36" t="s">
        <v>3444</v>
      </c>
      <c r="D1414" s="38" t="s">
        <v>2772</v>
      </c>
      <c r="E1414" s="38"/>
      <c r="F1414" s="10" t="s">
        <v>3518</v>
      </c>
      <c r="G1414" s="51" t="s">
        <v>2770</v>
      </c>
      <c r="H1414" s="69">
        <v>32400</v>
      </c>
      <c r="I1414" s="46" t="s">
        <v>3496</v>
      </c>
      <c r="J1414" s="31"/>
    </row>
    <row r="1415" spans="1:10" ht="37.5" customHeight="1">
      <c r="A1415" s="8" t="s">
        <v>2642</v>
      </c>
      <c r="B1415" s="61" t="s">
        <v>2754</v>
      </c>
      <c r="C1415" s="2" t="s">
        <v>4133</v>
      </c>
      <c r="D1415" s="37" t="s">
        <v>2773</v>
      </c>
      <c r="E1415" s="37"/>
      <c r="F1415" s="2" t="s">
        <v>2252</v>
      </c>
      <c r="G1415" s="14" t="s">
        <v>2774</v>
      </c>
      <c r="H1415" s="68">
        <v>21900</v>
      </c>
      <c r="I1415" s="21" t="s">
        <v>2775</v>
      </c>
      <c r="J1415" s="27"/>
    </row>
    <row r="1416" spans="1:10" ht="37.5" customHeight="1">
      <c r="A1416" s="19" t="s">
        <v>2642</v>
      </c>
      <c r="B1416" s="22" t="s">
        <v>2776</v>
      </c>
      <c r="C1416" s="36" t="s">
        <v>3500</v>
      </c>
      <c r="D1416" s="38" t="s">
        <v>1150</v>
      </c>
      <c r="E1416" s="37" t="s">
        <v>2857</v>
      </c>
      <c r="F1416" s="75" t="str">
        <f ca="1">IF($E1416="только рамка",VLOOKUP($D1416,OLframe!$D$2:$J$213,2),VLOOKUP($E1416,OLmain!$A$2:$J$57,2))</f>
        <v>9", 1024*600</v>
      </c>
      <c r="G1416" s="65" t="str">
        <f ca="1">VLOOKUP($D1416,OLframe!$D$2:$J$213,3)</f>
        <v>https://yadi.sk/d/4DyO5zX4Yjp90Q</v>
      </c>
      <c r="H1416" s="45">
        <v>6000</v>
      </c>
      <c r="I1416" s="79" t="e">
        <f ca="1">IF($E1416="только рамка",VLOOKUP($D1416,OLframe!$D$2:$J$213,9),VLOOKUP($E1416,OLmain!$A$2:$J$57,9))</f>
        <v>#REF!</v>
      </c>
      <c r="J1416" s="27" t="e">
        <f ca="1">IF(VLOOKUP($D1416,OLframe!$D$2:$J$213,10)=0," ",VLOOKUP($D1416,OLframe!$D$2:$J$213,10))</f>
        <v>#REF!</v>
      </c>
    </row>
    <row r="1417" spans="1:10" ht="37.5" customHeight="1">
      <c r="A1417" s="19" t="s">
        <v>2642</v>
      </c>
      <c r="B1417" s="22" t="s">
        <v>2776</v>
      </c>
      <c r="C1417" s="36" t="s">
        <v>3500</v>
      </c>
      <c r="D1417" s="38" t="s">
        <v>1150</v>
      </c>
      <c r="E1417" s="38" t="s">
        <v>1141</v>
      </c>
      <c r="F1417" s="75" t="str">
        <f ca="1">IF($E1417="только рамка",VLOOKUP($D1417,OLframe!$D$2:$J$213,2),VLOOKUP($E1417,OLmain!$A$2:$J$57,2))</f>
        <v>9'', 1280*720</v>
      </c>
      <c r="G1417" s="65" t="str">
        <f ca="1">VLOOKUP($D1417,OLframe!$D$2:$J$213,3)</f>
        <v>https://yadi.sk/d/4DyO5zX4Yjp90Q</v>
      </c>
      <c r="H1417" s="45">
        <v>38900</v>
      </c>
      <c r="I1417" s="79" t="str">
        <f ca="1">IF($E1417="только рамка",VLOOKUP($D1417,OLframe!$D$2:$J$213,9),VLOOKUP($E1417,OLmain!$A$2:$J$57,9))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17" s="27" t="e">
        <f ca="1">IF(VLOOKUP($D1417,OLframe!$D$2:$J$213,10)=0," ",VLOOKUP($D1417,OLframe!$D$2:$J$213,10))</f>
        <v>#REF!</v>
      </c>
    </row>
    <row r="1418" spans="1:10" ht="37.5" customHeight="1">
      <c r="A1418" s="19" t="s">
        <v>2642</v>
      </c>
      <c r="B1418" s="22" t="s">
        <v>2776</v>
      </c>
      <c r="C1418" s="36" t="s">
        <v>3500</v>
      </c>
      <c r="D1418" s="38" t="s">
        <v>1150</v>
      </c>
      <c r="E1418" s="38" t="s">
        <v>1144</v>
      </c>
      <c r="F1418" s="75" t="str">
        <f ca="1">IF($E1418="только рамка",VLOOKUP($D1418,OLframe!$D$2:$J$213,2),VLOOKUP($E1418,OLmain!$A$2:$J$57,2))</f>
        <v>9'', 1280*720</v>
      </c>
      <c r="G1418" s="65" t="str">
        <f ca="1">VLOOKUP($D1418,OLframe!$D$2:$J$213,3)</f>
        <v>https://yadi.sk/d/4DyO5zX4Yjp90Q</v>
      </c>
      <c r="H1418" s="45">
        <v>41900</v>
      </c>
      <c r="I1418" s="79" t="str">
        <f ca="1">IF($E1418="только рамка",VLOOKUP($D1418,OLframe!$D$2:$J$213,9),VLOOKUP($E1418,OLmain!$A$2:$J$57,9))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18" s="27" t="e">
        <f ca="1">IF(VLOOKUP($D1418,OLframe!$D$2:$J$213,10)=0," ",VLOOKUP($D1418,OLframe!$D$2:$J$213,10))</f>
        <v>#REF!</v>
      </c>
    </row>
    <row r="1419" spans="1:10" ht="37.5" customHeight="1">
      <c r="A1419" s="19" t="s">
        <v>2642</v>
      </c>
      <c r="B1419" s="22" t="s">
        <v>2776</v>
      </c>
      <c r="C1419" s="36" t="s">
        <v>3500</v>
      </c>
      <c r="D1419" s="38" t="s">
        <v>1150</v>
      </c>
      <c r="E1419" s="38" t="s">
        <v>1107</v>
      </c>
      <c r="F1419" s="75" t="str">
        <f ca="1">IF($E1419="только рамка",VLOOKUP($D1419,OLframe!$D$2:$J$213,2),VLOOKUP($E1419,OLmain!$A$2:$J$57,2))</f>
        <v>9'', 1024*600</v>
      </c>
      <c r="G1419" s="65" t="str">
        <f ca="1">VLOOKUP($D1419,OLframe!$D$2:$J$213,3)</f>
        <v>https://yadi.sk/d/4DyO5zX4Yjp90Q</v>
      </c>
      <c r="H1419" s="45">
        <v>29900</v>
      </c>
      <c r="I1419" s="79" t="str">
        <f ca="1">IF($E1419="только рамка",VLOOKUP($D1419,OLframe!$D$2:$J$213,9),VLOOKUP($E1419,OLmain!$A$2:$J$57,9))</f>
        <v>Android 10.0, RK PX30 4x1,6 Ghz, 2Gb Ram, 16 Gb ROM, IPS LCD, NXP 6686 FM, TDA 7850, DSP, BC6 Bluetooth,  external microphone+Glonass&amp;gps</v>
      </c>
      <c r="J1419" s="27" t="e">
        <f ca="1">IF(VLOOKUP($D1419,OLframe!$D$2:$J$213,10)=0," ",VLOOKUP($D1419,OLframe!$D$2:$J$213,10))</f>
        <v>#REF!</v>
      </c>
    </row>
    <row r="1420" spans="1:10" ht="37.5" customHeight="1">
      <c r="A1420" s="19" t="s">
        <v>2642</v>
      </c>
      <c r="B1420" s="22" t="s">
        <v>2776</v>
      </c>
      <c r="C1420" s="36" t="s">
        <v>3500</v>
      </c>
      <c r="D1420" s="38" t="s">
        <v>1150</v>
      </c>
      <c r="E1420" s="38" t="s">
        <v>1109</v>
      </c>
      <c r="F1420" s="75" t="str">
        <f ca="1">IF($E1420="только рамка",VLOOKUP($D1420,OLframe!$D$2:$J$213,2),VLOOKUP($E1420,OLmain!$A$2:$J$57,2))</f>
        <v>9'', 1024*600</v>
      </c>
      <c r="G1420" s="65" t="str">
        <f ca="1">VLOOKUP($D1420,OLframe!$D$2:$J$213,3)</f>
        <v>https://yadi.sk/d/4DyO5zX4Yjp90Q</v>
      </c>
      <c r="H1420" s="45">
        <v>33400</v>
      </c>
      <c r="I1420" s="79" t="str">
        <f ca="1">IF($E1420="только рамка",VLOOKUP($D1420,OLframe!$D$2:$J$213,9),VLOOKUP($E1420,OLmain!$A$2:$J$57,9))</f>
        <v>Android 10.0, RK PX5 8x1,5 Ghz, 4Gb Ram, 32 Gb ROM, IPS LCD, NXP 6686 FM, TDA 7850, DSP, BC6 Bluetooth,  external microphone+Glonass&amp;gps</v>
      </c>
      <c r="J1420" s="27" t="e">
        <f ca="1">IF(VLOOKUP($D1420,OLframe!$D$2:$J$213,10)=0," ",VLOOKUP($D1420,OLframe!$D$2:$J$213,10))</f>
        <v>#REF!</v>
      </c>
    </row>
    <row r="1421" spans="1:10" ht="37.5" customHeight="1">
      <c r="A1421" s="19" t="s">
        <v>2642</v>
      </c>
      <c r="B1421" s="22" t="s">
        <v>2776</v>
      </c>
      <c r="C1421" s="36" t="s">
        <v>3500</v>
      </c>
      <c r="D1421" s="38" t="s">
        <v>1150</v>
      </c>
      <c r="E1421" s="38" t="s">
        <v>1111</v>
      </c>
      <c r="F1421" s="75" t="str">
        <f ca="1">IF($E1421="только рамка",VLOOKUP($D1421,OLframe!$D$2:$J$213,2),VLOOKUP($E1421,OLmain!$A$2:$J$57,2))</f>
        <v>9'', 1024*600</v>
      </c>
      <c r="G1421" s="65" t="str">
        <f ca="1">VLOOKUP($D1421,OLframe!$D$2:$J$213,3)</f>
        <v>https://yadi.sk/d/4DyO5zX4Yjp90Q</v>
      </c>
      <c r="H1421" s="45">
        <v>34400</v>
      </c>
      <c r="I1421" s="79" t="str">
        <f ca="1">IF($E1421="только рамка",VLOOKUP($D1421,OLframe!$D$2:$J$213,9),VLOOKUP($E1421,OLmain!$A$2:$J$57,9))</f>
        <v>Android 10.0, RK PX5 8x1,5 Ghz, 4Gb Ram, 64 Gb ROM, IPS LCD, NXP 6686 FM, TDA 7850, DSP, BC6 Bluetooth,  external microphone+Glonass&amp;gps</v>
      </c>
      <c r="J1421" s="27" t="e">
        <f ca="1">IF(VLOOKUP($D1421,OLframe!$D$2:$J$213,10)=0," ",VLOOKUP($D1421,OLframe!$D$2:$J$213,10))</f>
        <v>#REF!</v>
      </c>
    </row>
    <row r="1422" spans="1:10" ht="37.5" customHeight="1">
      <c r="A1422" s="19" t="s">
        <v>2642</v>
      </c>
      <c r="B1422" s="22" t="s">
        <v>2776</v>
      </c>
      <c r="C1422" s="36" t="s">
        <v>3500</v>
      </c>
      <c r="D1422" s="38" t="s">
        <v>1150</v>
      </c>
      <c r="E1422" s="38" t="s">
        <v>1113</v>
      </c>
      <c r="F1422" s="75" t="str">
        <f ca="1">IF($E1422="только рамка",VLOOKUP($D1422,OLframe!$D$2:$J$213,2),VLOOKUP($E1422,OLmain!$A$2:$J$57,2))</f>
        <v>9'', 1024*600</v>
      </c>
      <c r="G1422" s="65" t="str">
        <f ca="1">VLOOKUP($D1422,OLframe!$D$2:$J$213,3)</f>
        <v>https://yadi.sk/d/4DyO5zX4Yjp90Q</v>
      </c>
      <c r="H1422" s="45">
        <v>34400</v>
      </c>
      <c r="I1422" s="79" t="str">
        <f ca="1">IF($E1422="только рамка",VLOOKUP($D1422,OLframe!$D$2:$J$213,9),VLOOKUP($E1422,OLmain!$A$2:$J$57,9))</f>
        <v>Android 10.0, RK PX6 6x2,0 Ghz, 4Gb Ram, 64 Gb ROM, IPS LCD, NXP 6686 FM, TDA 7850, DSP, BC6 Bluetooth,  external microphone+Glonass&amp;gps</v>
      </c>
      <c r="J1422" s="27" t="e">
        <f ca="1">IF(VLOOKUP($D1422,OLframe!$D$2:$J$213,10)=0," ",VLOOKUP($D1422,OLframe!$D$2:$J$213,10))</f>
        <v>#REF!</v>
      </c>
    </row>
    <row r="1423" spans="1:10" ht="37.5" customHeight="1">
      <c r="A1423" s="19" t="s">
        <v>2642</v>
      </c>
      <c r="B1423" s="22" t="s">
        <v>2776</v>
      </c>
      <c r="C1423" s="36" t="s">
        <v>3500</v>
      </c>
      <c r="D1423" s="38" t="s">
        <v>1150</v>
      </c>
      <c r="E1423" s="38" t="s">
        <v>1131</v>
      </c>
      <c r="F1423" s="75" t="str">
        <f ca="1">IF($E1423="только рамка",VLOOKUP($D1423,OLframe!$D$2:$J$213,2),VLOOKUP($E1423,OLmain!$A$2:$J$57,2))</f>
        <v>9'', 1024*600</v>
      </c>
      <c r="G1423" s="65" t="str">
        <f ca="1">VLOOKUP($D1423,OLframe!$D$2:$J$213,3)</f>
        <v>https://yadi.sk/d/4DyO5zX4Yjp90Q</v>
      </c>
      <c r="H1423" s="45">
        <v>23900</v>
      </c>
      <c r="I1423" s="79" t="str">
        <f ca="1">IF($E1423="только рамка",VLOOKUP($D1423,OLframe!$D$2:$J$213,9),VLOOKUP($E1423,OLmain!$A$2:$J$57,9))</f>
        <v>Android 6.0, MTK 3562 8x1,5 Ghz, 2Gb Ram, 32 Gb ROM, IPS LCD, NXP 6686 FM, TDA 7851, Bluetooth,  external microphone, 4G встроен</v>
      </c>
      <c r="J1423" s="27" t="e">
        <f ca="1">IF(VLOOKUP($D1423,OLframe!$D$2:$J$213,10)=0," ",VLOOKUP($D1423,OLframe!$D$2:$J$213,10))</f>
        <v>#REF!</v>
      </c>
    </row>
    <row r="1424" spans="1:10" ht="37.5" customHeight="1">
      <c r="A1424" s="19" t="s">
        <v>2642</v>
      </c>
      <c r="B1424" s="22" t="s">
        <v>2776</v>
      </c>
      <c r="C1424" s="36" t="s">
        <v>3500</v>
      </c>
      <c r="D1424" s="38" t="s">
        <v>1150</v>
      </c>
      <c r="E1424" s="38" t="s">
        <v>1115</v>
      </c>
      <c r="F1424" s="75" t="str">
        <f ca="1">IF($E1424="только рамка",VLOOKUP($D1424,OLframe!$D$2:$J$213,2),VLOOKUP($E1424,OLmain!$A$2:$J$57,2))</f>
        <v>9'', 1280*720</v>
      </c>
      <c r="G1424" s="65" t="str">
        <f ca="1">VLOOKUP($D1424,OLframe!$D$2:$J$213,3)</f>
        <v>https://yadi.sk/d/4DyO5zX4Yjp90Q</v>
      </c>
      <c r="H1424" s="45">
        <v>28900</v>
      </c>
      <c r="I1424" s="79" t="str">
        <f ca="1">IF($E1424="только рамка",VLOOKUP($D1424,OLframe!$D$2:$J$213,9),VLOOKUP($E1424,OLmain!$A$2:$J$57,9))</f>
        <v>Android 10, UIS7862 8x1,8 Ghz, 3Gb Ram, 32Gb ROM, TDA7708 FM, TDA7388, DSP, Bluetooth 5.0, Glonass&amp;gps, 4G, OPTIC out, поддержка AHD/TVI камер, HDMI - опция, AV OUT - опция</v>
      </c>
      <c r="J1424" s="27" t="e">
        <f ca="1">IF(VLOOKUP($D1424,OLframe!$D$2:$J$213,10)=0," ",VLOOKUP($D1424,OLframe!$D$2:$J$213,10))</f>
        <v>#REF!</v>
      </c>
    </row>
    <row r="1425" spans="1:10" ht="37.5" customHeight="1">
      <c r="A1425" s="19" t="s">
        <v>2642</v>
      </c>
      <c r="B1425" s="22" t="s">
        <v>2776</v>
      </c>
      <c r="C1425" s="36" t="s">
        <v>3500</v>
      </c>
      <c r="D1425" s="38" t="s">
        <v>1150</v>
      </c>
      <c r="E1425" s="38" t="s">
        <v>1117</v>
      </c>
      <c r="F1425" s="75" t="str">
        <f ca="1">IF($E1425="только рамка",VLOOKUP($D1425,OLframe!$D$2:$J$213,2),VLOOKUP($E1425,OLmain!$A$2:$J$57,2))</f>
        <v>9'', 1280*720</v>
      </c>
      <c r="G1425" s="65" t="str">
        <f ca="1">VLOOKUP($D1425,OLframe!$D$2:$J$213,3)</f>
        <v>https://yadi.sk/d/4DyO5zX4Yjp90Q</v>
      </c>
      <c r="H1425" s="45">
        <v>33400</v>
      </c>
      <c r="I1425" s="79" t="str">
        <f ca="1">IF($E1425="только рамка",VLOOKUP($D1425,OLframe!$D$2:$J$213,9),VLOOKUP($E1425,OLmain!$A$2:$J$57,9))</f>
        <v>Android 10, UIS7862 8x1,8 Ghz, 4Gb Ram, 64Gb ROM, TDA7708 FM, TDA7851L, DSP, Bluetooth 5.0, Glonass&amp;gps, 4G, OPTIC out, поддержка AHD/TVI камер, HDMI - опция, AV OUT - опция</v>
      </c>
      <c r="J1425" s="27" t="e">
        <f ca="1">IF(VLOOKUP($D1425,OLframe!$D$2:$J$213,10)=0," ",VLOOKUP($D1425,OLframe!$D$2:$J$213,10))</f>
        <v>#REF!</v>
      </c>
    </row>
    <row r="1426" spans="1:10" ht="37.5" customHeight="1">
      <c r="A1426" s="19" t="s">
        <v>2642</v>
      </c>
      <c r="B1426" s="22" t="s">
        <v>2776</v>
      </c>
      <c r="C1426" s="36" t="s">
        <v>3500</v>
      </c>
      <c r="D1426" s="38" t="s">
        <v>1150</v>
      </c>
      <c r="E1426" s="38" t="s">
        <v>1136</v>
      </c>
      <c r="F1426" s="75" t="str">
        <f ca="1">IF($E1426="только рамка",VLOOKUP($D1426,OLframe!$D$2:$J$213,2),VLOOKUP($E1426,OLmain!$A$2:$J$57,2))</f>
        <v>9'', 1280*720</v>
      </c>
      <c r="G1426" s="65" t="str">
        <f ca="1">VLOOKUP($D1426,OLframe!$D$2:$J$213,3)</f>
        <v>https://yadi.sk/d/4DyO5zX4Yjp90Q</v>
      </c>
      <c r="H1426" s="45">
        <v>36400</v>
      </c>
      <c r="I1426" s="79" t="str">
        <f ca="1">IF($E1426="только рамка",VLOOKUP($D1426,OLframe!$D$2:$J$213,9),VLOOKUP($E1426,OLmain!$A$2:$J$57,9))</f>
        <v>Android 10, UIS7862 8x1,8 Ghz, 6Gb Ram, 128Gb ROM, TDA7708 FM, TDA7851L, DSP, Bluetooth 5.0, Glonass&amp;gps, 4G, OPTIC out, поддержка AHD/TVI камер, HDMI - опция, AV OUT - опция</v>
      </c>
      <c r="J1426" s="27" t="e">
        <f ca="1">IF(VLOOKUP($D1426,OLframe!$D$2:$J$213,10)=0," ",VLOOKUP($D1426,OLframe!$D$2:$J$213,10))</f>
        <v>#REF!</v>
      </c>
    </row>
    <row r="1427" spans="1:10" ht="37.5" customHeight="1">
      <c r="A1427" s="19" t="s">
        <v>2642</v>
      </c>
      <c r="B1427" s="22" t="s">
        <v>2776</v>
      </c>
      <c r="C1427" s="36" t="s">
        <v>3500</v>
      </c>
      <c r="D1427" s="38" t="s">
        <v>1150</v>
      </c>
      <c r="E1427" s="38" t="s">
        <v>1119</v>
      </c>
      <c r="F1427" s="75" t="str">
        <f ca="1">IF($E1427="только рамка",VLOOKUP($D1427,OLframe!$D$2:$J$213,2),VLOOKUP($E1427,OLmain!$A$2:$J$57,2))</f>
        <v>9'', 1024*600</v>
      </c>
      <c r="G1427" s="65" t="str">
        <f ca="1">VLOOKUP($D1427,OLframe!$D$2:$J$213,3)</f>
        <v>https://yadi.sk/d/4DyO5zX4Yjp90Q</v>
      </c>
      <c r="H1427" s="45">
        <v>34400</v>
      </c>
      <c r="I1427" s="79" t="str">
        <f ca="1">IF($E1427="только рамка",VLOOKUP($D1427,OLframe!$D$2:$J$213,9),VLOOKUP($E1427,OLmain!$A$2:$J$57,9))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427" s="27" t="e">
        <f ca="1">IF(VLOOKUP($D1427,OLframe!$D$2:$J$213,10)=0," ",VLOOKUP($D1427,OLframe!$D$2:$J$213,10))</f>
        <v>#REF!</v>
      </c>
    </row>
    <row r="1428" spans="1:10" ht="37.5" customHeight="1">
      <c r="A1428" s="19" t="s">
        <v>2642</v>
      </c>
      <c r="B1428" s="22" t="s">
        <v>2776</v>
      </c>
      <c r="C1428" s="36" t="s">
        <v>3500</v>
      </c>
      <c r="D1428" s="38" t="s">
        <v>1150</v>
      </c>
      <c r="E1428" s="38" t="s">
        <v>1089</v>
      </c>
      <c r="F1428" s="75" t="str">
        <f ca="1">IF($E1428="только рамка",VLOOKUP($D1428,OLframe!$D$2:$J$213,2),VLOOKUP($E1428,OLmain!$A$2:$J$57,2))</f>
        <v>9,7'', 1024*768</v>
      </c>
      <c r="G1428" s="65" t="str">
        <f ca="1">VLOOKUP($D1428,OLframe!$D$2:$J$213,3)</f>
        <v>https://yadi.sk/d/4DyO5zX4Yjp90Q</v>
      </c>
      <c r="H1428" s="45">
        <v>35400</v>
      </c>
      <c r="I1428" s="79" t="str">
        <f ca="1">IF($E1428="только рамка",VLOOKUP($D1428,OLframe!$D$2:$J$213,9),VLOOKUP($E1428,OLmain!$A$2:$J$57,9))</f>
        <v>Android 10.0, RK PX6 6x2,0 Ghz, 4Gb Ram, 64 Gb ROM, IPS LCD, NXP 6686 FM, TDA 7850, DSP, BC6 Bluetooth,  external microphone+Glonass&amp;gps</v>
      </c>
      <c r="J1428" s="27" t="e">
        <f ca="1">IF(VLOOKUP($D1428,OLframe!$D$2:$J$213,10)=0," ",VLOOKUP($D1428,OLframe!$D$2:$J$213,10))</f>
        <v>#REF!</v>
      </c>
    </row>
    <row r="1429" spans="1:10" ht="37.5" customHeight="1">
      <c r="A1429" s="19" t="s">
        <v>2642</v>
      </c>
      <c r="B1429" s="22" t="s">
        <v>2776</v>
      </c>
      <c r="C1429" s="36" t="s">
        <v>3500</v>
      </c>
      <c r="D1429" s="38" t="s">
        <v>1150</v>
      </c>
      <c r="E1429" s="38" t="s">
        <v>1122</v>
      </c>
      <c r="F1429" s="75" t="str">
        <f ca="1">IF($E1429="только рамка",VLOOKUP($D1429,OLframe!$D$2:$J$213,2),VLOOKUP($E1429,OLmain!$A$2:$J$57,2))</f>
        <v>10.1", 1280*720</v>
      </c>
      <c r="G1429" s="65" t="str">
        <f ca="1">VLOOKUP($D1429,OLframe!$D$2:$J$213,3)</f>
        <v>https://yadi.sk/d/4DyO5zX4Yjp90Q</v>
      </c>
      <c r="H1429" s="45">
        <v>36900</v>
      </c>
      <c r="I1429" s="79" t="str">
        <f ca="1">IF($E1429="только рамка",VLOOKUP($D1429,OLframe!$D$2:$J$213,9),VLOOKUP($E1429,OLmain!$A$2:$J$57,9))</f>
        <v>Android 10.0, RK PX6 6x2,0 Ghz, 4Gb Ram, 64 Gb ROM, IPS LCD, NXP 6686 FM, TDA 7850, DSP, BC6 Bluetooth,  external microphone+Glonass&amp;gps</v>
      </c>
      <c r="J1429" s="27" t="e">
        <f ca="1">IF(VLOOKUP($D1429,OLframe!$D$2:$J$213,10)=0," ",VLOOKUP($D1429,OLframe!$D$2:$J$213,10))</f>
        <v>#REF!</v>
      </c>
    </row>
    <row r="1430" spans="1:10" ht="37.5" customHeight="1">
      <c r="A1430" s="19" t="s">
        <v>2642</v>
      </c>
      <c r="B1430" s="22" t="s">
        <v>2776</v>
      </c>
      <c r="C1430" s="36" t="s">
        <v>3500</v>
      </c>
      <c r="D1430" s="38" t="s">
        <v>1150</v>
      </c>
      <c r="E1430" s="38" t="s">
        <v>1121</v>
      </c>
      <c r="F1430" s="75" t="str">
        <f ca="1">IF($E1430="только рамка",VLOOKUP($D1430,OLframe!$D$2:$J$213,2),VLOOKUP($E1430,OLmain!$A$2:$J$57,2))</f>
        <v>13.3", 1920*1080</v>
      </c>
      <c r="G1430" s="65" t="str">
        <f ca="1">VLOOKUP($D1430,OLframe!$D$2:$J$213,3)</f>
        <v>https://yadi.sk/d/4DyO5zX4Yjp90Q</v>
      </c>
      <c r="H1430" s="45">
        <v>42900</v>
      </c>
      <c r="I1430" s="79" t="str">
        <f ca="1">IF($E1430="только рамка",VLOOKUP($D1430,OLframe!$D$2:$J$213,9),VLOOKUP($E1430,OLmain!$A$2:$J$57,9))</f>
        <v>Android 10.0, RK PX6 6x2,0 Ghz, 4Gb Ram, 64 Gb ROM, IPS LCD, NXP 6686 FM, TDA 7850, DSP, BC6 Bluetooth,  external microphone+Glonass&amp;gps</v>
      </c>
      <c r="J1430" s="27" t="e">
        <f ca="1">IF(VLOOKUP($D1430,OLframe!$D$2:$J$213,10)=0," ",VLOOKUP($D1430,OLframe!$D$2:$J$213,10))</f>
        <v>#REF!</v>
      </c>
    </row>
    <row r="1431" spans="1:10" ht="37.5" customHeight="1">
      <c r="A1431" s="19" t="s">
        <v>2642</v>
      </c>
      <c r="B1431" s="22" t="s">
        <v>2776</v>
      </c>
      <c r="C1431" s="36" t="s">
        <v>3500</v>
      </c>
      <c r="D1431" s="38" t="s">
        <v>1151</v>
      </c>
      <c r="E1431" s="37" t="s">
        <v>2857</v>
      </c>
      <c r="F1431" s="75" t="str">
        <f ca="1">IF($E1431="только рамка",VLOOKUP($D1431,OLframe!$D$2:$J$213,2),VLOOKUP($E1431,OLmain!$A$2:$J$57,2))</f>
        <v>9", 1024*600</v>
      </c>
      <c r="G1431" s="65" t="str">
        <f ca="1">VLOOKUP($D1431,OLframe!$D$2:$J$213,3)</f>
        <v>https://yadi.sk/d/4DyO5zX4Yjp90Q</v>
      </c>
      <c r="H1431" s="45">
        <v>6000</v>
      </c>
      <c r="I1431" s="79" t="e">
        <f ca="1">IF($E1431="только рамка",VLOOKUP($D1431,OLframe!$D$2:$J$213,9),VLOOKUP($E1431,OLmain!$A$2:$J$57,9))</f>
        <v>#REF!</v>
      </c>
      <c r="J1431" s="27" t="e">
        <f ca="1">IF(VLOOKUP($D1431,OLframe!$D$2:$J$213,10)=0," ",VLOOKUP($D1431,OLframe!$D$2:$J$213,10))</f>
        <v>#REF!</v>
      </c>
    </row>
    <row r="1432" spans="1:10" ht="37.5" customHeight="1">
      <c r="A1432" s="19" t="s">
        <v>2642</v>
      </c>
      <c r="B1432" s="22" t="s">
        <v>2776</v>
      </c>
      <c r="C1432" s="36" t="s">
        <v>3500</v>
      </c>
      <c r="D1432" s="38" t="s">
        <v>1151</v>
      </c>
      <c r="E1432" s="38" t="s">
        <v>1141</v>
      </c>
      <c r="F1432" s="75" t="str">
        <f ca="1">IF($E1432="только рамка",VLOOKUP($D1432,OLframe!$D$2:$J$213,2),VLOOKUP($E1432,OLmain!$A$2:$J$57,2))</f>
        <v>9'', 1280*720</v>
      </c>
      <c r="G1432" s="65" t="str">
        <f ca="1">VLOOKUP($D1432,OLframe!$D$2:$J$213,3)</f>
        <v>https://yadi.sk/d/4DyO5zX4Yjp90Q</v>
      </c>
      <c r="H1432" s="45">
        <v>38900</v>
      </c>
      <c r="I1432" s="79" t="str">
        <f ca="1">IF($E1432="только рамка",VLOOKUP($D1432,OLframe!$D$2:$J$213,9),VLOOKUP($E1432,OLmain!$A$2:$J$57,9))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32" s="27" t="e">
        <f ca="1">IF(VLOOKUP($D1432,OLframe!$D$2:$J$213,10)=0," ",VLOOKUP($D1432,OLframe!$D$2:$J$213,10))</f>
        <v>#REF!</v>
      </c>
    </row>
    <row r="1433" spans="1:10" ht="37.5" customHeight="1">
      <c r="A1433" s="19" t="s">
        <v>2642</v>
      </c>
      <c r="B1433" s="22" t="s">
        <v>2776</v>
      </c>
      <c r="C1433" s="36" t="s">
        <v>3500</v>
      </c>
      <c r="D1433" s="38" t="s">
        <v>1151</v>
      </c>
      <c r="E1433" s="38" t="s">
        <v>1144</v>
      </c>
      <c r="F1433" s="75" t="str">
        <f ca="1">IF($E1433="только рамка",VLOOKUP($D1433,OLframe!$D$2:$J$213,2),VLOOKUP($E1433,OLmain!$A$2:$J$57,2))</f>
        <v>9'', 1280*720</v>
      </c>
      <c r="G1433" s="65" t="str">
        <f ca="1">VLOOKUP($D1433,OLframe!$D$2:$J$213,3)</f>
        <v>https://yadi.sk/d/4DyO5zX4Yjp90Q</v>
      </c>
      <c r="H1433" s="45">
        <v>41900</v>
      </c>
      <c r="I1433" s="79" t="str">
        <f ca="1">IF($E1433="только рамка",VLOOKUP($D1433,OLframe!$D$2:$J$213,9),VLOOKUP($E1433,OLmain!$A$2:$J$57,9))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33" s="27" t="e">
        <f ca="1">IF(VLOOKUP($D1433,OLframe!$D$2:$J$213,10)=0," ",VLOOKUP($D1433,OLframe!$D$2:$J$213,10))</f>
        <v>#REF!</v>
      </c>
    </row>
    <row r="1434" spans="1:10" ht="37.5" customHeight="1">
      <c r="A1434" s="19" t="s">
        <v>2642</v>
      </c>
      <c r="B1434" s="22" t="s">
        <v>2776</v>
      </c>
      <c r="C1434" s="36" t="s">
        <v>3500</v>
      </c>
      <c r="D1434" s="38" t="s">
        <v>1151</v>
      </c>
      <c r="E1434" s="38" t="s">
        <v>1107</v>
      </c>
      <c r="F1434" s="75" t="str">
        <f ca="1">IF($E1434="только рамка",VLOOKUP($D1434,OLframe!$D$2:$J$213,2),VLOOKUP($E1434,OLmain!$A$2:$J$57,2))</f>
        <v>9'', 1024*600</v>
      </c>
      <c r="G1434" s="65" t="str">
        <f ca="1">VLOOKUP($D1434,OLframe!$D$2:$J$213,3)</f>
        <v>https://yadi.sk/d/4DyO5zX4Yjp90Q</v>
      </c>
      <c r="H1434" s="45">
        <v>29900</v>
      </c>
      <c r="I1434" s="79" t="str">
        <f ca="1">IF($E1434="только рамка",VLOOKUP($D1434,OLframe!$D$2:$J$213,9),VLOOKUP($E1434,OLmain!$A$2:$J$57,9))</f>
        <v>Android 10.0, RK PX30 4x1,6 Ghz, 2Gb Ram, 16 Gb ROM, IPS LCD, NXP 6686 FM, TDA 7850, DSP, BC6 Bluetooth,  external microphone+Glonass&amp;gps</v>
      </c>
      <c r="J1434" s="27" t="e">
        <f ca="1">IF(VLOOKUP($D1434,OLframe!$D$2:$J$213,10)=0," ",VLOOKUP($D1434,OLframe!$D$2:$J$213,10))</f>
        <v>#REF!</v>
      </c>
    </row>
    <row r="1435" spans="1:10" ht="37.5" customHeight="1">
      <c r="A1435" s="19" t="s">
        <v>2642</v>
      </c>
      <c r="B1435" s="22" t="s">
        <v>2776</v>
      </c>
      <c r="C1435" s="36" t="s">
        <v>3500</v>
      </c>
      <c r="D1435" s="38" t="s">
        <v>1151</v>
      </c>
      <c r="E1435" s="38" t="s">
        <v>1109</v>
      </c>
      <c r="F1435" s="75" t="str">
        <f ca="1">IF($E1435="только рамка",VLOOKUP($D1435,OLframe!$D$2:$J$213,2),VLOOKUP($E1435,OLmain!$A$2:$J$57,2))</f>
        <v>9'', 1024*600</v>
      </c>
      <c r="G1435" s="65" t="str">
        <f ca="1">VLOOKUP($D1435,OLframe!$D$2:$J$213,3)</f>
        <v>https://yadi.sk/d/4DyO5zX4Yjp90Q</v>
      </c>
      <c r="H1435" s="45">
        <v>33400</v>
      </c>
      <c r="I1435" s="79" t="str">
        <f ca="1">IF($E1435="только рамка",VLOOKUP($D1435,OLframe!$D$2:$J$213,9),VLOOKUP($E1435,OLmain!$A$2:$J$57,9))</f>
        <v>Android 10.0, RK PX5 8x1,5 Ghz, 4Gb Ram, 32 Gb ROM, IPS LCD, NXP 6686 FM, TDA 7850, DSP, BC6 Bluetooth,  external microphone+Glonass&amp;gps</v>
      </c>
      <c r="J1435" s="27" t="e">
        <f ca="1">IF(VLOOKUP($D1435,OLframe!$D$2:$J$213,10)=0," ",VLOOKUP($D1435,OLframe!$D$2:$J$213,10))</f>
        <v>#REF!</v>
      </c>
    </row>
    <row r="1436" spans="1:10" ht="37.5" customHeight="1">
      <c r="A1436" s="19" t="s">
        <v>2642</v>
      </c>
      <c r="B1436" s="22" t="s">
        <v>2776</v>
      </c>
      <c r="C1436" s="36" t="s">
        <v>3500</v>
      </c>
      <c r="D1436" s="38" t="s">
        <v>1151</v>
      </c>
      <c r="E1436" s="38" t="s">
        <v>1111</v>
      </c>
      <c r="F1436" s="75" t="str">
        <f ca="1">IF($E1436="только рамка",VLOOKUP($D1436,OLframe!$D$2:$J$213,2),VLOOKUP($E1436,OLmain!$A$2:$J$57,2))</f>
        <v>9'', 1024*600</v>
      </c>
      <c r="G1436" s="65" t="str">
        <f ca="1">VLOOKUP($D1436,OLframe!$D$2:$J$213,3)</f>
        <v>https://yadi.sk/d/4DyO5zX4Yjp90Q</v>
      </c>
      <c r="H1436" s="45">
        <v>34400</v>
      </c>
      <c r="I1436" s="79" t="str">
        <f ca="1">IF($E1436="только рамка",VLOOKUP($D1436,OLframe!$D$2:$J$213,9),VLOOKUP($E1436,OLmain!$A$2:$J$57,9))</f>
        <v>Android 10.0, RK PX5 8x1,5 Ghz, 4Gb Ram, 64 Gb ROM, IPS LCD, NXP 6686 FM, TDA 7850, DSP, BC6 Bluetooth,  external microphone+Glonass&amp;gps</v>
      </c>
      <c r="J1436" s="27" t="e">
        <f ca="1">IF(VLOOKUP($D1436,OLframe!$D$2:$J$213,10)=0," ",VLOOKUP($D1436,OLframe!$D$2:$J$213,10))</f>
        <v>#REF!</v>
      </c>
    </row>
    <row r="1437" spans="1:10" ht="37.5" customHeight="1">
      <c r="A1437" s="19" t="s">
        <v>2642</v>
      </c>
      <c r="B1437" s="22" t="s">
        <v>2776</v>
      </c>
      <c r="C1437" s="36" t="s">
        <v>3500</v>
      </c>
      <c r="D1437" s="38" t="s">
        <v>1151</v>
      </c>
      <c r="E1437" s="38" t="s">
        <v>1113</v>
      </c>
      <c r="F1437" s="75" t="str">
        <f ca="1">IF($E1437="только рамка",VLOOKUP($D1437,OLframe!$D$2:$J$213,2),VLOOKUP($E1437,OLmain!$A$2:$J$57,2))</f>
        <v>9'', 1024*600</v>
      </c>
      <c r="G1437" s="65" t="str">
        <f ca="1">VLOOKUP($D1437,OLframe!$D$2:$J$213,3)</f>
        <v>https://yadi.sk/d/4DyO5zX4Yjp90Q</v>
      </c>
      <c r="H1437" s="45">
        <v>34400</v>
      </c>
      <c r="I1437" s="79" t="str">
        <f ca="1">IF($E1437="только рамка",VLOOKUP($D1437,OLframe!$D$2:$J$213,9),VLOOKUP($E1437,OLmain!$A$2:$J$57,9))</f>
        <v>Android 10.0, RK PX6 6x2,0 Ghz, 4Gb Ram, 64 Gb ROM, IPS LCD, NXP 6686 FM, TDA 7850, DSP, BC6 Bluetooth,  external microphone+Glonass&amp;gps</v>
      </c>
      <c r="J1437" s="27" t="e">
        <f ca="1">IF(VLOOKUP($D1437,OLframe!$D$2:$J$213,10)=0," ",VLOOKUP($D1437,OLframe!$D$2:$J$213,10))</f>
        <v>#REF!</v>
      </c>
    </row>
    <row r="1438" spans="1:10" ht="37.5" customHeight="1">
      <c r="A1438" s="19" t="s">
        <v>2642</v>
      </c>
      <c r="B1438" s="22" t="s">
        <v>2776</v>
      </c>
      <c r="C1438" s="36" t="s">
        <v>3500</v>
      </c>
      <c r="D1438" s="38" t="s">
        <v>1151</v>
      </c>
      <c r="E1438" s="38" t="s">
        <v>1131</v>
      </c>
      <c r="F1438" s="75" t="str">
        <f ca="1">IF($E1438="только рамка",VLOOKUP($D1438,OLframe!$D$2:$J$213,2),VLOOKUP($E1438,OLmain!$A$2:$J$57,2))</f>
        <v>9'', 1024*600</v>
      </c>
      <c r="G1438" s="65" t="str">
        <f ca="1">VLOOKUP($D1438,OLframe!$D$2:$J$213,3)</f>
        <v>https://yadi.sk/d/4DyO5zX4Yjp90Q</v>
      </c>
      <c r="H1438" s="45">
        <v>23900</v>
      </c>
      <c r="I1438" s="79" t="str">
        <f ca="1">IF($E1438="только рамка",VLOOKUP($D1438,OLframe!$D$2:$J$213,9),VLOOKUP($E1438,OLmain!$A$2:$J$57,9))</f>
        <v>Android 6.0, MTK 3562 8x1,5 Ghz, 2Gb Ram, 32 Gb ROM, IPS LCD, NXP 6686 FM, TDA 7851, Bluetooth,  external microphone, 4G встроен</v>
      </c>
      <c r="J1438" s="27" t="e">
        <f ca="1">IF(VLOOKUP($D1438,OLframe!$D$2:$J$213,10)=0," ",VLOOKUP($D1438,OLframe!$D$2:$J$213,10))</f>
        <v>#REF!</v>
      </c>
    </row>
    <row r="1439" spans="1:10" ht="37.5" customHeight="1">
      <c r="A1439" s="19" t="s">
        <v>2642</v>
      </c>
      <c r="B1439" s="22" t="s">
        <v>2776</v>
      </c>
      <c r="C1439" s="36" t="s">
        <v>3500</v>
      </c>
      <c r="D1439" s="38" t="s">
        <v>1151</v>
      </c>
      <c r="E1439" s="38" t="s">
        <v>1115</v>
      </c>
      <c r="F1439" s="75" t="str">
        <f ca="1">IF($E1439="только рамка",VLOOKUP($D1439,OLframe!$D$2:$J$213,2),VLOOKUP($E1439,OLmain!$A$2:$J$57,2))</f>
        <v>9'', 1280*720</v>
      </c>
      <c r="G1439" s="65" t="str">
        <f ca="1">VLOOKUP($D1439,OLframe!$D$2:$J$213,3)</f>
        <v>https://yadi.sk/d/4DyO5zX4Yjp90Q</v>
      </c>
      <c r="H1439" s="45">
        <v>28900</v>
      </c>
      <c r="I1439" s="79" t="str">
        <f ca="1">IF($E1439="только рамка",VLOOKUP($D1439,OLframe!$D$2:$J$213,9),VLOOKUP($E1439,OLmain!$A$2:$J$57,9))</f>
        <v>Android 10, UIS7862 8x1,8 Ghz, 3Gb Ram, 32Gb ROM, TDA7708 FM, TDA7388, DSP, Bluetooth 5.0, Glonass&amp;gps, 4G, OPTIC out, поддержка AHD/TVI камер, HDMI - опция, AV OUT - опция</v>
      </c>
      <c r="J1439" s="27" t="e">
        <f ca="1">IF(VLOOKUP($D1439,OLframe!$D$2:$J$213,10)=0," ",VLOOKUP($D1439,OLframe!$D$2:$J$213,10))</f>
        <v>#REF!</v>
      </c>
    </row>
    <row r="1440" spans="1:10" ht="37.5" customHeight="1">
      <c r="A1440" s="19" t="s">
        <v>2642</v>
      </c>
      <c r="B1440" s="22" t="s">
        <v>2776</v>
      </c>
      <c r="C1440" s="36" t="s">
        <v>3500</v>
      </c>
      <c r="D1440" s="38" t="s">
        <v>1151</v>
      </c>
      <c r="E1440" s="38" t="s">
        <v>1117</v>
      </c>
      <c r="F1440" s="75" t="str">
        <f ca="1">IF($E1440="только рамка",VLOOKUP($D1440,OLframe!$D$2:$J$213,2),VLOOKUP($E1440,OLmain!$A$2:$J$57,2))</f>
        <v>9'', 1280*720</v>
      </c>
      <c r="G1440" s="65" t="str">
        <f ca="1">VLOOKUP($D1440,OLframe!$D$2:$J$213,3)</f>
        <v>https://yadi.sk/d/4DyO5zX4Yjp90Q</v>
      </c>
      <c r="H1440" s="45">
        <v>33400</v>
      </c>
      <c r="I1440" s="79" t="str">
        <f ca="1">IF($E1440="только рамка",VLOOKUP($D1440,OLframe!$D$2:$J$213,9),VLOOKUP($E1440,OLmain!$A$2:$J$57,9))</f>
        <v>Android 10, UIS7862 8x1,8 Ghz, 4Gb Ram, 64Gb ROM, TDA7708 FM, TDA7851L, DSP, Bluetooth 5.0, Glonass&amp;gps, 4G, OPTIC out, поддержка AHD/TVI камер, HDMI - опция, AV OUT - опция</v>
      </c>
      <c r="J1440" s="27" t="e">
        <f ca="1">IF(VLOOKUP($D1440,OLframe!$D$2:$J$213,10)=0," ",VLOOKUP($D1440,OLframe!$D$2:$J$213,10))</f>
        <v>#REF!</v>
      </c>
    </row>
    <row r="1441" spans="1:10" ht="37.5" customHeight="1">
      <c r="A1441" s="19" t="s">
        <v>2642</v>
      </c>
      <c r="B1441" s="22" t="s">
        <v>2776</v>
      </c>
      <c r="C1441" s="36" t="s">
        <v>3500</v>
      </c>
      <c r="D1441" s="38" t="s">
        <v>1151</v>
      </c>
      <c r="E1441" s="38" t="s">
        <v>1136</v>
      </c>
      <c r="F1441" s="75" t="str">
        <f ca="1">IF($E1441="только рамка",VLOOKUP($D1441,OLframe!$D$2:$J$213,2),VLOOKUP($E1441,OLmain!$A$2:$J$57,2))</f>
        <v>9'', 1280*720</v>
      </c>
      <c r="G1441" s="65" t="str">
        <f ca="1">VLOOKUP($D1441,OLframe!$D$2:$J$213,3)</f>
        <v>https://yadi.sk/d/4DyO5zX4Yjp90Q</v>
      </c>
      <c r="H1441" s="45">
        <v>36400</v>
      </c>
      <c r="I1441" s="79" t="str">
        <f ca="1">IF($E1441="только рамка",VLOOKUP($D1441,OLframe!$D$2:$J$213,9),VLOOKUP($E1441,OLmain!$A$2:$J$57,9))</f>
        <v>Android 10, UIS7862 8x1,8 Ghz, 6Gb Ram, 128Gb ROM, TDA7708 FM, TDA7851L, DSP, Bluetooth 5.0, Glonass&amp;gps, 4G, OPTIC out, поддержка AHD/TVI камер, HDMI - опция, AV OUT - опция</v>
      </c>
      <c r="J1441" s="27" t="e">
        <f ca="1">IF(VLOOKUP($D1441,OLframe!$D$2:$J$213,10)=0," ",VLOOKUP($D1441,OLframe!$D$2:$J$213,10))</f>
        <v>#REF!</v>
      </c>
    </row>
    <row r="1442" spans="1:10" ht="37.5" customHeight="1">
      <c r="A1442" s="19" t="s">
        <v>2642</v>
      </c>
      <c r="B1442" s="22" t="s">
        <v>2776</v>
      </c>
      <c r="C1442" s="36" t="s">
        <v>3500</v>
      </c>
      <c r="D1442" s="38" t="s">
        <v>1151</v>
      </c>
      <c r="E1442" s="38" t="s">
        <v>1119</v>
      </c>
      <c r="F1442" s="75" t="str">
        <f ca="1">IF($E1442="только рамка",VLOOKUP($D1442,OLframe!$D$2:$J$213,2),VLOOKUP($E1442,OLmain!$A$2:$J$57,2))</f>
        <v>9'', 1024*600</v>
      </c>
      <c r="G1442" s="65" t="str">
        <f ca="1">VLOOKUP($D1442,OLframe!$D$2:$J$213,3)</f>
        <v>https://yadi.sk/d/4DyO5zX4Yjp90Q</v>
      </c>
      <c r="H1442" s="45">
        <v>34400</v>
      </c>
      <c r="I1442" s="79" t="str">
        <f ca="1">IF($E1442="только рамка",VLOOKUP($D1442,OLframe!$D$2:$J$213,9),VLOOKUP($E1442,OLmain!$A$2:$J$57,9))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442" s="27" t="e">
        <f ca="1">IF(VLOOKUP($D1442,OLframe!$D$2:$J$213,10)=0," ",VLOOKUP($D1442,OLframe!$D$2:$J$213,10))</f>
        <v>#REF!</v>
      </c>
    </row>
    <row r="1443" spans="1:10" ht="37.5" customHeight="1">
      <c r="A1443" s="19" t="s">
        <v>2642</v>
      </c>
      <c r="B1443" s="22" t="s">
        <v>2776</v>
      </c>
      <c r="C1443" s="36" t="s">
        <v>3500</v>
      </c>
      <c r="D1443" s="38" t="s">
        <v>1151</v>
      </c>
      <c r="E1443" s="38" t="s">
        <v>1089</v>
      </c>
      <c r="F1443" s="75" t="str">
        <f ca="1">IF($E1443="только рамка",VLOOKUP($D1443,OLframe!$D$2:$J$213,2),VLOOKUP($E1443,OLmain!$A$2:$J$57,2))</f>
        <v>9,7'', 1024*768</v>
      </c>
      <c r="G1443" s="65" t="str">
        <f ca="1">VLOOKUP($D1443,OLframe!$D$2:$J$213,3)</f>
        <v>https://yadi.sk/d/4DyO5zX4Yjp90Q</v>
      </c>
      <c r="H1443" s="45">
        <v>35400</v>
      </c>
      <c r="I1443" s="79" t="str">
        <f ca="1">IF($E1443="только рамка",VLOOKUP($D1443,OLframe!$D$2:$J$213,9),VLOOKUP($E1443,OLmain!$A$2:$J$57,9))</f>
        <v>Android 10.0, RK PX6 6x2,0 Ghz, 4Gb Ram, 64 Gb ROM, IPS LCD, NXP 6686 FM, TDA 7850, DSP, BC6 Bluetooth,  external microphone+Glonass&amp;gps</v>
      </c>
      <c r="J1443" s="27" t="e">
        <f ca="1">IF(VLOOKUP($D1443,OLframe!$D$2:$J$213,10)=0," ",VLOOKUP($D1443,OLframe!$D$2:$J$213,10))</f>
        <v>#REF!</v>
      </c>
    </row>
    <row r="1444" spans="1:10" ht="37.5" customHeight="1">
      <c r="A1444" s="19" t="s">
        <v>2642</v>
      </c>
      <c r="B1444" s="22" t="s">
        <v>2776</v>
      </c>
      <c r="C1444" s="36" t="s">
        <v>3500</v>
      </c>
      <c r="D1444" s="38" t="s">
        <v>1151</v>
      </c>
      <c r="E1444" s="38" t="s">
        <v>1122</v>
      </c>
      <c r="F1444" s="75" t="str">
        <f ca="1">IF($E1444="только рамка",VLOOKUP($D1444,OLframe!$D$2:$J$213,2),VLOOKUP($E1444,OLmain!$A$2:$J$57,2))</f>
        <v>10.1", 1280*720</v>
      </c>
      <c r="G1444" s="65" t="str">
        <f ca="1">VLOOKUP($D1444,OLframe!$D$2:$J$213,3)</f>
        <v>https://yadi.sk/d/4DyO5zX4Yjp90Q</v>
      </c>
      <c r="H1444" s="45">
        <v>36900</v>
      </c>
      <c r="I1444" s="79" t="str">
        <f ca="1">IF($E1444="только рамка",VLOOKUP($D1444,OLframe!$D$2:$J$213,9),VLOOKUP($E1444,OLmain!$A$2:$J$57,9))</f>
        <v>Android 10.0, RK PX6 6x2,0 Ghz, 4Gb Ram, 64 Gb ROM, IPS LCD, NXP 6686 FM, TDA 7850, DSP, BC6 Bluetooth,  external microphone+Glonass&amp;gps</v>
      </c>
      <c r="J1444" s="27" t="e">
        <f ca="1">IF(VLOOKUP($D1444,OLframe!$D$2:$J$213,10)=0," ",VLOOKUP($D1444,OLframe!$D$2:$J$213,10))</f>
        <v>#REF!</v>
      </c>
    </row>
    <row r="1445" spans="1:10" ht="37.5" customHeight="1">
      <c r="A1445" s="19" t="s">
        <v>2642</v>
      </c>
      <c r="B1445" s="22" t="s">
        <v>2776</v>
      </c>
      <c r="C1445" s="36" t="s">
        <v>3500</v>
      </c>
      <c r="D1445" s="38" t="s">
        <v>1151</v>
      </c>
      <c r="E1445" s="38" t="s">
        <v>1121</v>
      </c>
      <c r="F1445" s="75" t="str">
        <f ca="1">IF($E1445="только рамка",VLOOKUP($D1445,OLframe!$D$2:$J$213,2),VLOOKUP($E1445,OLmain!$A$2:$J$57,2))</f>
        <v>13.3", 1920*1080</v>
      </c>
      <c r="G1445" s="65" t="str">
        <f ca="1">VLOOKUP($D1445,OLframe!$D$2:$J$213,3)</f>
        <v>https://yadi.sk/d/4DyO5zX4Yjp90Q</v>
      </c>
      <c r="H1445" s="45">
        <v>42900</v>
      </c>
      <c r="I1445" s="79" t="str">
        <f ca="1">IF($E1445="только рамка",VLOOKUP($D1445,OLframe!$D$2:$J$213,9),VLOOKUP($E1445,OLmain!$A$2:$J$57,9))</f>
        <v>Android 10.0, RK PX6 6x2,0 Ghz, 4Gb Ram, 64 Gb ROM, IPS LCD, NXP 6686 FM, TDA 7850, DSP, BC6 Bluetooth,  external microphone+Glonass&amp;gps</v>
      </c>
      <c r="J1445" s="27" t="e">
        <f ca="1">IF(VLOOKUP($D1445,OLframe!$D$2:$J$213,10)=0," ",VLOOKUP($D1445,OLframe!$D$2:$J$213,10))</f>
        <v>#REF!</v>
      </c>
    </row>
    <row r="1446" spans="1:10" ht="37.5" customHeight="1">
      <c r="A1446" s="8" t="s">
        <v>2642</v>
      </c>
      <c r="B1446" s="22" t="s">
        <v>2776</v>
      </c>
      <c r="C1446" s="36" t="s">
        <v>3444</v>
      </c>
      <c r="D1446" s="38" t="s">
        <v>2777</v>
      </c>
      <c r="E1446" s="38"/>
      <c r="F1446" s="10" t="s">
        <v>3518</v>
      </c>
      <c r="G1446" s="9" t="s">
        <v>2778</v>
      </c>
      <c r="H1446" s="68">
        <v>27900</v>
      </c>
      <c r="I1446" s="46" t="s">
        <v>3475</v>
      </c>
      <c r="J1446" s="27"/>
    </row>
    <row r="1447" spans="1:10" ht="37.5" customHeight="1">
      <c r="A1447" s="8" t="s">
        <v>2642</v>
      </c>
      <c r="B1447" s="22" t="s">
        <v>2776</v>
      </c>
      <c r="C1447" s="36" t="s">
        <v>3444</v>
      </c>
      <c r="D1447" s="38" t="s">
        <v>2779</v>
      </c>
      <c r="E1447" s="38"/>
      <c r="F1447" s="10" t="s">
        <v>3518</v>
      </c>
      <c r="G1447" s="9" t="s">
        <v>2778</v>
      </c>
      <c r="H1447" s="68">
        <v>30900</v>
      </c>
      <c r="I1447" s="59" t="s">
        <v>3478</v>
      </c>
      <c r="J1447" s="27"/>
    </row>
    <row r="1448" spans="1:10" ht="37.5" customHeight="1">
      <c r="A1448" s="8" t="s">
        <v>2642</v>
      </c>
      <c r="B1448" s="22" t="s">
        <v>2776</v>
      </c>
      <c r="C1448" s="36" t="s">
        <v>3444</v>
      </c>
      <c r="D1448" s="38" t="s">
        <v>2780</v>
      </c>
      <c r="E1448" s="38"/>
      <c r="F1448" s="10" t="s">
        <v>3518</v>
      </c>
      <c r="G1448" s="9" t="s">
        <v>2778</v>
      </c>
      <c r="H1448" s="68">
        <v>31900</v>
      </c>
      <c r="I1448" s="46" t="s">
        <v>3480</v>
      </c>
      <c r="J1448" s="27"/>
    </row>
    <row r="1449" spans="1:10" ht="37.5" customHeight="1">
      <c r="A1449" s="19" t="s">
        <v>2642</v>
      </c>
      <c r="B1449" s="18" t="s">
        <v>2781</v>
      </c>
      <c r="C1449" s="36" t="s">
        <v>3451</v>
      </c>
      <c r="D1449" s="38" t="s">
        <v>2782</v>
      </c>
      <c r="E1449" s="38"/>
      <c r="F1449" s="2" t="s">
        <v>3590</v>
      </c>
      <c r="G1449" s="52" t="s">
        <v>2783</v>
      </c>
      <c r="H1449" s="69">
        <v>29400</v>
      </c>
      <c r="I1449" s="21" t="s">
        <v>2301</v>
      </c>
      <c r="J1449" s="27"/>
    </row>
    <row r="1450" spans="1:10" ht="37.5" customHeight="1">
      <c r="A1450" s="19" t="s">
        <v>2642</v>
      </c>
      <c r="B1450" s="18" t="s">
        <v>2781</v>
      </c>
      <c r="C1450" s="36" t="s">
        <v>3444</v>
      </c>
      <c r="D1450" s="38" t="s">
        <v>2784</v>
      </c>
      <c r="E1450" s="38"/>
      <c r="F1450" s="2" t="s">
        <v>3590</v>
      </c>
      <c r="G1450" s="51" t="s">
        <v>2785</v>
      </c>
      <c r="H1450" s="69">
        <v>27900</v>
      </c>
      <c r="I1450" s="46" t="s">
        <v>3492</v>
      </c>
      <c r="J1450" s="27"/>
    </row>
    <row r="1451" spans="1:10" ht="37.5" customHeight="1">
      <c r="A1451" s="19" t="s">
        <v>2642</v>
      </c>
      <c r="B1451" s="18" t="s">
        <v>2781</v>
      </c>
      <c r="C1451" s="36" t="s">
        <v>3444</v>
      </c>
      <c r="D1451" s="38" t="s">
        <v>2786</v>
      </c>
      <c r="E1451" s="38"/>
      <c r="F1451" s="2" t="s">
        <v>3590</v>
      </c>
      <c r="G1451" s="51" t="s">
        <v>2785</v>
      </c>
      <c r="H1451" s="69">
        <v>30900</v>
      </c>
      <c r="I1451" s="59" t="s">
        <v>3478</v>
      </c>
      <c r="J1451" s="27"/>
    </row>
    <row r="1452" spans="1:10" ht="37.5" customHeight="1">
      <c r="A1452" s="19" t="s">
        <v>2642</v>
      </c>
      <c r="B1452" s="18" t="s">
        <v>2781</v>
      </c>
      <c r="C1452" s="36" t="s">
        <v>3444</v>
      </c>
      <c r="D1452" s="38" t="s">
        <v>2787</v>
      </c>
      <c r="E1452" s="38"/>
      <c r="F1452" s="2" t="s">
        <v>3590</v>
      </c>
      <c r="G1452" s="51" t="s">
        <v>2785</v>
      </c>
      <c r="H1452" s="69">
        <v>31900</v>
      </c>
      <c r="I1452" s="46" t="s">
        <v>3541</v>
      </c>
      <c r="J1452" s="27"/>
    </row>
    <row r="1453" spans="1:10" ht="37.5" customHeight="1">
      <c r="A1453" s="19" t="s">
        <v>2642</v>
      </c>
      <c r="B1453" s="18" t="s">
        <v>2781</v>
      </c>
      <c r="C1453" s="36" t="s">
        <v>3444</v>
      </c>
      <c r="D1453" s="38" t="s">
        <v>2788</v>
      </c>
      <c r="E1453" s="38"/>
      <c r="F1453" s="2" t="s">
        <v>3590</v>
      </c>
      <c r="G1453" s="51" t="s">
        <v>2785</v>
      </c>
      <c r="H1453" s="69">
        <v>29900</v>
      </c>
      <c r="I1453" s="46" t="s">
        <v>3492</v>
      </c>
      <c r="J1453" s="27"/>
    </row>
    <row r="1454" spans="1:10" ht="37.5" customHeight="1">
      <c r="A1454" s="19" t="s">
        <v>2642</v>
      </c>
      <c r="B1454" s="18" t="s">
        <v>2781</v>
      </c>
      <c r="C1454" s="36" t="s">
        <v>3444</v>
      </c>
      <c r="D1454" s="38" t="s">
        <v>2789</v>
      </c>
      <c r="E1454" s="38"/>
      <c r="F1454" s="2" t="s">
        <v>3590</v>
      </c>
      <c r="G1454" s="51" t="s">
        <v>2785</v>
      </c>
      <c r="H1454" s="69">
        <v>32900</v>
      </c>
      <c r="I1454" s="59" t="s">
        <v>3771</v>
      </c>
      <c r="J1454" s="27"/>
    </row>
    <row r="1455" spans="1:10" ht="37.5" customHeight="1">
      <c r="A1455" s="19" t="s">
        <v>2642</v>
      </c>
      <c r="B1455" s="18" t="s">
        <v>2781</v>
      </c>
      <c r="C1455" s="36" t="s">
        <v>3444</v>
      </c>
      <c r="D1455" s="38" t="s">
        <v>2790</v>
      </c>
      <c r="E1455" s="38"/>
      <c r="F1455" s="2" t="s">
        <v>3590</v>
      </c>
      <c r="G1455" s="51" t="s">
        <v>2785</v>
      </c>
      <c r="H1455" s="69">
        <v>33900</v>
      </c>
      <c r="I1455" s="46" t="s">
        <v>3496</v>
      </c>
      <c r="J1455" s="27"/>
    </row>
    <row r="1456" spans="1:10" ht="37.5" customHeight="1">
      <c r="A1456" s="19" t="s">
        <v>2642</v>
      </c>
      <c r="B1456" s="18" t="s">
        <v>2791</v>
      </c>
      <c r="C1456" s="36" t="s">
        <v>3451</v>
      </c>
      <c r="D1456" s="38" t="s">
        <v>2792</v>
      </c>
      <c r="E1456" s="38"/>
      <c r="F1456" s="2" t="s">
        <v>3712</v>
      </c>
      <c r="G1456" s="52" t="s">
        <v>2793</v>
      </c>
      <c r="H1456" s="69">
        <v>24900</v>
      </c>
      <c r="I1456" s="21" t="s">
        <v>3455</v>
      </c>
      <c r="J1456" s="27" t="s">
        <v>2424</v>
      </c>
    </row>
    <row r="1457" spans="1:10" ht="37.5" customHeight="1">
      <c r="A1457" s="8" t="s">
        <v>2642</v>
      </c>
      <c r="B1457" s="61" t="s">
        <v>2791</v>
      </c>
      <c r="C1457" s="2" t="s">
        <v>3444</v>
      </c>
      <c r="D1457" s="37" t="s">
        <v>2794</v>
      </c>
      <c r="E1457" s="37"/>
      <c r="F1457" s="2" t="s">
        <v>3712</v>
      </c>
      <c r="G1457" s="14" t="s">
        <v>2795</v>
      </c>
      <c r="H1457" s="68">
        <v>28400</v>
      </c>
      <c r="I1457" s="46" t="s">
        <v>3492</v>
      </c>
      <c r="J1457" s="27"/>
    </row>
    <row r="1458" spans="1:10" ht="37.5" customHeight="1">
      <c r="A1458" s="8" t="s">
        <v>2642</v>
      </c>
      <c r="B1458" s="61" t="s">
        <v>2791</v>
      </c>
      <c r="C1458" s="2" t="s">
        <v>3444</v>
      </c>
      <c r="D1458" s="37" t="s">
        <v>2796</v>
      </c>
      <c r="E1458" s="37"/>
      <c r="F1458" s="2" t="s">
        <v>3712</v>
      </c>
      <c r="G1458" s="14" t="s">
        <v>2795</v>
      </c>
      <c r="H1458" s="68">
        <v>31400</v>
      </c>
      <c r="I1458" s="59" t="s">
        <v>3478</v>
      </c>
      <c r="J1458" s="27"/>
    </row>
    <row r="1459" spans="1:10" ht="37.5" customHeight="1">
      <c r="A1459" s="8" t="s">
        <v>2642</v>
      </c>
      <c r="B1459" s="61" t="s">
        <v>2791</v>
      </c>
      <c r="C1459" s="2" t="s">
        <v>3444</v>
      </c>
      <c r="D1459" s="37" t="s">
        <v>2797</v>
      </c>
      <c r="E1459" s="37"/>
      <c r="F1459" s="2" t="s">
        <v>3712</v>
      </c>
      <c r="G1459" s="14" t="s">
        <v>2795</v>
      </c>
      <c r="H1459" s="68">
        <v>32400</v>
      </c>
      <c r="I1459" s="46" t="s">
        <v>3496</v>
      </c>
      <c r="J1459" s="27"/>
    </row>
    <row r="1460" spans="1:10" ht="37.5" customHeight="1">
      <c r="A1460" s="8" t="s">
        <v>2642</v>
      </c>
      <c r="B1460" s="61" t="s">
        <v>2791</v>
      </c>
      <c r="C1460" s="2" t="s">
        <v>3500</v>
      </c>
      <c r="D1460" s="37" t="s">
        <v>2798</v>
      </c>
      <c r="E1460" s="37"/>
      <c r="F1460" s="2" t="s">
        <v>3712</v>
      </c>
      <c r="G1460" s="9" t="s">
        <v>2799</v>
      </c>
      <c r="H1460" s="68">
        <v>26500</v>
      </c>
      <c r="I1460" s="20" t="s">
        <v>3520</v>
      </c>
      <c r="J1460" s="27"/>
    </row>
    <row r="1461" spans="1:10" ht="37.5" customHeight="1">
      <c r="A1461" s="8" t="s">
        <v>2642</v>
      </c>
      <c r="B1461" s="22" t="s">
        <v>2800</v>
      </c>
      <c r="C1461" s="2" t="s">
        <v>3500</v>
      </c>
      <c r="D1461" s="37" t="s">
        <v>2801</v>
      </c>
      <c r="E1461" s="37" t="s">
        <v>2857</v>
      </c>
      <c r="F1461" s="75" t="str">
        <f ca="1">IF($E1461="только рамка",VLOOKUP($D1461,OLframe!$D$2:$J$213,2),VLOOKUP($E1461,OLmain!$A$2:$J$57,2))</f>
        <v>9", 1024*600</v>
      </c>
      <c r="G1461" s="65" t="str">
        <f ca="1">VLOOKUP($D1461,OLframe!$D$2:$J$213,3)</f>
        <v>https://yadi.sk/d/51g2V5_r9vU6Vw</v>
      </c>
      <c r="H1461" s="45">
        <v>6000</v>
      </c>
      <c r="I1461" s="79" t="e">
        <f ca="1">IF($E1461="только рамка",VLOOKUP($D1461,OLframe!$D$2:$J$213,9),VLOOKUP($E1461,OLmain!$A$2:$J$57,9))</f>
        <v>#REF!</v>
      </c>
      <c r="J1461" s="27" t="e">
        <f ca="1">IF(VLOOKUP($D1461,OLframe!$D$2:$J$213,10)=0," ",VLOOKUP($D1461,OLframe!$D$2:$J$213,10))</f>
        <v>#REF!</v>
      </c>
    </row>
    <row r="1462" spans="1:10" ht="37.5" customHeight="1">
      <c r="A1462" s="8" t="s">
        <v>2642</v>
      </c>
      <c r="B1462" s="22" t="s">
        <v>2800</v>
      </c>
      <c r="C1462" s="2" t="s">
        <v>3500</v>
      </c>
      <c r="D1462" s="37" t="s">
        <v>2801</v>
      </c>
      <c r="E1462" s="38" t="s">
        <v>1141</v>
      </c>
      <c r="F1462" s="75" t="str">
        <f ca="1">IF($E1462="только рамка",VLOOKUP($D1462,OLframe!$D$2:$J$213,2),VLOOKUP($E1462,OLmain!$A$2:$J$57,2))</f>
        <v>9'', 1280*720</v>
      </c>
      <c r="G1462" s="65" t="str">
        <f ca="1">VLOOKUP($D1462,OLframe!$D$2:$J$213,3)</f>
        <v>https://yadi.sk/d/51g2V5_r9vU6Vw</v>
      </c>
      <c r="H1462" s="45">
        <v>38900</v>
      </c>
      <c r="I1462" s="79" t="str">
        <f ca="1">IF($E1462="только рамка",VLOOKUP($D1462,OLframe!$D$2:$J$213,9),VLOOKUP($E1462,OLmain!$A$2:$J$57,9))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62" s="27" t="e">
        <f ca="1">IF(VLOOKUP($D1462,OLframe!$D$2:$J$213,10)=0," ",VLOOKUP($D1462,OLframe!$D$2:$J$213,10))</f>
        <v>#REF!</v>
      </c>
    </row>
    <row r="1463" spans="1:10" ht="37.5" customHeight="1">
      <c r="A1463" s="8" t="s">
        <v>2642</v>
      </c>
      <c r="B1463" s="22" t="s">
        <v>2800</v>
      </c>
      <c r="C1463" s="2" t="s">
        <v>3500</v>
      </c>
      <c r="D1463" s="37" t="s">
        <v>2801</v>
      </c>
      <c r="E1463" s="38" t="s">
        <v>1144</v>
      </c>
      <c r="F1463" s="75" t="str">
        <f ca="1">IF($E1463="только рамка",VLOOKUP($D1463,OLframe!$D$2:$J$213,2),VLOOKUP($E1463,OLmain!$A$2:$J$57,2))</f>
        <v>9'', 1280*720</v>
      </c>
      <c r="G1463" s="65" t="str">
        <f ca="1">VLOOKUP($D1463,OLframe!$D$2:$J$213,3)</f>
        <v>https://yadi.sk/d/51g2V5_r9vU6Vw</v>
      </c>
      <c r="H1463" s="45">
        <v>41900</v>
      </c>
      <c r="I1463" s="79" t="str">
        <f ca="1">IF($E1463="только рамка",VLOOKUP($D1463,OLframe!$D$2:$J$213,9),VLOOKUP($E1463,OLmain!$A$2:$J$57,9))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63" s="27" t="e">
        <f ca="1">IF(VLOOKUP($D1463,OLframe!$D$2:$J$213,10)=0," ",VLOOKUP($D1463,OLframe!$D$2:$J$213,10))</f>
        <v>#REF!</v>
      </c>
    </row>
    <row r="1464" spans="1:10" ht="37.5" customHeight="1">
      <c r="A1464" s="8" t="s">
        <v>2642</v>
      </c>
      <c r="B1464" s="22" t="s">
        <v>2800</v>
      </c>
      <c r="C1464" s="2" t="s">
        <v>3500</v>
      </c>
      <c r="D1464" s="37" t="s">
        <v>2801</v>
      </c>
      <c r="E1464" s="38" t="s">
        <v>1107</v>
      </c>
      <c r="F1464" s="75" t="str">
        <f ca="1">IF($E1464="только рамка",VLOOKUP($D1464,OLframe!$D$2:$J$213,2),VLOOKUP($E1464,OLmain!$A$2:$J$57,2))</f>
        <v>9'', 1024*600</v>
      </c>
      <c r="G1464" s="65" t="str">
        <f ca="1">VLOOKUP($D1464,OLframe!$D$2:$J$213,3)</f>
        <v>https://yadi.sk/d/51g2V5_r9vU6Vw</v>
      </c>
      <c r="H1464" s="45">
        <v>29900</v>
      </c>
      <c r="I1464" s="79" t="str">
        <f ca="1">IF($E1464="только рамка",VLOOKUP($D1464,OLframe!$D$2:$J$213,9),VLOOKUP($E1464,OLmain!$A$2:$J$57,9))</f>
        <v>Android 10.0, RK PX30 4x1,6 Ghz, 2Gb Ram, 16 Gb ROM, IPS LCD, NXP 6686 FM, TDA 7850, DSP, BC6 Bluetooth,  external microphone+Glonass&amp;gps</v>
      </c>
      <c r="J1464" s="27" t="e">
        <f ca="1">IF(VLOOKUP($D1464,OLframe!$D$2:$J$213,10)=0," ",VLOOKUP($D1464,OLframe!$D$2:$J$213,10))</f>
        <v>#REF!</v>
      </c>
    </row>
    <row r="1465" spans="1:10" ht="37.5" customHeight="1">
      <c r="A1465" s="8" t="s">
        <v>2642</v>
      </c>
      <c r="B1465" s="22" t="s">
        <v>2800</v>
      </c>
      <c r="C1465" s="2" t="s">
        <v>3500</v>
      </c>
      <c r="D1465" s="37" t="s">
        <v>2801</v>
      </c>
      <c r="E1465" s="38" t="s">
        <v>1109</v>
      </c>
      <c r="F1465" s="75" t="str">
        <f ca="1">IF($E1465="только рамка",VLOOKUP($D1465,OLframe!$D$2:$J$213,2),VLOOKUP($E1465,OLmain!$A$2:$J$57,2))</f>
        <v>9'', 1024*600</v>
      </c>
      <c r="G1465" s="65" t="str">
        <f ca="1">VLOOKUP($D1465,OLframe!$D$2:$J$213,3)</f>
        <v>https://yadi.sk/d/51g2V5_r9vU6Vw</v>
      </c>
      <c r="H1465" s="45">
        <v>33400</v>
      </c>
      <c r="I1465" s="79" t="str">
        <f ca="1">IF($E1465="только рамка",VLOOKUP($D1465,OLframe!$D$2:$J$213,9),VLOOKUP($E1465,OLmain!$A$2:$J$57,9))</f>
        <v>Android 10.0, RK PX5 8x1,5 Ghz, 4Gb Ram, 32 Gb ROM, IPS LCD, NXP 6686 FM, TDA 7850, DSP, BC6 Bluetooth,  external microphone+Glonass&amp;gps</v>
      </c>
      <c r="J1465" s="27" t="e">
        <f ca="1">IF(VLOOKUP($D1465,OLframe!$D$2:$J$213,10)=0," ",VLOOKUP($D1465,OLframe!$D$2:$J$213,10))</f>
        <v>#REF!</v>
      </c>
    </row>
    <row r="1466" spans="1:10" ht="37.5" customHeight="1">
      <c r="A1466" s="8" t="s">
        <v>2642</v>
      </c>
      <c r="B1466" s="22" t="s">
        <v>2800</v>
      </c>
      <c r="C1466" s="2" t="s">
        <v>3500</v>
      </c>
      <c r="D1466" s="37" t="s">
        <v>2801</v>
      </c>
      <c r="E1466" s="38" t="s">
        <v>1111</v>
      </c>
      <c r="F1466" s="75" t="str">
        <f ca="1">IF($E1466="только рамка",VLOOKUP($D1466,OLframe!$D$2:$J$213,2),VLOOKUP($E1466,OLmain!$A$2:$J$57,2))</f>
        <v>9'', 1024*600</v>
      </c>
      <c r="G1466" s="65" t="str">
        <f ca="1">VLOOKUP($D1466,OLframe!$D$2:$J$213,3)</f>
        <v>https://yadi.sk/d/51g2V5_r9vU6Vw</v>
      </c>
      <c r="H1466" s="45">
        <v>34400</v>
      </c>
      <c r="I1466" s="79" t="str">
        <f ca="1">IF($E1466="только рамка",VLOOKUP($D1466,OLframe!$D$2:$J$213,9),VLOOKUP($E1466,OLmain!$A$2:$J$57,9))</f>
        <v>Android 10.0, RK PX5 8x1,5 Ghz, 4Gb Ram, 64 Gb ROM, IPS LCD, NXP 6686 FM, TDA 7850, DSP, BC6 Bluetooth,  external microphone+Glonass&amp;gps</v>
      </c>
      <c r="J1466" s="27" t="e">
        <f ca="1">IF(VLOOKUP($D1466,OLframe!$D$2:$J$213,10)=0," ",VLOOKUP($D1466,OLframe!$D$2:$J$213,10))</f>
        <v>#REF!</v>
      </c>
    </row>
    <row r="1467" spans="1:10" ht="37.5" customHeight="1">
      <c r="A1467" s="8" t="s">
        <v>2642</v>
      </c>
      <c r="B1467" s="22" t="s">
        <v>2800</v>
      </c>
      <c r="C1467" s="2" t="s">
        <v>3500</v>
      </c>
      <c r="D1467" s="37" t="s">
        <v>2801</v>
      </c>
      <c r="E1467" s="38" t="s">
        <v>1113</v>
      </c>
      <c r="F1467" s="75" t="str">
        <f ca="1">IF($E1467="только рамка",VLOOKUP($D1467,OLframe!$D$2:$J$213,2),VLOOKUP($E1467,OLmain!$A$2:$J$57,2))</f>
        <v>9'', 1024*600</v>
      </c>
      <c r="G1467" s="65" t="str">
        <f ca="1">VLOOKUP($D1467,OLframe!$D$2:$J$213,3)</f>
        <v>https://yadi.sk/d/51g2V5_r9vU6Vw</v>
      </c>
      <c r="H1467" s="45">
        <v>34400</v>
      </c>
      <c r="I1467" s="79" t="str">
        <f ca="1">IF($E1467="только рамка",VLOOKUP($D1467,OLframe!$D$2:$J$213,9),VLOOKUP($E1467,OLmain!$A$2:$J$57,9))</f>
        <v>Android 10.0, RK PX6 6x2,0 Ghz, 4Gb Ram, 64 Gb ROM, IPS LCD, NXP 6686 FM, TDA 7850, DSP, BC6 Bluetooth,  external microphone+Glonass&amp;gps</v>
      </c>
      <c r="J1467" s="27" t="e">
        <f ca="1">IF(VLOOKUP($D1467,OLframe!$D$2:$J$213,10)=0," ",VLOOKUP($D1467,OLframe!$D$2:$J$213,10))</f>
        <v>#REF!</v>
      </c>
    </row>
    <row r="1468" spans="1:10" ht="37.5" customHeight="1">
      <c r="A1468" s="8" t="s">
        <v>2642</v>
      </c>
      <c r="B1468" s="22" t="s">
        <v>2800</v>
      </c>
      <c r="C1468" s="2" t="s">
        <v>3500</v>
      </c>
      <c r="D1468" s="37" t="s">
        <v>2801</v>
      </c>
      <c r="E1468" s="38" t="s">
        <v>1131</v>
      </c>
      <c r="F1468" s="75" t="str">
        <f ca="1">IF($E1468="только рамка",VLOOKUP($D1468,OLframe!$D$2:$J$213,2),VLOOKUP($E1468,OLmain!$A$2:$J$57,2))</f>
        <v>9'', 1024*600</v>
      </c>
      <c r="G1468" s="65" t="str">
        <f ca="1">VLOOKUP($D1468,OLframe!$D$2:$J$213,3)</f>
        <v>https://yadi.sk/d/51g2V5_r9vU6Vw</v>
      </c>
      <c r="H1468" s="45">
        <v>23900</v>
      </c>
      <c r="I1468" s="79" t="str">
        <f ca="1">IF($E1468="только рамка",VLOOKUP($D1468,OLframe!$D$2:$J$213,9),VLOOKUP($E1468,OLmain!$A$2:$J$57,9))</f>
        <v>Android 6.0, MTK 3562 8x1,5 Ghz, 2Gb Ram, 32 Gb ROM, IPS LCD, NXP 6686 FM, TDA 7851, Bluetooth,  external microphone, 4G встроен</v>
      </c>
      <c r="J1468" s="27" t="e">
        <f ca="1">IF(VLOOKUP($D1468,OLframe!$D$2:$J$213,10)=0," ",VLOOKUP($D1468,OLframe!$D$2:$J$213,10))</f>
        <v>#REF!</v>
      </c>
    </row>
    <row r="1469" spans="1:10" ht="37.5" customHeight="1">
      <c r="A1469" s="8" t="s">
        <v>2642</v>
      </c>
      <c r="B1469" s="22" t="s">
        <v>2800</v>
      </c>
      <c r="C1469" s="2" t="s">
        <v>3500</v>
      </c>
      <c r="D1469" s="37" t="s">
        <v>2801</v>
      </c>
      <c r="E1469" s="38" t="s">
        <v>1115</v>
      </c>
      <c r="F1469" s="75" t="str">
        <f ca="1">IF($E1469="только рамка",VLOOKUP($D1469,OLframe!$D$2:$J$213,2),VLOOKUP($E1469,OLmain!$A$2:$J$57,2))</f>
        <v>9'', 1280*720</v>
      </c>
      <c r="G1469" s="65" t="str">
        <f ca="1">VLOOKUP($D1469,OLframe!$D$2:$J$213,3)</f>
        <v>https://yadi.sk/d/51g2V5_r9vU6Vw</v>
      </c>
      <c r="H1469" s="45">
        <v>28900</v>
      </c>
      <c r="I1469" s="79" t="str">
        <f ca="1">IF($E1469="только рамка",VLOOKUP($D1469,OLframe!$D$2:$J$213,9),VLOOKUP($E1469,OLmain!$A$2:$J$57,9))</f>
        <v>Android 10, UIS7862 8x1,8 Ghz, 3Gb Ram, 32Gb ROM, TDA7708 FM, TDA7388, DSP, Bluetooth 5.0, Glonass&amp;gps, 4G, OPTIC out, поддержка AHD/TVI камер, HDMI - опция, AV OUT - опция</v>
      </c>
      <c r="J1469" s="27" t="e">
        <f ca="1">IF(VLOOKUP($D1469,OLframe!$D$2:$J$213,10)=0," ",VLOOKUP($D1469,OLframe!$D$2:$J$213,10))</f>
        <v>#REF!</v>
      </c>
    </row>
    <row r="1470" spans="1:10" ht="37.5" customHeight="1">
      <c r="A1470" s="8" t="s">
        <v>2642</v>
      </c>
      <c r="B1470" s="22" t="s">
        <v>2800</v>
      </c>
      <c r="C1470" s="2" t="s">
        <v>3500</v>
      </c>
      <c r="D1470" s="37" t="s">
        <v>2801</v>
      </c>
      <c r="E1470" s="38" t="s">
        <v>1117</v>
      </c>
      <c r="F1470" s="75" t="str">
        <f ca="1">IF($E1470="только рамка",VLOOKUP($D1470,OLframe!$D$2:$J$213,2),VLOOKUP($E1470,OLmain!$A$2:$J$57,2))</f>
        <v>9'', 1280*720</v>
      </c>
      <c r="G1470" s="65" t="str">
        <f ca="1">VLOOKUP($D1470,OLframe!$D$2:$J$213,3)</f>
        <v>https://yadi.sk/d/51g2V5_r9vU6Vw</v>
      </c>
      <c r="H1470" s="45">
        <v>33400</v>
      </c>
      <c r="I1470" s="79" t="str">
        <f ca="1">IF($E1470="только рамка",VLOOKUP($D1470,OLframe!$D$2:$J$213,9),VLOOKUP($E1470,OLmain!$A$2:$J$57,9))</f>
        <v>Android 10, UIS7862 8x1,8 Ghz, 4Gb Ram, 64Gb ROM, TDA7708 FM, TDA7851L, DSP, Bluetooth 5.0, Glonass&amp;gps, 4G, OPTIC out, поддержка AHD/TVI камер, HDMI - опция, AV OUT - опция</v>
      </c>
      <c r="J1470" s="27" t="e">
        <f ca="1">IF(VLOOKUP($D1470,OLframe!$D$2:$J$213,10)=0," ",VLOOKUP($D1470,OLframe!$D$2:$J$213,10))</f>
        <v>#REF!</v>
      </c>
    </row>
    <row r="1471" spans="1:10" ht="37.5" customHeight="1">
      <c r="A1471" s="8" t="s">
        <v>2642</v>
      </c>
      <c r="B1471" s="22" t="s">
        <v>2800</v>
      </c>
      <c r="C1471" s="2" t="s">
        <v>3500</v>
      </c>
      <c r="D1471" s="37" t="s">
        <v>2801</v>
      </c>
      <c r="E1471" s="38" t="s">
        <v>1136</v>
      </c>
      <c r="F1471" s="75" t="str">
        <f ca="1">IF($E1471="только рамка",VLOOKUP($D1471,OLframe!$D$2:$J$213,2),VLOOKUP($E1471,OLmain!$A$2:$J$57,2))</f>
        <v>9'', 1280*720</v>
      </c>
      <c r="G1471" s="65" t="str">
        <f ca="1">VLOOKUP($D1471,OLframe!$D$2:$J$213,3)</f>
        <v>https://yadi.sk/d/51g2V5_r9vU6Vw</v>
      </c>
      <c r="H1471" s="45">
        <v>36400</v>
      </c>
      <c r="I1471" s="79" t="str">
        <f ca="1">IF($E1471="только рамка",VLOOKUP($D1471,OLframe!$D$2:$J$213,9),VLOOKUP($E1471,OLmain!$A$2:$J$57,9))</f>
        <v>Android 10, UIS7862 8x1,8 Ghz, 6Gb Ram, 128Gb ROM, TDA7708 FM, TDA7851L, DSP, Bluetooth 5.0, Glonass&amp;gps, 4G, OPTIC out, поддержка AHD/TVI камер, HDMI - опция, AV OUT - опция</v>
      </c>
      <c r="J1471" s="27" t="e">
        <f ca="1">IF(VLOOKUP($D1471,OLframe!$D$2:$J$213,10)=0," ",VLOOKUP($D1471,OLframe!$D$2:$J$213,10))</f>
        <v>#REF!</v>
      </c>
    </row>
    <row r="1472" spans="1:10" ht="37.5" customHeight="1">
      <c r="A1472" s="8" t="s">
        <v>2642</v>
      </c>
      <c r="B1472" s="22" t="s">
        <v>2800</v>
      </c>
      <c r="C1472" s="2" t="s">
        <v>3500</v>
      </c>
      <c r="D1472" s="37" t="s">
        <v>2801</v>
      </c>
      <c r="E1472" s="38" t="s">
        <v>1119</v>
      </c>
      <c r="F1472" s="75" t="str">
        <f ca="1">IF($E1472="только рамка",VLOOKUP($D1472,OLframe!$D$2:$J$213,2),VLOOKUP($E1472,OLmain!$A$2:$J$57,2))</f>
        <v>9'', 1024*600</v>
      </c>
      <c r="G1472" s="65" t="str">
        <f ca="1">VLOOKUP($D1472,OLframe!$D$2:$J$213,3)</f>
        <v>https://yadi.sk/d/51g2V5_r9vU6Vw</v>
      </c>
      <c r="H1472" s="45">
        <v>34400</v>
      </c>
      <c r="I1472" s="79" t="str">
        <f ca="1">IF($E1472="только рамка",VLOOKUP($D1472,OLframe!$D$2:$J$213,9),VLOOKUP($E1472,OLmain!$A$2:$J$57,9))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472" s="27" t="e">
        <f ca="1">IF(VLOOKUP($D1472,OLframe!$D$2:$J$213,10)=0," ",VLOOKUP($D1472,OLframe!$D$2:$J$213,10))</f>
        <v>#REF!</v>
      </c>
    </row>
    <row r="1473" spans="1:10" ht="37.5" customHeight="1">
      <c r="A1473" s="8" t="s">
        <v>2642</v>
      </c>
      <c r="B1473" s="22" t="s">
        <v>2800</v>
      </c>
      <c r="C1473" s="2" t="s">
        <v>3500</v>
      </c>
      <c r="D1473" s="37" t="s">
        <v>2801</v>
      </c>
      <c r="E1473" s="38" t="s">
        <v>1089</v>
      </c>
      <c r="F1473" s="75" t="str">
        <f ca="1">IF($E1473="только рамка",VLOOKUP($D1473,OLframe!$D$2:$J$213,2),VLOOKUP($E1473,OLmain!$A$2:$J$57,2))</f>
        <v>9,7'', 1024*768</v>
      </c>
      <c r="G1473" s="65" t="str">
        <f ca="1">VLOOKUP($D1473,OLframe!$D$2:$J$213,3)</f>
        <v>https://yadi.sk/d/51g2V5_r9vU6Vw</v>
      </c>
      <c r="H1473" s="45">
        <v>35400</v>
      </c>
      <c r="I1473" s="79" t="str">
        <f ca="1">IF($E1473="только рамка",VLOOKUP($D1473,OLframe!$D$2:$J$213,9),VLOOKUP($E1473,OLmain!$A$2:$J$57,9))</f>
        <v>Android 10.0, RK PX6 6x2,0 Ghz, 4Gb Ram, 64 Gb ROM, IPS LCD, NXP 6686 FM, TDA 7850, DSP, BC6 Bluetooth,  external microphone+Glonass&amp;gps</v>
      </c>
      <c r="J1473" s="27" t="e">
        <f ca="1">IF(VLOOKUP($D1473,OLframe!$D$2:$J$213,10)=0," ",VLOOKUP($D1473,OLframe!$D$2:$J$213,10))</f>
        <v>#REF!</v>
      </c>
    </row>
    <row r="1474" spans="1:10" ht="37.5" customHeight="1">
      <c r="A1474" s="8" t="s">
        <v>2642</v>
      </c>
      <c r="B1474" s="22" t="s">
        <v>2800</v>
      </c>
      <c r="C1474" s="2" t="s">
        <v>3500</v>
      </c>
      <c r="D1474" s="37" t="s">
        <v>2801</v>
      </c>
      <c r="E1474" s="38" t="s">
        <v>1122</v>
      </c>
      <c r="F1474" s="75" t="str">
        <f ca="1">IF($E1474="только рамка",VLOOKUP($D1474,OLframe!$D$2:$J$213,2),VLOOKUP($E1474,OLmain!$A$2:$J$57,2))</f>
        <v>10.1", 1280*720</v>
      </c>
      <c r="G1474" s="65" t="str">
        <f ca="1">VLOOKUP($D1474,OLframe!$D$2:$J$213,3)</f>
        <v>https://yadi.sk/d/51g2V5_r9vU6Vw</v>
      </c>
      <c r="H1474" s="45">
        <v>36900</v>
      </c>
      <c r="I1474" s="79" t="str">
        <f ca="1">IF($E1474="только рамка",VLOOKUP($D1474,OLframe!$D$2:$J$213,9),VLOOKUP($E1474,OLmain!$A$2:$J$57,9))</f>
        <v>Android 10.0, RK PX6 6x2,0 Ghz, 4Gb Ram, 64 Gb ROM, IPS LCD, NXP 6686 FM, TDA 7850, DSP, BC6 Bluetooth,  external microphone+Glonass&amp;gps</v>
      </c>
      <c r="J1474" s="27" t="e">
        <f ca="1">IF(VLOOKUP($D1474,OLframe!$D$2:$J$213,10)=0," ",VLOOKUP($D1474,OLframe!$D$2:$J$213,10))</f>
        <v>#REF!</v>
      </c>
    </row>
    <row r="1475" spans="1:10" ht="37.5" customHeight="1">
      <c r="A1475" s="8" t="s">
        <v>2642</v>
      </c>
      <c r="B1475" s="22" t="s">
        <v>2800</v>
      </c>
      <c r="C1475" s="2" t="s">
        <v>3500</v>
      </c>
      <c r="D1475" s="37" t="s">
        <v>2801</v>
      </c>
      <c r="E1475" s="38" t="s">
        <v>1121</v>
      </c>
      <c r="F1475" s="75" t="str">
        <f ca="1">IF($E1475="только рамка",VLOOKUP($D1475,OLframe!$D$2:$J$213,2),VLOOKUP($E1475,OLmain!$A$2:$J$57,2))</f>
        <v>13.3", 1920*1080</v>
      </c>
      <c r="G1475" s="65" t="str">
        <f ca="1">VLOOKUP($D1475,OLframe!$D$2:$J$213,3)</f>
        <v>https://yadi.sk/d/51g2V5_r9vU6Vw</v>
      </c>
      <c r="H1475" s="45">
        <v>42900</v>
      </c>
      <c r="I1475" s="79" t="str">
        <f ca="1">IF($E1475="только рамка",VLOOKUP($D1475,OLframe!$D$2:$J$213,9),VLOOKUP($E1475,OLmain!$A$2:$J$57,9))</f>
        <v>Android 10.0, RK PX6 6x2,0 Ghz, 4Gb Ram, 64 Gb ROM, IPS LCD, NXP 6686 FM, TDA 7850, DSP, BC6 Bluetooth,  external microphone+Glonass&amp;gps</v>
      </c>
      <c r="J1475" s="27" t="e">
        <f ca="1">IF(VLOOKUP($D1475,OLframe!$D$2:$J$213,10)=0," ",VLOOKUP($D1475,OLframe!$D$2:$J$213,10))</f>
        <v>#REF!</v>
      </c>
    </row>
    <row r="1476" spans="1:10" ht="37.5" customHeight="1">
      <c r="A1476" s="8" t="s">
        <v>2642</v>
      </c>
      <c r="B1476" s="22" t="s">
        <v>2802</v>
      </c>
      <c r="C1476" s="2" t="s">
        <v>3451</v>
      </c>
      <c r="D1476" s="37" t="s">
        <v>2803</v>
      </c>
      <c r="E1476" s="37"/>
      <c r="F1476" s="10" t="s">
        <v>3518</v>
      </c>
      <c r="G1476" s="9" t="s">
        <v>2804</v>
      </c>
      <c r="H1476" s="68">
        <v>35400</v>
      </c>
      <c r="I1476" s="46" t="s">
        <v>3503</v>
      </c>
      <c r="J1476" s="27"/>
    </row>
    <row r="1477" spans="1:10" ht="37.5" customHeight="1">
      <c r="A1477" s="8" t="s">
        <v>2642</v>
      </c>
      <c r="B1477" s="22" t="s">
        <v>2802</v>
      </c>
      <c r="C1477" s="2" t="s">
        <v>3500</v>
      </c>
      <c r="D1477" s="37" t="s">
        <v>2805</v>
      </c>
      <c r="E1477" s="37"/>
      <c r="F1477" s="10" t="s">
        <v>3518</v>
      </c>
      <c r="G1477" s="9" t="s">
        <v>2806</v>
      </c>
      <c r="H1477" s="68">
        <v>33400</v>
      </c>
      <c r="I1477" s="46" t="s">
        <v>3503</v>
      </c>
      <c r="J1477" s="27"/>
    </row>
    <row r="1478" spans="1:10" ht="37.5" customHeight="1">
      <c r="A1478" s="19" t="s">
        <v>2642</v>
      </c>
      <c r="B1478" s="18" t="s">
        <v>2807</v>
      </c>
      <c r="C1478" s="36" t="s">
        <v>3451</v>
      </c>
      <c r="D1478" s="38" t="s">
        <v>2808</v>
      </c>
      <c r="E1478" s="38"/>
      <c r="F1478" s="2" t="s">
        <v>3518</v>
      </c>
      <c r="G1478" s="50" t="s">
        <v>2809</v>
      </c>
      <c r="H1478" s="69">
        <v>28900</v>
      </c>
      <c r="I1478" s="21" t="s">
        <v>3483</v>
      </c>
      <c r="J1478" s="31" t="s">
        <v>2810</v>
      </c>
    </row>
    <row r="1479" spans="1:10" ht="37.5" customHeight="1">
      <c r="A1479" s="19" t="s">
        <v>2642</v>
      </c>
      <c r="B1479" s="18" t="s">
        <v>2807</v>
      </c>
      <c r="C1479" s="36" t="s">
        <v>3444</v>
      </c>
      <c r="D1479" s="38" t="s">
        <v>2811</v>
      </c>
      <c r="E1479" s="38"/>
      <c r="F1479" s="2" t="s">
        <v>3518</v>
      </c>
      <c r="G1479" s="51" t="s">
        <v>2812</v>
      </c>
      <c r="H1479" s="69">
        <v>22900</v>
      </c>
      <c r="I1479" s="20" t="s">
        <v>3470</v>
      </c>
      <c r="J1479" s="57" t="s">
        <v>2813</v>
      </c>
    </row>
    <row r="1480" spans="1:10" ht="37.5" customHeight="1">
      <c r="A1480" s="19" t="s">
        <v>2642</v>
      </c>
      <c r="B1480" s="18" t="s">
        <v>2807</v>
      </c>
      <c r="C1480" s="36" t="s">
        <v>3444</v>
      </c>
      <c r="D1480" s="38" t="s">
        <v>2814</v>
      </c>
      <c r="E1480" s="38"/>
      <c r="F1480" s="2" t="s">
        <v>3712</v>
      </c>
      <c r="G1480" s="50" t="s">
        <v>2815</v>
      </c>
      <c r="H1480" s="69">
        <v>27900</v>
      </c>
      <c r="I1480" s="20" t="s">
        <v>3470</v>
      </c>
      <c r="J1480" s="31" t="s">
        <v>2816</v>
      </c>
    </row>
    <row r="1481" spans="1:10" ht="37.5" customHeight="1">
      <c r="A1481" s="19" t="s">
        <v>2642</v>
      </c>
      <c r="B1481" s="18" t="s">
        <v>2807</v>
      </c>
      <c r="C1481" s="36" t="s">
        <v>3500</v>
      </c>
      <c r="D1481" s="38" t="s">
        <v>2817</v>
      </c>
      <c r="E1481" s="37" t="s">
        <v>2857</v>
      </c>
      <c r="F1481" s="75" t="str">
        <f ca="1">IF($E1481="только рамка",VLOOKUP($D1481,OLframe!$D$2:$J$213,2),VLOOKUP($E1481,OLmain!$A$2:$J$57,2))</f>
        <v>9", 1024*600</v>
      </c>
      <c r="G1481" s="65" t="str">
        <f ca="1">VLOOKUP($D1481,OLframe!$D$2:$J$213,3)</f>
        <v>https://yadi.sk/d/UaZwCQ8_C6tfYQ</v>
      </c>
      <c r="H1481" s="45">
        <v>4000</v>
      </c>
      <c r="I1481" s="79" t="e">
        <f ca="1">IF($E1481="только рамка",VLOOKUP($D1481,OLframe!$D$2:$J$213,9),VLOOKUP($E1481,OLmain!$A$2:$J$57,9))</f>
        <v>#REF!</v>
      </c>
      <c r="J1481" s="27" t="e">
        <f ca="1">IF(VLOOKUP($D1481,OLframe!$D$2:$J$213,10)=0," ",VLOOKUP($D1481,OLframe!$D$2:$J$213,10))</f>
        <v>#REF!</v>
      </c>
    </row>
    <row r="1482" spans="1:10" ht="37.5" customHeight="1">
      <c r="A1482" s="19" t="s">
        <v>2642</v>
      </c>
      <c r="B1482" s="18" t="s">
        <v>2807</v>
      </c>
      <c r="C1482" s="36" t="s">
        <v>3500</v>
      </c>
      <c r="D1482" s="38" t="s">
        <v>2817</v>
      </c>
      <c r="E1482" s="38" t="s">
        <v>1141</v>
      </c>
      <c r="F1482" s="75" t="str">
        <f ca="1">IF($E1482="только рамка",VLOOKUP($D1482,OLframe!$D$2:$J$213,2),VLOOKUP($E1482,OLmain!$A$2:$J$57,2))</f>
        <v>9'', 1280*720</v>
      </c>
      <c r="G1482" s="65" t="str">
        <f ca="1">VLOOKUP($D1482,OLframe!$D$2:$J$213,3)</f>
        <v>https://yadi.sk/d/UaZwCQ8_C6tfYQ</v>
      </c>
      <c r="H1482" s="45">
        <v>36900</v>
      </c>
      <c r="I1482" s="79" t="str">
        <f ca="1">IF($E1482="только рамка",VLOOKUP($D1482,OLframe!$D$2:$J$213,9),VLOOKUP($E1482,OLmain!$A$2:$J$57,9))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82" s="27" t="e">
        <f ca="1">IF(VLOOKUP($D1482,OLframe!$D$2:$J$213,10)=0," ",VLOOKUP($D1482,OLframe!$D$2:$J$213,10))</f>
        <v>#REF!</v>
      </c>
    </row>
    <row r="1483" spans="1:10" ht="37.5" customHeight="1">
      <c r="A1483" s="19" t="s">
        <v>2642</v>
      </c>
      <c r="B1483" s="18" t="s">
        <v>2807</v>
      </c>
      <c r="C1483" s="36" t="s">
        <v>3500</v>
      </c>
      <c r="D1483" s="38" t="s">
        <v>2817</v>
      </c>
      <c r="E1483" s="38" t="s">
        <v>1144</v>
      </c>
      <c r="F1483" s="75" t="str">
        <f ca="1">IF($E1483="только рамка",VLOOKUP($D1483,OLframe!$D$2:$J$213,2),VLOOKUP($E1483,OLmain!$A$2:$J$57,2))</f>
        <v>9'', 1280*720</v>
      </c>
      <c r="G1483" s="65" t="str">
        <f ca="1">VLOOKUP($D1483,OLframe!$D$2:$J$213,3)</f>
        <v>https://yadi.sk/d/UaZwCQ8_C6tfYQ</v>
      </c>
      <c r="H1483" s="45">
        <v>39900</v>
      </c>
      <c r="I1483" s="79" t="str">
        <f ca="1">IF($E1483="только рамка",VLOOKUP($D1483,OLframe!$D$2:$J$213,9),VLOOKUP($E1483,OLmain!$A$2:$J$57,9))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483" s="27" t="e">
        <f ca="1">IF(VLOOKUP($D1483,OLframe!$D$2:$J$213,10)=0," ",VLOOKUP($D1483,OLframe!$D$2:$J$213,10))</f>
        <v>#REF!</v>
      </c>
    </row>
    <row r="1484" spans="1:10" ht="37.5" customHeight="1">
      <c r="A1484" s="19" t="s">
        <v>2642</v>
      </c>
      <c r="B1484" s="18" t="s">
        <v>2807</v>
      </c>
      <c r="C1484" s="36" t="s">
        <v>3500</v>
      </c>
      <c r="D1484" s="38" t="s">
        <v>2817</v>
      </c>
      <c r="E1484" s="38" t="s">
        <v>1107</v>
      </c>
      <c r="F1484" s="75" t="str">
        <f ca="1">IF($E1484="только рамка",VLOOKUP($D1484,OLframe!$D$2:$J$213,2),VLOOKUP($E1484,OLmain!$A$2:$J$57,2))</f>
        <v>9'', 1024*600</v>
      </c>
      <c r="G1484" s="65" t="str">
        <f ca="1">VLOOKUP($D1484,OLframe!$D$2:$J$213,3)</f>
        <v>https://yadi.sk/d/UaZwCQ8_C6tfYQ</v>
      </c>
      <c r="H1484" s="45">
        <v>27900</v>
      </c>
      <c r="I1484" s="79" t="str">
        <f ca="1">IF($E1484="только рамка",VLOOKUP($D1484,OLframe!$D$2:$J$213,9),VLOOKUP($E1484,OLmain!$A$2:$J$57,9))</f>
        <v>Android 10.0, RK PX30 4x1,6 Ghz, 2Gb Ram, 16 Gb ROM, IPS LCD, NXP 6686 FM, TDA 7850, DSP, BC6 Bluetooth,  external microphone+Glonass&amp;gps</v>
      </c>
      <c r="J1484" s="27" t="e">
        <f ca="1">IF(VLOOKUP($D1484,OLframe!$D$2:$J$213,10)=0," ",VLOOKUP($D1484,OLframe!$D$2:$J$213,10))</f>
        <v>#REF!</v>
      </c>
    </row>
    <row r="1485" spans="1:10" ht="37.5" customHeight="1">
      <c r="A1485" s="19" t="s">
        <v>2642</v>
      </c>
      <c r="B1485" s="18" t="s">
        <v>2807</v>
      </c>
      <c r="C1485" s="36" t="s">
        <v>3500</v>
      </c>
      <c r="D1485" s="38" t="s">
        <v>2817</v>
      </c>
      <c r="E1485" s="38" t="s">
        <v>1109</v>
      </c>
      <c r="F1485" s="75" t="str">
        <f ca="1">IF($E1485="только рамка",VLOOKUP($D1485,OLframe!$D$2:$J$213,2),VLOOKUP($E1485,OLmain!$A$2:$J$57,2))</f>
        <v>9'', 1024*600</v>
      </c>
      <c r="G1485" s="65" t="str">
        <f ca="1">VLOOKUP($D1485,OLframe!$D$2:$J$213,3)</f>
        <v>https://yadi.sk/d/UaZwCQ8_C6tfYQ</v>
      </c>
      <c r="H1485" s="45">
        <v>31400</v>
      </c>
      <c r="I1485" s="79" t="str">
        <f ca="1">IF($E1485="только рамка",VLOOKUP($D1485,OLframe!$D$2:$J$213,9),VLOOKUP($E1485,OLmain!$A$2:$J$57,9))</f>
        <v>Android 10.0, RK PX5 8x1,5 Ghz, 4Gb Ram, 32 Gb ROM, IPS LCD, NXP 6686 FM, TDA 7850, DSP, BC6 Bluetooth,  external microphone+Glonass&amp;gps</v>
      </c>
      <c r="J1485" s="27" t="e">
        <f ca="1">IF(VLOOKUP($D1485,OLframe!$D$2:$J$213,10)=0," ",VLOOKUP($D1485,OLframe!$D$2:$J$213,10))</f>
        <v>#REF!</v>
      </c>
    </row>
    <row r="1486" spans="1:10" ht="37.5" customHeight="1">
      <c r="A1486" s="19" t="s">
        <v>2642</v>
      </c>
      <c r="B1486" s="18" t="s">
        <v>2807</v>
      </c>
      <c r="C1486" s="36" t="s">
        <v>3500</v>
      </c>
      <c r="D1486" s="38" t="s">
        <v>2817</v>
      </c>
      <c r="E1486" s="38" t="s">
        <v>1111</v>
      </c>
      <c r="F1486" s="75" t="str">
        <f ca="1">IF($E1486="только рамка",VLOOKUP($D1486,OLframe!$D$2:$J$213,2),VLOOKUP($E1486,OLmain!$A$2:$J$57,2))</f>
        <v>9'', 1024*600</v>
      </c>
      <c r="G1486" s="65" t="str">
        <f ca="1">VLOOKUP($D1486,OLframe!$D$2:$J$213,3)</f>
        <v>https://yadi.sk/d/UaZwCQ8_C6tfYQ</v>
      </c>
      <c r="H1486" s="45">
        <v>32400</v>
      </c>
      <c r="I1486" s="79" t="str">
        <f ca="1">IF($E1486="только рамка",VLOOKUP($D1486,OLframe!$D$2:$J$213,9),VLOOKUP($E1486,OLmain!$A$2:$J$57,9))</f>
        <v>Android 10.0, RK PX5 8x1,5 Ghz, 4Gb Ram, 64 Gb ROM, IPS LCD, NXP 6686 FM, TDA 7850, DSP, BC6 Bluetooth,  external microphone+Glonass&amp;gps</v>
      </c>
      <c r="J1486" s="27" t="e">
        <f ca="1">IF(VLOOKUP($D1486,OLframe!$D$2:$J$213,10)=0," ",VLOOKUP($D1486,OLframe!$D$2:$J$213,10))</f>
        <v>#REF!</v>
      </c>
    </row>
    <row r="1487" spans="1:10" ht="37.5" customHeight="1">
      <c r="A1487" s="19" t="s">
        <v>2642</v>
      </c>
      <c r="B1487" s="18" t="s">
        <v>2807</v>
      </c>
      <c r="C1487" s="36" t="s">
        <v>3500</v>
      </c>
      <c r="D1487" s="38" t="s">
        <v>2817</v>
      </c>
      <c r="E1487" s="38" t="s">
        <v>1113</v>
      </c>
      <c r="F1487" s="75" t="str">
        <f ca="1">IF($E1487="только рамка",VLOOKUP($D1487,OLframe!$D$2:$J$213,2),VLOOKUP($E1487,OLmain!$A$2:$J$57,2))</f>
        <v>9'', 1024*600</v>
      </c>
      <c r="G1487" s="65" t="str">
        <f ca="1">VLOOKUP($D1487,OLframe!$D$2:$J$213,3)</f>
        <v>https://yadi.sk/d/UaZwCQ8_C6tfYQ</v>
      </c>
      <c r="H1487" s="45">
        <v>32400</v>
      </c>
      <c r="I1487" s="79" t="str">
        <f ca="1">IF($E1487="только рамка",VLOOKUP($D1487,OLframe!$D$2:$J$213,9),VLOOKUP($E1487,OLmain!$A$2:$J$57,9))</f>
        <v>Android 10.0, RK PX6 6x2,0 Ghz, 4Gb Ram, 64 Gb ROM, IPS LCD, NXP 6686 FM, TDA 7850, DSP, BC6 Bluetooth,  external microphone+Glonass&amp;gps</v>
      </c>
      <c r="J1487" s="27" t="e">
        <f ca="1">IF(VLOOKUP($D1487,OLframe!$D$2:$J$213,10)=0," ",VLOOKUP($D1487,OLframe!$D$2:$J$213,10))</f>
        <v>#REF!</v>
      </c>
    </row>
    <row r="1488" spans="1:10" ht="37.5" customHeight="1">
      <c r="A1488" s="19" t="s">
        <v>2642</v>
      </c>
      <c r="B1488" s="18" t="s">
        <v>2807</v>
      </c>
      <c r="C1488" s="36" t="s">
        <v>3500</v>
      </c>
      <c r="D1488" s="38" t="s">
        <v>2817</v>
      </c>
      <c r="E1488" s="38" t="s">
        <v>1131</v>
      </c>
      <c r="F1488" s="75" t="str">
        <f ca="1">IF($E1488="только рамка",VLOOKUP($D1488,OLframe!$D$2:$J$213,2),VLOOKUP($E1488,OLmain!$A$2:$J$57,2))</f>
        <v>9'', 1024*600</v>
      </c>
      <c r="G1488" s="65" t="str">
        <f ca="1">VLOOKUP($D1488,OLframe!$D$2:$J$213,3)</f>
        <v>https://yadi.sk/d/UaZwCQ8_C6tfYQ</v>
      </c>
      <c r="H1488" s="45">
        <v>23900</v>
      </c>
      <c r="I1488" s="79" t="str">
        <f ca="1">IF($E1488="только рамка",VLOOKUP($D1488,OLframe!$D$2:$J$213,9),VLOOKUP($E1488,OLmain!$A$2:$J$57,9))</f>
        <v>Android 6.0, MTK 3562 8x1,5 Ghz, 2Gb Ram, 32 Gb ROM, IPS LCD, NXP 6686 FM, TDA 7851, Bluetooth,  external microphone, 4G встроен</v>
      </c>
      <c r="J1488" s="27" t="e">
        <f ca="1">IF(VLOOKUP($D1488,OLframe!$D$2:$J$213,10)=0," ",VLOOKUP($D1488,OLframe!$D$2:$J$213,10))</f>
        <v>#REF!</v>
      </c>
    </row>
    <row r="1489" spans="1:10" ht="37.5" customHeight="1">
      <c r="A1489" s="19" t="s">
        <v>2642</v>
      </c>
      <c r="B1489" s="18" t="s">
        <v>2807</v>
      </c>
      <c r="C1489" s="36" t="s">
        <v>3500</v>
      </c>
      <c r="D1489" s="38" t="s">
        <v>2817</v>
      </c>
      <c r="E1489" s="38" t="s">
        <v>1115</v>
      </c>
      <c r="F1489" s="75" t="str">
        <f ca="1">IF($E1489="только рамка",VLOOKUP($D1489,OLframe!$D$2:$J$213,2),VLOOKUP($E1489,OLmain!$A$2:$J$57,2))</f>
        <v>9'', 1280*720</v>
      </c>
      <c r="G1489" s="65" t="str">
        <f ca="1">VLOOKUP($D1489,OLframe!$D$2:$J$213,3)</f>
        <v>https://yadi.sk/d/UaZwCQ8_C6tfYQ</v>
      </c>
      <c r="H1489" s="45">
        <v>26900</v>
      </c>
      <c r="I1489" s="79" t="str">
        <f ca="1">IF($E1489="только рамка",VLOOKUP($D1489,OLframe!$D$2:$J$213,9),VLOOKUP($E1489,OLmain!$A$2:$J$57,9))</f>
        <v>Android 10, UIS7862 8x1,8 Ghz, 3Gb Ram, 32Gb ROM, TDA7708 FM, TDA7388, DSP, Bluetooth 5.0, Glonass&amp;gps, 4G, OPTIC out, поддержка AHD/TVI камер, HDMI - опция, AV OUT - опция</v>
      </c>
      <c r="J1489" s="27" t="e">
        <f ca="1">IF(VLOOKUP($D1489,OLframe!$D$2:$J$213,10)=0," ",VLOOKUP($D1489,OLframe!$D$2:$J$213,10))</f>
        <v>#REF!</v>
      </c>
    </row>
    <row r="1490" spans="1:10" ht="37.5" customHeight="1">
      <c r="A1490" s="19" t="s">
        <v>2642</v>
      </c>
      <c r="B1490" s="18" t="s">
        <v>2807</v>
      </c>
      <c r="C1490" s="36" t="s">
        <v>3500</v>
      </c>
      <c r="D1490" s="38" t="s">
        <v>2817</v>
      </c>
      <c r="E1490" s="38" t="s">
        <v>1117</v>
      </c>
      <c r="F1490" s="75" t="str">
        <f ca="1">IF($E1490="только рамка",VLOOKUP($D1490,OLframe!$D$2:$J$213,2),VLOOKUP($E1490,OLmain!$A$2:$J$57,2))</f>
        <v>9'', 1280*720</v>
      </c>
      <c r="G1490" s="65" t="str">
        <f ca="1">VLOOKUP($D1490,OLframe!$D$2:$J$213,3)</f>
        <v>https://yadi.sk/d/UaZwCQ8_C6tfYQ</v>
      </c>
      <c r="H1490" s="45">
        <v>31400</v>
      </c>
      <c r="I1490" s="79" t="str">
        <f ca="1">IF($E1490="только рамка",VLOOKUP($D1490,OLframe!$D$2:$J$213,9),VLOOKUP($E1490,OLmain!$A$2:$J$57,9))</f>
        <v>Android 10, UIS7862 8x1,8 Ghz, 4Gb Ram, 64Gb ROM, TDA7708 FM, TDA7851L, DSP, Bluetooth 5.0, Glonass&amp;gps, 4G, OPTIC out, поддержка AHD/TVI камер, HDMI - опция, AV OUT - опция</v>
      </c>
      <c r="J1490" s="27" t="e">
        <f ca="1">IF(VLOOKUP($D1490,OLframe!$D$2:$J$213,10)=0," ",VLOOKUP($D1490,OLframe!$D$2:$J$213,10))</f>
        <v>#REF!</v>
      </c>
    </row>
    <row r="1491" spans="1:10" ht="37.5" customHeight="1">
      <c r="A1491" s="19" t="s">
        <v>2642</v>
      </c>
      <c r="B1491" s="18" t="s">
        <v>2807</v>
      </c>
      <c r="C1491" s="36" t="s">
        <v>3500</v>
      </c>
      <c r="D1491" s="38" t="s">
        <v>2817</v>
      </c>
      <c r="E1491" s="38" t="s">
        <v>1136</v>
      </c>
      <c r="F1491" s="75" t="str">
        <f ca="1">IF($E1491="только рамка",VLOOKUP($D1491,OLframe!$D$2:$J$213,2),VLOOKUP($E1491,OLmain!$A$2:$J$57,2))</f>
        <v>9'', 1280*720</v>
      </c>
      <c r="G1491" s="65" t="str">
        <f ca="1">VLOOKUP($D1491,OLframe!$D$2:$J$213,3)</f>
        <v>https://yadi.sk/d/UaZwCQ8_C6tfYQ</v>
      </c>
      <c r="H1491" s="45">
        <v>34400</v>
      </c>
      <c r="I1491" s="79" t="str">
        <f ca="1">IF($E1491="только рамка",VLOOKUP($D1491,OLframe!$D$2:$J$213,9),VLOOKUP($E1491,OLmain!$A$2:$J$57,9))</f>
        <v>Android 10, UIS7862 8x1,8 Ghz, 6Gb Ram, 128Gb ROM, TDA7708 FM, TDA7851L, DSP, Bluetooth 5.0, Glonass&amp;gps, 4G, OPTIC out, поддержка AHD/TVI камер, HDMI - опция, AV OUT - опция</v>
      </c>
      <c r="J1491" s="27" t="e">
        <f ca="1">IF(VLOOKUP($D1491,OLframe!$D$2:$J$213,10)=0," ",VLOOKUP($D1491,OLframe!$D$2:$J$213,10))</f>
        <v>#REF!</v>
      </c>
    </row>
    <row r="1492" spans="1:10" ht="37.5" customHeight="1">
      <c r="A1492" s="19" t="s">
        <v>2642</v>
      </c>
      <c r="B1492" s="18" t="s">
        <v>2807</v>
      </c>
      <c r="C1492" s="36" t="s">
        <v>3500</v>
      </c>
      <c r="D1492" s="38" t="s">
        <v>2817</v>
      </c>
      <c r="E1492" s="38" t="s">
        <v>1119</v>
      </c>
      <c r="F1492" s="75" t="str">
        <f ca="1">IF($E1492="только рамка",VLOOKUP($D1492,OLframe!$D$2:$J$213,2),VLOOKUP($E1492,OLmain!$A$2:$J$57,2))</f>
        <v>9'', 1024*600</v>
      </c>
      <c r="G1492" s="65" t="str">
        <f ca="1">VLOOKUP($D1492,OLframe!$D$2:$J$213,3)</f>
        <v>https://yadi.sk/d/UaZwCQ8_C6tfYQ</v>
      </c>
      <c r="H1492" s="45">
        <v>32400</v>
      </c>
      <c r="I1492" s="79" t="str">
        <f ca="1">IF($E1492="только рамка",VLOOKUP($D1492,OLframe!$D$2:$J$213,9),VLOOKUP($E1492,OLmain!$A$2:$J$57,9))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492" s="27" t="e">
        <f ca="1">IF(VLOOKUP($D1492,OLframe!$D$2:$J$213,10)=0," ",VLOOKUP($D1492,OLframe!$D$2:$J$213,10))</f>
        <v>#REF!</v>
      </c>
    </row>
    <row r="1493" spans="1:10" ht="37.5" customHeight="1">
      <c r="A1493" s="19" t="s">
        <v>2642</v>
      </c>
      <c r="B1493" s="18" t="s">
        <v>2807</v>
      </c>
      <c r="C1493" s="36" t="s">
        <v>3500</v>
      </c>
      <c r="D1493" s="38" t="s">
        <v>2817</v>
      </c>
      <c r="E1493" s="38" t="s">
        <v>1089</v>
      </c>
      <c r="F1493" s="75" t="str">
        <f ca="1">IF($E1493="только рамка",VLOOKUP($D1493,OLframe!$D$2:$J$213,2),VLOOKUP($E1493,OLmain!$A$2:$J$57,2))</f>
        <v>9,7'', 1024*768</v>
      </c>
      <c r="G1493" s="65" t="str">
        <f ca="1">VLOOKUP($D1493,OLframe!$D$2:$J$213,3)</f>
        <v>https://yadi.sk/d/UaZwCQ8_C6tfYQ</v>
      </c>
      <c r="H1493" s="45">
        <v>33400</v>
      </c>
      <c r="I1493" s="79" t="str">
        <f ca="1">IF($E1493="только рамка",VLOOKUP($D1493,OLframe!$D$2:$J$213,9),VLOOKUP($E1493,OLmain!$A$2:$J$57,9))</f>
        <v>Android 10.0, RK PX6 6x2,0 Ghz, 4Gb Ram, 64 Gb ROM, IPS LCD, NXP 6686 FM, TDA 7850, DSP, BC6 Bluetooth,  external microphone+Glonass&amp;gps</v>
      </c>
      <c r="J1493" s="27" t="e">
        <f ca="1">IF(VLOOKUP($D1493,OLframe!$D$2:$J$213,10)=0," ",VLOOKUP($D1493,OLframe!$D$2:$J$213,10))</f>
        <v>#REF!</v>
      </c>
    </row>
    <row r="1494" spans="1:10" ht="37.5" customHeight="1">
      <c r="A1494" s="19" t="s">
        <v>2642</v>
      </c>
      <c r="B1494" s="18" t="s">
        <v>2807</v>
      </c>
      <c r="C1494" s="36" t="s">
        <v>3500</v>
      </c>
      <c r="D1494" s="38" t="s">
        <v>2817</v>
      </c>
      <c r="E1494" s="38" t="s">
        <v>1122</v>
      </c>
      <c r="F1494" s="75" t="str">
        <f ca="1">IF($E1494="только рамка",VLOOKUP($D1494,OLframe!$D$2:$J$213,2),VLOOKUP($E1494,OLmain!$A$2:$J$57,2))</f>
        <v>10.1", 1280*720</v>
      </c>
      <c r="G1494" s="65" t="str">
        <f ca="1">VLOOKUP($D1494,OLframe!$D$2:$J$213,3)</f>
        <v>https://yadi.sk/d/UaZwCQ8_C6tfYQ</v>
      </c>
      <c r="H1494" s="45">
        <v>34900</v>
      </c>
      <c r="I1494" s="79" t="str">
        <f ca="1">IF($E1494="только рамка",VLOOKUP($D1494,OLframe!$D$2:$J$213,9),VLOOKUP($E1494,OLmain!$A$2:$J$57,9))</f>
        <v>Android 10.0, RK PX6 6x2,0 Ghz, 4Gb Ram, 64 Gb ROM, IPS LCD, NXP 6686 FM, TDA 7850, DSP, BC6 Bluetooth,  external microphone+Glonass&amp;gps</v>
      </c>
      <c r="J1494" s="27" t="e">
        <f ca="1">IF(VLOOKUP($D1494,OLframe!$D$2:$J$213,10)=0," ",VLOOKUP($D1494,OLframe!$D$2:$J$213,10))</f>
        <v>#REF!</v>
      </c>
    </row>
    <row r="1495" spans="1:10" ht="37.5" customHeight="1">
      <c r="A1495" s="19" t="s">
        <v>2642</v>
      </c>
      <c r="B1495" s="18" t="s">
        <v>2807</v>
      </c>
      <c r="C1495" s="36" t="s">
        <v>3500</v>
      </c>
      <c r="D1495" s="38" t="s">
        <v>2817</v>
      </c>
      <c r="E1495" s="38" t="s">
        <v>1121</v>
      </c>
      <c r="F1495" s="75" t="str">
        <f ca="1">IF($E1495="только рамка",VLOOKUP($D1495,OLframe!$D$2:$J$213,2),VLOOKUP($E1495,OLmain!$A$2:$J$57,2))</f>
        <v>13.3", 1920*1080</v>
      </c>
      <c r="G1495" s="65" t="str">
        <f ca="1">VLOOKUP($D1495,OLframe!$D$2:$J$213,3)</f>
        <v>https://yadi.sk/d/UaZwCQ8_C6tfYQ</v>
      </c>
      <c r="H1495" s="45">
        <v>40900</v>
      </c>
      <c r="I1495" s="79" t="str">
        <f ca="1">IF($E1495="только рамка",VLOOKUP($D1495,OLframe!$D$2:$J$213,9),VLOOKUP($E1495,OLmain!$A$2:$J$57,9))</f>
        <v>Android 10.0, RK PX6 6x2,0 Ghz, 4Gb Ram, 64 Gb ROM, IPS LCD, NXP 6686 FM, TDA 7850, DSP, BC6 Bluetooth,  external microphone+Glonass&amp;gps</v>
      </c>
      <c r="J1495" s="27" t="e">
        <f ca="1">IF(VLOOKUP($D1495,OLframe!$D$2:$J$213,10)=0," ",VLOOKUP($D1495,OLframe!$D$2:$J$213,10))</f>
        <v>#REF!</v>
      </c>
    </row>
    <row r="1496" spans="1:10" ht="37.5" customHeight="1">
      <c r="A1496" s="19" t="s">
        <v>2642</v>
      </c>
      <c r="B1496" s="18" t="s">
        <v>2807</v>
      </c>
      <c r="C1496" s="36" t="s">
        <v>3884</v>
      </c>
      <c r="D1496" s="38" t="s">
        <v>2818</v>
      </c>
      <c r="E1496" s="38"/>
      <c r="F1496" s="2" t="s">
        <v>4115</v>
      </c>
      <c r="G1496" s="51" t="s">
        <v>2819</v>
      </c>
      <c r="H1496" s="45">
        <v>40900</v>
      </c>
      <c r="I1496" s="21" t="s">
        <v>4000</v>
      </c>
      <c r="J1496" s="31" t="s">
        <v>2457</v>
      </c>
    </row>
    <row r="1497" spans="1:10" ht="37.5" customHeight="1">
      <c r="A1497" s="19" t="s">
        <v>2642</v>
      </c>
      <c r="B1497" s="22" t="s">
        <v>2820</v>
      </c>
      <c r="C1497" s="36" t="s">
        <v>3451</v>
      </c>
      <c r="D1497" s="38" t="s">
        <v>2821</v>
      </c>
      <c r="E1497" s="38"/>
      <c r="F1497" s="2" t="s">
        <v>3712</v>
      </c>
      <c r="G1497" s="52" t="s">
        <v>2822</v>
      </c>
      <c r="H1497" s="69"/>
      <c r="I1497" s="21" t="s">
        <v>3551</v>
      </c>
      <c r="J1497" s="27" t="s">
        <v>3596</v>
      </c>
    </row>
    <row r="1498" spans="1:10" ht="37.5" customHeight="1">
      <c r="A1498" s="8" t="s">
        <v>2642</v>
      </c>
      <c r="B1498" s="22" t="s">
        <v>2820</v>
      </c>
      <c r="C1498" s="2" t="s">
        <v>3444</v>
      </c>
      <c r="D1498" s="37" t="s">
        <v>2823</v>
      </c>
      <c r="E1498" s="37"/>
      <c r="F1498" s="2" t="s">
        <v>3712</v>
      </c>
      <c r="G1498" s="9" t="s">
        <v>2824</v>
      </c>
      <c r="H1498" s="68">
        <v>24900</v>
      </c>
      <c r="I1498" s="20" t="s">
        <v>3470</v>
      </c>
      <c r="J1498" s="27" t="s">
        <v>3596</v>
      </c>
    </row>
    <row r="1499" spans="1:10" ht="37.5" customHeight="1">
      <c r="A1499" s="19" t="s">
        <v>2642</v>
      </c>
      <c r="B1499" s="18" t="s">
        <v>2825</v>
      </c>
      <c r="C1499" s="36" t="s">
        <v>3451</v>
      </c>
      <c r="D1499" s="38" t="s">
        <v>2826</v>
      </c>
      <c r="E1499" s="38"/>
      <c r="F1499" s="2" t="s">
        <v>3549</v>
      </c>
      <c r="G1499" s="50" t="s">
        <v>2827</v>
      </c>
      <c r="H1499" s="69">
        <v>24400</v>
      </c>
      <c r="I1499" s="21" t="s">
        <v>3551</v>
      </c>
      <c r="J1499" s="27"/>
    </row>
    <row r="1500" spans="1:10" ht="37.5" customHeight="1">
      <c r="A1500" s="19" t="s">
        <v>2642</v>
      </c>
      <c r="B1500" s="18" t="s">
        <v>2825</v>
      </c>
      <c r="C1500" s="36" t="s">
        <v>3458</v>
      </c>
      <c r="D1500" s="38" t="s">
        <v>2828</v>
      </c>
      <c r="E1500" s="38"/>
      <c r="F1500" s="2" t="s">
        <v>3549</v>
      </c>
      <c r="G1500" s="51" t="s">
        <v>2829</v>
      </c>
      <c r="H1500" s="69">
        <v>25900</v>
      </c>
      <c r="I1500" s="20" t="s">
        <v>3461</v>
      </c>
      <c r="J1500" s="31" t="s">
        <v>2830</v>
      </c>
    </row>
    <row r="1501" spans="1:10" ht="37.5" customHeight="1">
      <c r="A1501" s="19" t="s">
        <v>2642</v>
      </c>
      <c r="B1501" s="18" t="s">
        <v>2825</v>
      </c>
      <c r="C1501" s="36" t="s">
        <v>3500</v>
      </c>
      <c r="D1501" s="38" t="s">
        <v>2831</v>
      </c>
      <c r="E1501" s="38" t="s">
        <v>2857</v>
      </c>
      <c r="F1501" s="75" t="str">
        <f ca="1">IF($E1501="только рамка",VLOOKUP($D1501,OLframe!$D$2:$J$213,2),VLOOKUP($E1501,OLmain!$A$2:$J$57,2))</f>
        <v>10", 1024*600</v>
      </c>
      <c r="G1501" s="65" t="str">
        <f ca="1">VLOOKUP($D1501,OLframe!$D$2:$J$213,3)</f>
        <v>https://yadi.sk/d/TfOMmArFw7indQ</v>
      </c>
      <c r="H1501" s="45">
        <v>4000</v>
      </c>
      <c r="I1501" s="79" t="e">
        <f ca="1">IF($E1501="только рамка",VLOOKUP($D1501,OLframe!$D$2:$J$213,9),VLOOKUP($E1501,OLmain!$A$2:$J$57,9))</f>
        <v>#REF!</v>
      </c>
      <c r="J1501" s="27" t="e">
        <f ca="1">IF(VLOOKUP($D1501,OLframe!$D$2:$J$213,10)=0," ",VLOOKUP($D1501,OLframe!$D$2:$J$213,10))</f>
        <v>#REF!</v>
      </c>
    </row>
    <row r="1502" spans="1:10" ht="37.5" customHeight="1">
      <c r="A1502" s="19" t="s">
        <v>2642</v>
      </c>
      <c r="B1502" s="18" t="s">
        <v>2825</v>
      </c>
      <c r="C1502" s="36" t="s">
        <v>3500</v>
      </c>
      <c r="D1502" s="38" t="s">
        <v>2831</v>
      </c>
      <c r="E1502" s="38" t="s">
        <v>1103</v>
      </c>
      <c r="F1502" s="75" t="str">
        <f ca="1">IF($E1502="только рамка",VLOOKUP($D1502,OLframe!$D$2:$J$213,2),VLOOKUP($E1502,OLmain!$A$2:$J$57,2))</f>
        <v>10.1", 1280*720</v>
      </c>
      <c r="G1502" s="65" t="str">
        <f ca="1">VLOOKUP($D1502,OLframe!$D$2:$J$213,3)</f>
        <v>https://yadi.sk/d/TfOMmArFw7indQ</v>
      </c>
      <c r="H1502" s="45">
        <v>34900</v>
      </c>
      <c r="I1502" s="79" t="str">
        <f ca="1">IF($E1502="только рамка",VLOOKUP($D1502,OLframe!$D$2:$J$213,9),VLOOKUP($E1502,OLmain!$A$2:$J$57,9))</f>
        <v>Android 10.0, RK PX6 6x2,0 Ghz, 4Gb Ram, 64 Gb ROM, IPS LCD, NXP 6686 FM, TDA 7850, DSP, BC6 Bluetooth,  external microphone+Glonass&amp;gps</v>
      </c>
      <c r="J1502" s="27" t="e">
        <f ca="1">IF(VLOOKUP($D1502,OLframe!$D$2:$J$213,10)=0," ",VLOOKUP($D1502,OLframe!$D$2:$J$213,10))</f>
        <v>#REF!</v>
      </c>
    </row>
    <row r="1503" spans="1:10" ht="37.5" customHeight="1">
      <c r="A1503" s="19" t="s">
        <v>2642</v>
      </c>
      <c r="B1503" s="18" t="s">
        <v>2825</v>
      </c>
      <c r="C1503" s="36" t="s">
        <v>3500</v>
      </c>
      <c r="D1503" s="38" t="s">
        <v>2831</v>
      </c>
      <c r="E1503" s="38" t="s">
        <v>1137</v>
      </c>
      <c r="F1503" s="75" t="str">
        <f ca="1">IF($E1503="только рамка",VLOOKUP($D1503,OLframe!$D$2:$J$213,2),VLOOKUP($E1503,OLmain!$A$2:$J$57,2))</f>
        <v>10'', 1280*720</v>
      </c>
      <c r="G1503" s="65" t="str">
        <f ca="1">VLOOKUP($D1503,OLframe!$D$2:$J$213,3)</f>
        <v>https://yadi.sk/d/TfOMmArFw7indQ</v>
      </c>
      <c r="H1503" s="45">
        <v>37400</v>
      </c>
      <c r="I1503" s="79" t="str">
        <f ca="1">IF($E1503="только рамка",VLOOKUP($D1503,OLframe!$D$2:$J$213,9),VLOOKUP($E1503,OLmain!$A$2:$J$57,9))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03" s="27" t="e">
        <f ca="1">IF(VLOOKUP($D1503,OLframe!$D$2:$J$213,10)=0," ",VLOOKUP($D1503,OLframe!$D$2:$J$213,10))</f>
        <v>#REF!</v>
      </c>
    </row>
    <row r="1504" spans="1:10" ht="37.5" customHeight="1">
      <c r="A1504" s="19" t="s">
        <v>2642</v>
      </c>
      <c r="B1504" s="18" t="s">
        <v>2825</v>
      </c>
      <c r="C1504" s="36" t="s">
        <v>3500</v>
      </c>
      <c r="D1504" s="38" t="s">
        <v>2831</v>
      </c>
      <c r="E1504" s="38" t="s">
        <v>1142</v>
      </c>
      <c r="F1504" s="75" t="str">
        <f ca="1">IF($E1504="только рамка",VLOOKUP($D1504,OLframe!$D$2:$J$213,2),VLOOKUP($E1504,OLmain!$A$2:$J$57,2))</f>
        <v>10'', 1280*720</v>
      </c>
      <c r="G1504" s="65" t="str">
        <f ca="1">VLOOKUP($D1504,OLframe!$D$2:$J$213,3)</f>
        <v>https://yadi.sk/d/TfOMmArFw7indQ</v>
      </c>
      <c r="H1504" s="45">
        <v>40400</v>
      </c>
      <c r="I1504" s="79" t="str">
        <f ca="1">IF($E1504="только рамка",VLOOKUP($D1504,OLframe!$D$2:$J$213,9),VLOOKUP($E1504,OLmain!$A$2:$J$57,9))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04" s="27" t="e">
        <f ca="1">IF(VLOOKUP($D1504,OLframe!$D$2:$J$213,10)=0," ",VLOOKUP($D1504,OLframe!$D$2:$J$213,10))</f>
        <v>#REF!</v>
      </c>
    </row>
    <row r="1505" spans="1:10" ht="37.5" customHeight="1">
      <c r="A1505" s="19" t="s">
        <v>2642</v>
      </c>
      <c r="B1505" s="18" t="s">
        <v>2825</v>
      </c>
      <c r="C1505" s="36" t="s">
        <v>3500</v>
      </c>
      <c r="D1505" s="38" t="s">
        <v>2831</v>
      </c>
      <c r="E1505" s="38" t="s">
        <v>1092</v>
      </c>
      <c r="F1505" s="75" t="str">
        <f ca="1">IF($E1505="только рамка",VLOOKUP($D1505,OLframe!$D$2:$J$213,2),VLOOKUP($E1505,OLmain!$A$2:$J$57,2))</f>
        <v>10'', 1024*600</v>
      </c>
      <c r="G1505" s="65" t="str">
        <f ca="1">VLOOKUP($D1505,OLframe!$D$2:$J$213,3)</f>
        <v>https://yadi.sk/d/TfOMmArFw7indQ</v>
      </c>
      <c r="H1505" s="45">
        <v>27900</v>
      </c>
      <c r="I1505" s="79" t="str">
        <f ca="1">IF($E1505="только рамка",VLOOKUP($D1505,OLframe!$D$2:$J$213,9),VLOOKUP($E1505,OLmain!$A$2:$J$57,9))</f>
        <v>Android 10.0, RK PX30 4x1,6 Ghz, 2Gb Ram, 16 Gb ROM, IPS LCD, NXP 6686 FM, TDA 7850, DSP, BC6 Bluetooth,  external microphone+Glonass&amp;gps</v>
      </c>
      <c r="J1505" s="27" t="e">
        <f ca="1">IF(VLOOKUP($D1505,OLframe!$D$2:$J$213,10)=0," ",VLOOKUP($D1505,OLframe!$D$2:$J$213,10))</f>
        <v>#REF!</v>
      </c>
    </row>
    <row r="1506" spans="1:10" ht="37.5" customHeight="1">
      <c r="A1506" s="19" t="s">
        <v>2642</v>
      </c>
      <c r="B1506" s="18" t="s">
        <v>2825</v>
      </c>
      <c r="C1506" s="36" t="s">
        <v>3500</v>
      </c>
      <c r="D1506" s="38" t="s">
        <v>2831</v>
      </c>
      <c r="E1506" s="38" t="s">
        <v>1094</v>
      </c>
      <c r="F1506" s="75" t="str">
        <f ca="1">IF($E1506="только рамка",VLOOKUP($D1506,OLframe!$D$2:$J$213,2),VLOOKUP($E1506,OLmain!$A$2:$J$57,2))</f>
        <v>10'', 1024*600</v>
      </c>
      <c r="G1506" s="65" t="str">
        <f ca="1">VLOOKUP($D1506,OLframe!$D$2:$J$213,3)</f>
        <v>https://yadi.sk/d/TfOMmArFw7indQ</v>
      </c>
      <c r="H1506" s="45">
        <v>31400</v>
      </c>
      <c r="I1506" s="79" t="str">
        <f ca="1">IF($E1506="только рамка",VLOOKUP($D1506,OLframe!$D$2:$J$213,9),VLOOKUP($E1506,OLmain!$A$2:$J$57,9))</f>
        <v>Android 10.0, RK PX5 8x1,5 Ghz, 4Gb Ram, 32 Gb ROM, IPS LCD, NXP 6686 FM, TDA 7850, DSP, BC6 Bluetooth,  external microphone+Glonass&amp;gps</v>
      </c>
      <c r="J1506" s="27" t="e">
        <f ca="1">IF(VLOOKUP($D1506,OLframe!$D$2:$J$213,10)=0," ",VLOOKUP($D1506,OLframe!$D$2:$J$213,10))</f>
        <v>#REF!</v>
      </c>
    </row>
    <row r="1507" spans="1:10" ht="37.5" customHeight="1">
      <c r="A1507" s="19" t="s">
        <v>2642</v>
      </c>
      <c r="B1507" s="18" t="s">
        <v>2825</v>
      </c>
      <c r="C1507" s="36" t="s">
        <v>3500</v>
      </c>
      <c r="D1507" s="38" t="s">
        <v>2831</v>
      </c>
      <c r="E1507" s="38" t="s">
        <v>1096</v>
      </c>
      <c r="F1507" s="75" t="str">
        <f ca="1">IF($E1507="только рамка",VLOOKUP($D1507,OLframe!$D$2:$J$213,2),VLOOKUP($E1507,OLmain!$A$2:$J$57,2))</f>
        <v>10'', 1024*600</v>
      </c>
      <c r="G1507" s="65" t="str">
        <f ca="1">VLOOKUP($D1507,OLframe!$D$2:$J$213,3)</f>
        <v>https://yadi.sk/d/TfOMmArFw7indQ</v>
      </c>
      <c r="H1507" s="45">
        <v>32400</v>
      </c>
      <c r="I1507" s="79" t="str">
        <f ca="1">IF($E1507="только рамка",VLOOKUP($D1507,OLframe!$D$2:$J$213,9),VLOOKUP($E1507,OLmain!$A$2:$J$57,9))</f>
        <v>Android 10.0, RK PX5 8x1,5 Ghz, 4Gb Ram, 64 Gb ROM, IPS LCD, NXP 6686 FM, TDA 7850, DSP, BC6 Bluetooth,  external microphone+Glonass&amp;gps</v>
      </c>
      <c r="J1507" s="27" t="e">
        <f ca="1">IF(VLOOKUP($D1507,OLframe!$D$2:$J$213,10)=0," ",VLOOKUP($D1507,OLframe!$D$2:$J$213,10))</f>
        <v>#REF!</v>
      </c>
    </row>
    <row r="1508" spans="1:10" ht="37.5" customHeight="1">
      <c r="A1508" s="19" t="s">
        <v>2642</v>
      </c>
      <c r="B1508" s="18" t="s">
        <v>2825</v>
      </c>
      <c r="C1508" s="36" t="s">
        <v>3500</v>
      </c>
      <c r="D1508" s="38" t="s">
        <v>2831</v>
      </c>
      <c r="E1508" s="38" t="s">
        <v>1098</v>
      </c>
      <c r="F1508" s="75" t="str">
        <f ca="1">IF($E1508="только рамка",VLOOKUP($D1508,OLframe!$D$2:$J$213,2),VLOOKUP($E1508,OLmain!$A$2:$J$57,2))</f>
        <v>10'', 1024*600</v>
      </c>
      <c r="G1508" s="65" t="str">
        <f ca="1">VLOOKUP($D1508,OLframe!$D$2:$J$213,3)</f>
        <v>https://yadi.sk/d/TfOMmArFw7indQ</v>
      </c>
      <c r="H1508" s="45">
        <v>32400</v>
      </c>
      <c r="I1508" s="79" t="str">
        <f ca="1">IF($E1508="только рамка",VLOOKUP($D1508,OLframe!$D$2:$J$213,9),VLOOKUP($E1508,OLmain!$A$2:$J$57,9))</f>
        <v>Android 10.0, RK PX6 6x2,0 Ghz, 4Gb Ram, 64 Gb ROM, IPS LCD, NXP 6686 FM, TDA 7850, DSP, BC6 Bluetooth,  external microphone+Glonass&amp;gps</v>
      </c>
      <c r="J1508" s="27" t="e">
        <f ca="1">IF(VLOOKUP($D1508,OLframe!$D$2:$J$213,10)=0," ",VLOOKUP($D1508,OLframe!$D$2:$J$213,10))</f>
        <v>#REF!</v>
      </c>
    </row>
    <row r="1509" spans="1:10" ht="37.5" customHeight="1">
      <c r="A1509" s="19" t="s">
        <v>2642</v>
      </c>
      <c r="B1509" s="18" t="s">
        <v>2825</v>
      </c>
      <c r="C1509" s="36" t="s">
        <v>3500</v>
      </c>
      <c r="D1509" s="38" t="s">
        <v>2831</v>
      </c>
      <c r="E1509" s="38" t="s">
        <v>1128</v>
      </c>
      <c r="F1509" s="75" t="str">
        <f ca="1">IF($E1509="только рамка",VLOOKUP($D1509,OLframe!$D$2:$J$213,2),VLOOKUP($E1509,OLmain!$A$2:$J$57,2))</f>
        <v>10'', 1024*600</v>
      </c>
      <c r="G1509" s="65" t="str">
        <f ca="1">VLOOKUP($D1509,OLframe!$D$2:$J$213,3)</f>
        <v>https://yadi.sk/d/TfOMmArFw7indQ</v>
      </c>
      <c r="H1509" s="45">
        <v>23900</v>
      </c>
      <c r="I1509" s="79" t="str">
        <f ca="1">IF($E1509="только рамка",VLOOKUP($D1509,OLframe!$D$2:$J$213,9),VLOOKUP($E1509,OLmain!$A$2:$J$57,9))</f>
        <v>Android 6.0, MTK 3562 8x1,5 Ghz, 2Gb Ram, 32 Gb ROM, IPS LCD, NXP 6686 FM, TDA 7851, Bluetooth,  external microphone, 4G встроен</v>
      </c>
      <c r="J1509" s="27" t="e">
        <f ca="1">IF(VLOOKUP($D1509,OLframe!$D$2:$J$213,10)=0," ",VLOOKUP($D1509,OLframe!$D$2:$J$213,10))</f>
        <v>#REF!</v>
      </c>
    </row>
    <row r="1510" spans="1:10" ht="37.5" customHeight="1">
      <c r="A1510" s="19" t="s">
        <v>2642</v>
      </c>
      <c r="B1510" s="18" t="s">
        <v>2825</v>
      </c>
      <c r="C1510" s="36" t="s">
        <v>3500</v>
      </c>
      <c r="D1510" s="38" t="s">
        <v>2831</v>
      </c>
      <c r="E1510" s="38" t="s">
        <v>1125</v>
      </c>
      <c r="F1510" s="75" t="str">
        <f ca="1">IF($E1510="только рамка",VLOOKUP($D1510,OLframe!$D$2:$J$213,2),VLOOKUP($E1510,OLmain!$A$2:$J$57,2))</f>
        <v>10'', 1280*720</v>
      </c>
      <c r="G1510" s="65" t="str">
        <f ca="1">VLOOKUP($D1510,OLframe!$D$2:$J$213,3)</f>
        <v>https://yadi.sk/d/TfOMmArFw7indQ</v>
      </c>
      <c r="H1510" s="45">
        <v>27400</v>
      </c>
      <c r="I1510" s="79" t="str">
        <f ca="1">IF($E1510="только рамка",VLOOKUP($D1510,OLframe!$D$2:$J$213,9),VLOOKUP($E1510,OLmain!$A$2:$J$57,9))</f>
        <v>Android 10, UIS7862 8x1,8 Ghz, 3Gb Ram, 32Gb ROM, TDA7708 FM, TDA7388, DSP, Bluetooth 5.0, Glonass&amp;gps, 4G, OPTIC out, поддержка AHD/TVI камер, HDMI - опция, AV OUT - опция</v>
      </c>
      <c r="J1510" s="27" t="e">
        <f ca="1">IF(VLOOKUP($D1510,OLframe!$D$2:$J$213,10)=0," ",VLOOKUP($D1510,OLframe!$D$2:$J$213,10))</f>
        <v>#REF!</v>
      </c>
    </row>
    <row r="1511" spans="1:10" ht="37.5" customHeight="1">
      <c r="A1511" s="19" t="s">
        <v>2642</v>
      </c>
      <c r="B1511" s="18" t="s">
        <v>2825</v>
      </c>
      <c r="C1511" s="36" t="s">
        <v>3500</v>
      </c>
      <c r="D1511" s="38" t="s">
        <v>2831</v>
      </c>
      <c r="E1511" s="38" t="s">
        <v>1100</v>
      </c>
      <c r="F1511" s="75" t="str">
        <f ca="1">IF($E1511="только рамка",VLOOKUP($D1511,OLframe!$D$2:$J$213,2),VLOOKUP($E1511,OLmain!$A$2:$J$57,2))</f>
        <v>10'', 1280*720</v>
      </c>
      <c r="G1511" s="65" t="str">
        <f ca="1">VLOOKUP($D1511,OLframe!$D$2:$J$213,3)</f>
        <v>https://yadi.sk/d/TfOMmArFw7indQ</v>
      </c>
      <c r="H1511" s="45">
        <v>31400</v>
      </c>
      <c r="I1511" s="79" t="str">
        <f ca="1">IF($E1511="только рамка",VLOOKUP($D1511,OLframe!$D$2:$J$213,9),VLOOKUP($E1511,OLmain!$A$2:$J$57,9))</f>
        <v>Android 10, UIS7862 8x1,8 Ghz, 4Gb Ram, 64Gb ROM, TDA7708 FM, TDA7851L, DSP, Bluetooth 5.0, Glonass&amp;gps, 4G, OPTIC out, поддержка AHD/TVI камер, HDMI - опция, AV OUT - опция</v>
      </c>
      <c r="J1511" s="27" t="e">
        <f ca="1">IF(VLOOKUP($D1511,OLframe!$D$2:$J$213,10)=0," ",VLOOKUP($D1511,OLframe!$D$2:$J$213,10))</f>
        <v>#REF!</v>
      </c>
    </row>
    <row r="1512" spans="1:10" ht="37.5" customHeight="1">
      <c r="A1512" s="19" t="s">
        <v>2642</v>
      </c>
      <c r="B1512" s="18" t="s">
        <v>2825</v>
      </c>
      <c r="C1512" s="36" t="s">
        <v>3500</v>
      </c>
      <c r="D1512" s="38" t="s">
        <v>2831</v>
      </c>
      <c r="E1512" s="38" t="s">
        <v>1133</v>
      </c>
      <c r="F1512" s="75" t="str">
        <f ca="1">IF($E1512="только рамка",VLOOKUP($D1512,OLframe!$D$2:$J$213,2),VLOOKUP($E1512,OLmain!$A$2:$J$57,2))</f>
        <v>10'', 1280*720</v>
      </c>
      <c r="G1512" s="65" t="str">
        <f ca="1">VLOOKUP($D1512,OLframe!$D$2:$J$213,3)</f>
        <v>https://yadi.sk/d/TfOMmArFw7indQ</v>
      </c>
      <c r="H1512" s="45">
        <v>34400</v>
      </c>
      <c r="I1512" s="79" t="str">
        <f ca="1">IF($E1512="только рамка",VLOOKUP($D1512,OLframe!$D$2:$J$213,9),VLOOKUP($E1512,OLmain!$A$2:$J$57,9))</f>
        <v>Android 10, UIS7862 8x1,8 Ghz, 4Gb Ram, 64Gb ROM, TDA7708 FM, TDA7851L, DSP, Bluetooth 5.0, Glonass&amp;gps, 4G, OPTIC out, поддержка AHD/TVI камер, HDMI - опция, AV OUT - опция</v>
      </c>
      <c r="J1512" s="27" t="e">
        <f ca="1">IF(VLOOKUP($D1512,OLframe!$D$2:$J$213,10)=0," ",VLOOKUP($D1512,OLframe!$D$2:$J$213,10))</f>
        <v>#REF!</v>
      </c>
    </row>
    <row r="1513" spans="1:10" ht="37.5" customHeight="1">
      <c r="A1513" s="19" t="s">
        <v>2642</v>
      </c>
      <c r="B1513" s="18" t="s">
        <v>2825</v>
      </c>
      <c r="C1513" s="36" t="s">
        <v>3500</v>
      </c>
      <c r="D1513" s="38" t="s">
        <v>2831</v>
      </c>
      <c r="E1513" s="38" t="s">
        <v>1105</v>
      </c>
      <c r="F1513" s="75" t="str">
        <f ca="1">IF($E1513="только рамка",VLOOKUP($D1513,OLframe!$D$2:$J$213,2),VLOOKUP($E1513,OLmain!$A$2:$J$57,2))</f>
        <v>10'', 1024*600</v>
      </c>
      <c r="G1513" s="65" t="str">
        <f ca="1">VLOOKUP($D1513,OLframe!$D$2:$J$213,3)</f>
        <v>https://yadi.sk/d/TfOMmArFw7indQ</v>
      </c>
      <c r="H1513" s="45">
        <v>32400</v>
      </c>
      <c r="I1513" s="79" t="str">
        <f ca="1">IF($E1513="только рамка",VLOOKUP($D1513,OLframe!$D$2:$J$213,9),VLOOKUP($E1513,OLmain!$A$2:$J$57,9))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513" s="27" t="e">
        <f ca="1">IF(VLOOKUP($D1513,OLframe!$D$2:$J$213,10)=0," ",VLOOKUP($D1513,OLframe!$D$2:$J$213,10))</f>
        <v>#REF!</v>
      </c>
    </row>
    <row r="1514" spans="1:10" ht="37.5" customHeight="1">
      <c r="A1514" s="19" t="s">
        <v>2642</v>
      </c>
      <c r="B1514" s="18" t="s">
        <v>2825</v>
      </c>
      <c r="C1514" s="36" t="s">
        <v>3500</v>
      </c>
      <c r="D1514" s="38" t="s">
        <v>2831</v>
      </c>
      <c r="E1514" s="38" t="s">
        <v>1088</v>
      </c>
      <c r="F1514" s="75" t="str">
        <f ca="1">IF($E1514="только рамка",VLOOKUP($D1514,OLframe!$D$2:$J$213,2),VLOOKUP($E1514,OLmain!$A$2:$J$57,2))</f>
        <v>9,7'', 1024*768</v>
      </c>
      <c r="G1514" s="65" t="str">
        <f ca="1">VLOOKUP($D1514,OLframe!$D$2:$J$213,3)</f>
        <v>https://yadi.sk/d/TfOMmArFw7indQ</v>
      </c>
      <c r="H1514" s="45">
        <v>33400</v>
      </c>
      <c r="I1514" s="79" t="str">
        <f ca="1">IF($E1514="только рамка",VLOOKUP($D1514,OLframe!$D$2:$J$213,9),VLOOKUP($E1514,OLmain!$A$2:$J$57,9))</f>
        <v>Android 10.0, RK PX6 6x2,0 Ghz, 4Gb Ram, 64 Gb ROM, IPS LCD, NXP 6686 FM, TDA 7850, DSP, BC6 Bluetooth,  external microphone+Glonass&amp;gps</v>
      </c>
      <c r="J1514" s="27" t="e">
        <f ca="1">IF(VLOOKUP($D1514,OLframe!$D$2:$J$213,10)=0," ",VLOOKUP($D1514,OLframe!$D$2:$J$213,10))</f>
        <v>#REF!</v>
      </c>
    </row>
    <row r="1515" spans="1:10" ht="37.5" customHeight="1">
      <c r="A1515" s="19" t="s">
        <v>2642</v>
      </c>
      <c r="B1515" s="18" t="s">
        <v>2825</v>
      </c>
      <c r="C1515" s="36" t="s">
        <v>3500</v>
      </c>
      <c r="D1515" s="38" t="s">
        <v>2831</v>
      </c>
      <c r="E1515" s="38" t="s">
        <v>1101</v>
      </c>
      <c r="F1515" s="75" t="str">
        <f ca="1">IF($E1515="только рамка",VLOOKUP($D1515,OLframe!$D$2:$J$213,2),VLOOKUP($E1515,OLmain!$A$2:$J$57,2))</f>
        <v>13.3", 1920*1080</v>
      </c>
      <c r="G1515" s="65" t="str">
        <f ca="1">VLOOKUP($D1515,OLframe!$D$2:$J$213,3)</f>
        <v>https://yadi.sk/d/TfOMmArFw7indQ</v>
      </c>
      <c r="H1515" s="45">
        <v>40900</v>
      </c>
      <c r="I1515" s="79" t="str">
        <f ca="1">IF($E1515="только рамка",VLOOKUP($D1515,OLframe!$D$2:$J$213,9),VLOOKUP($E1515,OLmain!$A$2:$J$57,9))</f>
        <v>Android 10.0, RK PX6 6x2,0 Ghz, 4Gb Ram, 64 Gb ROM, IPS LCD, NXP 6686 FM, TDA 7850, DSP, BC6 Bluetooth,  external microphone+Glonass&amp;gps</v>
      </c>
      <c r="J1515" s="27" t="e">
        <f ca="1">IF(VLOOKUP($D1515,OLframe!$D$2:$J$213,10)=0," ",VLOOKUP($D1515,OLframe!$D$2:$J$213,10))</f>
        <v>#REF!</v>
      </c>
    </row>
    <row r="1516" spans="1:10" ht="37.5" customHeight="1">
      <c r="A1516" s="19" t="s">
        <v>2642</v>
      </c>
      <c r="B1516" s="18" t="s">
        <v>2825</v>
      </c>
      <c r="C1516" s="36" t="s">
        <v>3444</v>
      </c>
      <c r="D1516" s="38" t="s">
        <v>2832</v>
      </c>
      <c r="E1516" s="38"/>
      <c r="F1516" s="2" t="s">
        <v>3549</v>
      </c>
      <c r="G1516" s="51" t="s">
        <v>2833</v>
      </c>
      <c r="H1516" s="69">
        <v>28400</v>
      </c>
      <c r="I1516" s="46" t="s">
        <v>3492</v>
      </c>
      <c r="J1516" s="31" t="s">
        <v>2830</v>
      </c>
    </row>
    <row r="1517" spans="1:10" ht="37.5" customHeight="1">
      <c r="A1517" s="19" t="s">
        <v>2642</v>
      </c>
      <c r="B1517" s="18" t="s">
        <v>2825</v>
      </c>
      <c r="C1517" s="36" t="s">
        <v>3444</v>
      </c>
      <c r="D1517" s="38" t="s">
        <v>2834</v>
      </c>
      <c r="E1517" s="38"/>
      <c r="F1517" s="2" t="s">
        <v>3549</v>
      </c>
      <c r="G1517" s="51" t="s">
        <v>2833</v>
      </c>
      <c r="H1517" s="69">
        <v>31400</v>
      </c>
      <c r="I1517" s="59" t="s">
        <v>3478</v>
      </c>
      <c r="J1517" s="31" t="s">
        <v>2830</v>
      </c>
    </row>
    <row r="1518" spans="1:10" ht="37.5" customHeight="1">
      <c r="A1518" s="19" t="s">
        <v>2642</v>
      </c>
      <c r="B1518" s="18" t="s">
        <v>2825</v>
      </c>
      <c r="C1518" s="36" t="s">
        <v>3444</v>
      </c>
      <c r="D1518" s="38" t="s">
        <v>2835</v>
      </c>
      <c r="E1518" s="38"/>
      <c r="F1518" s="2" t="s">
        <v>3549</v>
      </c>
      <c r="G1518" s="51" t="s">
        <v>2833</v>
      </c>
      <c r="H1518" s="69">
        <v>32400</v>
      </c>
      <c r="I1518" s="46" t="s">
        <v>3496</v>
      </c>
      <c r="J1518" s="31" t="s">
        <v>2830</v>
      </c>
    </row>
    <row r="1519" spans="1:10" ht="37.5" customHeight="1">
      <c r="A1519" s="8" t="s">
        <v>2642</v>
      </c>
      <c r="B1519" s="22" t="s">
        <v>2825</v>
      </c>
      <c r="C1519" s="2" t="s">
        <v>3444</v>
      </c>
      <c r="D1519" s="37" t="s">
        <v>2836</v>
      </c>
      <c r="E1519" s="37"/>
      <c r="F1519" s="2" t="s">
        <v>3712</v>
      </c>
      <c r="G1519" s="14" t="s">
        <v>2837</v>
      </c>
      <c r="H1519" s="68">
        <v>28400</v>
      </c>
      <c r="I1519" s="46" t="s">
        <v>3492</v>
      </c>
      <c r="J1519" s="27" t="s">
        <v>2838</v>
      </c>
    </row>
    <row r="1520" spans="1:10" ht="37.5" customHeight="1">
      <c r="A1520" s="8" t="s">
        <v>2642</v>
      </c>
      <c r="B1520" s="22" t="s">
        <v>2825</v>
      </c>
      <c r="C1520" s="2" t="s">
        <v>3444</v>
      </c>
      <c r="D1520" s="37" t="s">
        <v>2839</v>
      </c>
      <c r="E1520" s="37"/>
      <c r="F1520" s="2" t="s">
        <v>3712</v>
      </c>
      <c r="G1520" s="14" t="s">
        <v>2837</v>
      </c>
      <c r="H1520" s="68">
        <v>31400</v>
      </c>
      <c r="I1520" s="59" t="s">
        <v>3478</v>
      </c>
      <c r="J1520" s="27" t="s">
        <v>2838</v>
      </c>
    </row>
    <row r="1521" spans="1:10" ht="37.5" customHeight="1">
      <c r="A1521" s="8" t="s">
        <v>2642</v>
      </c>
      <c r="B1521" s="22" t="s">
        <v>2825</v>
      </c>
      <c r="C1521" s="2" t="s">
        <v>3444</v>
      </c>
      <c r="D1521" s="37" t="s">
        <v>2840</v>
      </c>
      <c r="E1521" s="37"/>
      <c r="F1521" s="2" t="s">
        <v>3712</v>
      </c>
      <c r="G1521" s="14" t="s">
        <v>2837</v>
      </c>
      <c r="H1521" s="68">
        <v>32400</v>
      </c>
      <c r="I1521" s="46" t="s">
        <v>3496</v>
      </c>
      <c r="J1521" s="27" t="s">
        <v>2838</v>
      </c>
    </row>
    <row r="1522" spans="1:10" ht="37.5" customHeight="1">
      <c r="A1522" s="19" t="s">
        <v>2642</v>
      </c>
      <c r="B1522" s="18" t="s">
        <v>2841</v>
      </c>
      <c r="C1522" s="36" t="s">
        <v>3451</v>
      </c>
      <c r="D1522" s="38" t="s">
        <v>2842</v>
      </c>
      <c r="E1522" s="38"/>
      <c r="F1522" s="2" t="s">
        <v>3712</v>
      </c>
      <c r="G1522" s="52" t="s">
        <v>2843</v>
      </c>
      <c r="H1522" s="69"/>
      <c r="I1522" s="21" t="s">
        <v>3551</v>
      </c>
      <c r="J1522" s="27"/>
    </row>
    <row r="1523" spans="1:10" ht="37.5" customHeight="1">
      <c r="A1523" s="19" t="s">
        <v>2642</v>
      </c>
      <c r="B1523" s="18" t="s">
        <v>2844</v>
      </c>
      <c r="C1523" s="36" t="s">
        <v>3451</v>
      </c>
      <c r="D1523" s="38" t="s">
        <v>2845</v>
      </c>
      <c r="E1523" s="38"/>
      <c r="F1523" s="2" t="s">
        <v>3590</v>
      </c>
      <c r="G1523" s="52" t="s">
        <v>2846</v>
      </c>
      <c r="H1523" s="69">
        <v>34900</v>
      </c>
      <c r="I1523" s="46" t="s">
        <v>3503</v>
      </c>
      <c r="J1523" s="31" t="s">
        <v>2847</v>
      </c>
    </row>
    <row r="1524" spans="1:10" ht="37.5" customHeight="1">
      <c r="A1524" s="19" t="s">
        <v>2642</v>
      </c>
      <c r="B1524" s="18" t="s">
        <v>2844</v>
      </c>
      <c r="C1524" s="36" t="s">
        <v>3444</v>
      </c>
      <c r="D1524" s="38" t="s">
        <v>2848</v>
      </c>
      <c r="E1524" s="38"/>
      <c r="F1524" s="2" t="s">
        <v>3590</v>
      </c>
      <c r="G1524" s="50" t="s">
        <v>2849</v>
      </c>
      <c r="H1524" s="69">
        <v>27900</v>
      </c>
      <c r="I1524" s="46" t="s">
        <v>3492</v>
      </c>
      <c r="J1524" s="31" t="s">
        <v>2850</v>
      </c>
    </row>
    <row r="1525" spans="1:10" ht="37.5" customHeight="1">
      <c r="A1525" s="19" t="s">
        <v>2642</v>
      </c>
      <c r="B1525" s="18" t="s">
        <v>2844</v>
      </c>
      <c r="C1525" s="36" t="s">
        <v>3444</v>
      </c>
      <c r="D1525" s="38" t="s">
        <v>2851</v>
      </c>
      <c r="E1525" s="38"/>
      <c r="F1525" s="2" t="s">
        <v>3590</v>
      </c>
      <c r="G1525" s="50" t="s">
        <v>2849</v>
      </c>
      <c r="H1525" s="69">
        <v>30900</v>
      </c>
      <c r="I1525" s="59" t="s">
        <v>3478</v>
      </c>
      <c r="J1525" s="31" t="s">
        <v>2850</v>
      </c>
    </row>
    <row r="1526" spans="1:10" ht="37.5" customHeight="1">
      <c r="A1526" s="19" t="s">
        <v>2642</v>
      </c>
      <c r="B1526" s="18" t="s">
        <v>2844</v>
      </c>
      <c r="C1526" s="36" t="s">
        <v>3444</v>
      </c>
      <c r="D1526" s="38" t="s">
        <v>2852</v>
      </c>
      <c r="E1526" s="38"/>
      <c r="F1526" s="2" t="s">
        <v>3590</v>
      </c>
      <c r="G1526" s="50" t="s">
        <v>2849</v>
      </c>
      <c r="H1526" s="69">
        <v>31900</v>
      </c>
      <c r="I1526" s="46" t="s">
        <v>3541</v>
      </c>
      <c r="J1526" s="31" t="s">
        <v>2850</v>
      </c>
    </row>
    <row r="1527" spans="1:10" ht="37.5" customHeight="1">
      <c r="A1527" s="19" t="s">
        <v>2642</v>
      </c>
      <c r="B1527" s="18" t="s">
        <v>2844</v>
      </c>
      <c r="C1527" s="36" t="s">
        <v>4083</v>
      </c>
      <c r="D1527" s="38" t="s">
        <v>2853</v>
      </c>
      <c r="E1527" s="38"/>
      <c r="F1527" s="2" t="s">
        <v>3590</v>
      </c>
      <c r="G1527" s="51" t="s">
        <v>2854</v>
      </c>
      <c r="H1527" s="69">
        <v>27900</v>
      </c>
      <c r="I1527" s="21" t="s">
        <v>4086</v>
      </c>
      <c r="J1527" s="57" t="s">
        <v>2855</v>
      </c>
    </row>
    <row r="1528" spans="1:10" ht="37.5" customHeight="1">
      <c r="A1528" s="19" t="s">
        <v>2642</v>
      </c>
      <c r="B1528" s="18" t="s">
        <v>2844</v>
      </c>
      <c r="C1528" s="36" t="s">
        <v>3500</v>
      </c>
      <c r="D1528" s="38" t="s">
        <v>2856</v>
      </c>
      <c r="E1528" s="38" t="s">
        <v>2857</v>
      </c>
      <c r="F1528" s="75" t="str">
        <f ca="1">IF($E1528="только рамка",VLOOKUP($D1528,OLframe!$D$2:$J$213,2),VLOOKUP($E1528,OLmain!$A$2:$J$57,2))</f>
        <v>10", 1024*600</v>
      </c>
      <c r="G1528" s="65" t="str">
        <f ca="1">VLOOKUP($D1528,OLframe!$D$2:$J$213,3)</f>
        <v>https://yadi.sk/d/ircM8Jd3gdJD2A</v>
      </c>
      <c r="H1528" s="45">
        <v>7500</v>
      </c>
      <c r="I1528" s="79" t="e">
        <f ca="1">IF($E1528="только рамка",VLOOKUP($D1528,OLframe!$D$2:$J$213,9),VLOOKUP($E1528,OLmain!$A$2:$J$57,9))</f>
        <v>#REF!</v>
      </c>
      <c r="J1528" s="27" t="e">
        <f ca="1">IF(VLOOKUP($D1528,OLframe!$D$2:$J$213,10)=0," ",VLOOKUP($D1528,OLframe!$D$2:$J$213,10))</f>
        <v>#REF!</v>
      </c>
    </row>
    <row r="1529" spans="1:10" ht="37.5" customHeight="1">
      <c r="A1529" s="19" t="s">
        <v>2642</v>
      </c>
      <c r="B1529" s="18" t="s">
        <v>2844</v>
      </c>
      <c r="C1529" s="36" t="s">
        <v>3500</v>
      </c>
      <c r="D1529" s="38" t="s">
        <v>2856</v>
      </c>
      <c r="E1529" s="38" t="s">
        <v>1124</v>
      </c>
      <c r="F1529" s="75" t="str">
        <f ca="1">IF($E1529="только рамка",VLOOKUP($D1529,OLframe!$D$2:$J$213,2),VLOOKUP($E1529,OLmain!$A$2:$J$57,2))</f>
        <v>10.1", 1280*720</v>
      </c>
      <c r="G1529" s="65" t="str">
        <f ca="1">VLOOKUP($D1529,OLframe!$D$2:$J$213,3)</f>
        <v>https://yadi.sk/d/ircM8Jd3gdJD2A</v>
      </c>
      <c r="H1529" s="45">
        <v>38400</v>
      </c>
      <c r="I1529" s="79" t="str">
        <f ca="1">IF($E1529="только рамка",VLOOKUP($D1529,OLframe!$D$2:$J$213,9),VLOOKUP($E1529,OLmain!$A$2:$J$57,9))</f>
        <v>Android 10.0, RK PX6 6x2,0 Ghz, 4Gb Ram, 64 Gb ROM, IPS LCD, NXP 6686 FM, TDA 7850, DSP, BC6 Bluetooth,  external microphone+Glonass&amp;gps</v>
      </c>
      <c r="J1529" s="27" t="e">
        <f ca="1">IF(VLOOKUP($D1529,OLframe!$D$2:$J$213,10)=0," ",VLOOKUP($D1529,OLframe!$D$2:$J$213,10))</f>
        <v>#REF!</v>
      </c>
    </row>
    <row r="1530" spans="1:10" ht="37.5" customHeight="1">
      <c r="A1530" s="19" t="s">
        <v>2642</v>
      </c>
      <c r="B1530" s="18" t="s">
        <v>2844</v>
      </c>
      <c r="C1530" s="36" t="s">
        <v>3500</v>
      </c>
      <c r="D1530" s="38" t="s">
        <v>2856</v>
      </c>
      <c r="E1530" s="38" t="s">
        <v>1139</v>
      </c>
      <c r="F1530" s="75" t="str">
        <f ca="1">IF($E1530="только рамка",VLOOKUP($D1530,OLframe!$D$2:$J$213,2),VLOOKUP($E1530,OLmain!$A$2:$J$57,2))</f>
        <v>10'', 1280*720</v>
      </c>
      <c r="G1530" s="65" t="str">
        <f ca="1">VLOOKUP($D1530,OLframe!$D$2:$J$213,3)</f>
        <v>https://yadi.sk/d/ircM8Jd3gdJD2A</v>
      </c>
      <c r="H1530" s="45">
        <v>40400</v>
      </c>
      <c r="I1530" s="79" t="str">
        <f ca="1">IF($E1530="только рамка",VLOOKUP($D1530,OLframe!$D$2:$J$213,9),VLOOKUP($E1530,OLmain!$A$2:$J$57,9))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30" s="27" t="e">
        <f ca="1">IF(VLOOKUP($D1530,OLframe!$D$2:$J$213,10)=0," ",VLOOKUP($D1530,OLframe!$D$2:$J$213,10))</f>
        <v>#REF!</v>
      </c>
    </row>
    <row r="1531" spans="1:10" ht="37.5" customHeight="1">
      <c r="A1531" s="19" t="s">
        <v>2642</v>
      </c>
      <c r="B1531" s="18" t="s">
        <v>2844</v>
      </c>
      <c r="C1531" s="36" t="s">
        <v>3500</v>
      </c>
      <c r="D1531" s="38" t="s">
        <v>2856</v>
      </c>
      <c r="E1531" s="38" t="s">
        <v>1106</v>
      </c>
      <c r="F1531" s="75" t="str">
        <f ca="1">IF($E1531="только рамка",VLOOKUP($D1531,OLframe!$D$2:$J$213,2),VLOOKUP($E1531,OLmain!$A$2:$J$57,2))</f>
        <v>10'', 1280*720</v>
      </c>
      <c r="G1531" s="65" t="str">
        <f ca="1">VLOOKUP($D1531,OLframe!$D$2:$J$213,3)</f>
        <v>https://yadi.sk/d/ircM8Jd3gdJD2A</v>
      </c>
      <c r="H1531" s="45">
        <v>43400</v>
      </c>
      <c r="I1531" s="79" t="str">
        <f ca="1">IF($E1531="только рамка",VLOOKUP($D1531,OLframe!$D$2:$J$213,9),VLOOKUP($E1531,OLmain!$A$2:$J$57,9))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31" s="27" t="e">
        <f ca="1">IF(VLOOKUP($D1531,OLframe!$D$2:$J$213,10)=0," ",VLOOKUP($D1531,OLframe!$D$2:$J$213,10))</f>
        <v>#REF!</v>
      </c>
    </row>
    <row r="1532" spans="1:10" ht="37.5" customHeight="1">
      <c r="A1532" s="19" t="s">
        <v>2642</v>
      </c>
      <c r="B1532" s="18" t="s">
        <v>2844</v>
      </c>
      <c r="C1532" s="36" t="s">
        <v>3500</v>
      </c>
      <c r="D1532" s="38" t="s">
        <v>2856</v>
      </c>
      <c r="E1532" s="38" t="s">
        <v>1108</v>
      </c>
      <c r="F1532" s="75" t="str">
        <f ca="1">IF($E1532="только рамка",VLOOKUP($D1532,OLframe!$D$2:$J$213,2),VLOOKUP($E1532,OLmain!$A$2:$J$57,2))</f>
        <v>10'', 1024*600</v>
      </c>
      <c r="G1532" s="65" t="str">
        <f ca="1">VLOOKUP($D1532,OLframe!$D$2:$J$213,3)</f>
        <v>https://yadi.sk/d/ircM8Jd3gdJD2A</v>
      </c>
      <c r="H1532" s="45">
        <v>31400</v>
      </c>
      <c r="I1532" s="79" t="str">
        <f ca="1">IF($E1532="только рамка",VLOOKUP($D1532,OLframe!$D$2:$J$213,9),VLOOKUP($E1532,OLmain!$A$2:$J$57,9))</f>
        <v>Android 10.0, RK PX30 4x1,6 Ghz, 2Gb Ram, 16 Gb ROM, IPS LCD, NXP 6686 FM, TDA 7850, DSP, BC6 Bluetooth,  external microphone+Glonass&amp;gps</v>
      </c>
      <c r="J1532" s="27" t="e">
        <f ca="1">IF(VLOOKUP($D1532,OLframe!$D$2:$J$213,10)=0," ",VLOOKUP($D1532,OLframe!$D$2:$J$213,10))</f>
        <v>#REF!</v>
      </c>
    </row>
    <row r="1533" spans="1:10" ht="37.5" customHeight="1">
      <c r="A1533" s="19" t="s">
        <v>2642</v>
      </c>
      <c r="B1533" s="18" t="s">
        <v>2844</v>
      </c>
      <c r="C1533" s="36" t="s">
        <v>3500</v>
      </c>
      <c r="D1533" s="38" t="s">
        <v>2856</v>
      </c>
      <c r="E1533" s="38" t="s">
        <v>1110</v>
      </c>
      <c r="F1533" s="75" t="str">
        <f ca="1">IF($E1533="только рамка",VLOOKUP($D1533,OLframe!$D$2:$J$213,2),VLOOKUP($E1533,OLmain!$A$2:$J$57,2))</f>
        <v>10'', 1024*600</v>
      </c>
      <c r="G1533" s="65" t="str">
        <f ca="1">VLOOKUP($D1533,OLframe!$D$2:$J$213,3)</f>
        <v>https://yadi.sk/d/ircM8Jd3gdJD2A</v>
      </c>
      <c r="H1533" s="45">
        <v>34900</v>
      </c>
      <c r="I1533" s="79" t="str">
        <f ca="1">IF($E1533="только рамка",VLOOKUP($D1533,OLframe!$D$2:$J$213,9),VLOOKUP($E1533,OLmain!$A$2:$J$57,9))</f>
        <v>Android 10.0, RK PX5 8x1,5 Ghz, 4Gb Ram, 32 Gb ROM, IPS LCD, NXP 6686 FM, TDA 7850, DSP, BC6 Bluetooth,  external microphone+Glonass&amp;gps</v>
      </c>
      <c r="J1533" s="27" t="e">
        <f ca="1">IF(VLOOKUP($D1533,OLframe!$D$2:$J$213,10)=0," ",VLOOKUP($D1533,OLframe!$D$2:$J$213,10))</f>
        <v>#REF!</v>
      </c>
    </row>
    <row r="1534" spans="1:10" ht="37.5" customHeight="1">
      <c r="A1534" s="19" t="s">
        <v>2642</v>
      </c>
      <c r="B1534" s="18" t="s">
        <v>2844</v>
      </c>
      <c r="C1534" s="36" t="s">
        <v>3500</v>
      </c>
      <c r="D1534" s="38" t="s">
        <v>2856</v>
      </c>
      <c r="E1534" s="38" t="s">
        <v>1112</v>
      </c>
      <c r="F1534" s="75" t="str">
        <f ca="1">IF($E1534="только рамка",VLOOKUP($D1534,OLframe!$D$2:$J$213,2),VLOOKUP($E1534,OLmain!$A$2:$J$57,2))</f>
        <v>10'', 1024*600</v>
      </c>
      <c r="G1534" s="65" t="str">
        <f ca="1">VLOOKUP($D1534,OLframe!$D$2:$J$213,3)</f>
        <v>https://yadi.sk/d/ircM8Jd3gdJD2A</v>
      </c>
      <c r="H1534" s="45">
        <v>35900</v>
      </c>
      <c r="I1534" s="79" t="str">
        <f ca="1">IF($E1534="только рамка",VLOOKUP($D1534,OLframe!$D$2:$J$213,9),VLOOKUP($E1534,OLmain!$A$2:$J$57,9))</f>
        <v>Android 10.0, RK PX5 8x1,5 Ghz, 4Gb Ram, 64 Gb ROM, IPS LCD, NXP 6686 FM, TDA 7850, DSP, BC6 Bluetooth,  external microphone+Glonass&amp;gps</v>
      </c>
      <c r="J1534" s="27" t="e">
        <f ca="1">IF(VLOOKUP($D1534,OLframe!$D$2:$J$213,10)=0," ",VLOOKUP($D1534,OLframe!$D$2:$J$213,10))</f>
        <v>#REF!</v>
      </c>
    </row>
    <row r="1535" spans="1:10" ht="37.5" customHeight="1">
      <c r="A1535" s="19" t="s">
        <v>2642</v>
      </c>
      <c r="B1535" s="18" t="s">
        <v>2844</v>
      </c>
      <c r="C1535" s="36" t="s">
        <v>3500</v>
      </c>
      <c r="D1535" s="38" t="s">
        <v>2856</v>
      </c>
      <c r="E1535" s="38" t="s">
        <v>1114</v>
      </c>
      <c r="F1535" s="75" t="str">
        <f ca="1">IF($E1535="только рамка",VLOOKUP($D1535,OLframe!$D$2:$J$213,2),VLOOKUP($E1535,OLmain!$A$2:$J$57,2))</f>
        <v>10'', 1024*600</v>
      </c>
      <c r="G1535" s="65" t="str">
        <f ca="1">VLOOKUP($D1535,OLframe!$D$2:$J$213,3)</f>
        <v>https://yadi.sk/d/ircM8Jd3gdJD2A</v>
      </c>
      <c r="H1535" s="45">
        <v>35900</v>
      </c>
      <c r="I1535" s="79" t="str">
        <f ca="1">IF($E1535="только рамка",VLOOKUP($D1535,OLframe!$D$2:$J$213,9),VLOOKUP($E1535,OLmain!$A$2:$J$57,9))</f>
        <v>Android 10.0, RK PX6 6x2,0 Ghz, 4Gb Ram, 64 Gb ROM, IPS LCD, NXP 6686 FM, TDA 7850, DSP, BC6 Bluetooth,  external microphone+Glonass&amp;gps</v>
      </c>
      <c r="J1535" s="27" t="e">
        <f ca="1">IF(VLOOKUP($D1535,OLframe!$D$2:$J$213,10)=0," ",VLOOKUP($D1535,OLframe!$D$2:$J$213,10))</f>
        <v>#REF!</v>
      </c>
    </row>
    <row r="1536" spans="1:10" ht="37.5" customHeight="1">
      <c r="A1536" s="19" t="s">
        <v>2642</v>
      </c>
      <c r="B1536" s="18" t="s">
        <v>2844</v>
      </c>
      <c r="C1536" s="36" t="s">
        <v>3500</v>
      </c>
      <c r="D1536" s="38" t="s">
        <v>2856</v>
      </c>
      <c r="E1536" s="38" t="s">
        <v>1129</v>
      </c>
      <c r="F1536" s="75" t="str">
        <f ca="1">IF($E1536="только рамка",VLOOKUP($D1536,OLframe!$D$2:$J$213,2),VLOOKUP($E1536,OLmain!$A$2:$J$57,2))</f>
        <v>10'', 1024*600</v>
      </c>
      <c r="G1536" s="65" t="str">
        <f ca="1">VLOOKUP($D1536,OLframe!$D$2:$J$213,3)</f>
        <v>https://yadi.sk/d/ircM8Jd3gdJD2A</v>
      </c>
      <c r="H1536" s="45">
        <v>23900</v>
      </c>
      <c r="I1536" s="79" t="str">
        <f ca="1">IF($E1536="только рамка",VLOOKUP($D1536,OLframe!$D$2:$J$213,9),VLOOKUP($E1536,OLmain!$A$2:$J$57,9))</f>
        <v>Android 6.0, MTK 3562 8x1,5 Ghz, 2Gb Ram, 32 Gb ROM, IPS LCD, NXP 6686 FM, TDA 7851, Bluetooth,  external microphone, 4G встроен</v>
      </c>
      <c r="J1536" s="27" t="e">
        <f ca="1">IF(VLOOKUP($D1536,OLframe!$D$2:$J$213,10)=0," ",VLOOKUP($D1536,OLframe!$D$2:$J$213,10))</f>
        <v>#REF!</v>
      </c>
    </row>
    <row r="1537" spans="1:10" ht="37.5" customHeight="1">
      <c r="A1537" s="19" t="s">
        <v>2642</v>
      </c>
      <c r="B1537" s="18" t="s">
        <v>2844</v>
      </c>
      <c r="C1537" s="36" t="s">
        <v>3500</v>
      </c>
      <c r="D1537" s="38" t="s">
        <v>2856</v>
      </c>
      <c r="E1537" s="38" t="s">
        <v>1116</v>
      </c>
      <c r="F1537" s="75" t="str">
        <f ca="1">IF($E1537="только рамка",VLOOKUP($D1537,OLframe!$D$2:$J$213,2),VLOOKUP($E1537,OLmain!$A$2:$J$57,2))</f>
        <v>10'', 1280*720</v>
      </c>
      <c r="G1537" s="65" t="str">
        <f ca="1">VLOOKUP($D1537,OLframe!$D$2:$J$213,3)</f>
        <v>https://yadi.sk/d/ircM8Jd3gdJD2A</v>
      </c>
      <c r="H1537" s="45">
        <v>30400</v>
      </c>
      <c r="I1537" s="79" t="str">
        <f ca="1">IF($E1537="только рамка",VLOOKUP($D1537,OLframe!$D$2:$J$213,9),VLOOKUP($E1537,OLmain!$A$2:$J$57,9))</f>
        <v>Android 10, UIS7862 8x1,8 Ghz, 3Gb Ram, 32Gb ROM, TDA7708 FM, TDA7388, DSP, Bluetooth 5.0, Glonass&amp;gps, 4G, OPTIC out, поддержка AHD/TVI камер, HDMI - опция, AV OUT - опция</v>
      </c>
      <c r="J1537" s="27" t="e">
        <f ca="1">IF(VLOOKUP($D1537,OLframe!$D$2:$J$213,10)=0," ",VLOOKUP($D1537,OLframe!$D$2:$J$213,10))</f>
        <v>#REF!</v>
      </c>
    </row>
    <row r="1538" spans="1:10" ht="37.5" customHeight="1">
      <c r="A1538" s="19" t="s">
        <v>2642</v>
      </c>
      <c r="B1538" s="18" t="s">
        <v>2844</v>
      </c>
      <c r="C1538" s="36" t="s">
        <v>3500</v>
      </c>
      <c r="D1538" s="38" t="s">
        <v>2856</v>
      </c>
      <c r="E1538" s="38" t="s">
        <v>1118</v>
      </c>
      <c r="F1538" s="75" t="str">
        <f ca="1">IF($E1538="только рамка",VLOOKUP($D1538,OLframe!$D$2:$J$213,2),VLOOKUP($E1538,OLmain!$A$2:$J$57,2))</f>
        <v>10'', 1280*720</v>
      </c>
      <c r="G1538" s="65" t="str">
        <f ca="1">VLOOKUP($D1538,OLframe!$D$2:$J$213,3)</f>
        <v>https://yadi.sk/d/ircM8Jd3gdJD2A</v>
      </c>
      <c r="H1538" s="45">
        <v>34900</v>
      </c>
      <c r="I1538" s="79" t="str">
        <f ca="1">IF($E1538="только рамка",VLOOKUP($D1538,OLframe!$D$2:$J$213,9),VLOOKUP($E1538,OLmain!$A$2:$J$57,9))</f>
        <v>Android 10, UIS7862 8x1,8 Ghz, 4Gb Ram, 64Gb ROM, TDA7708 FM, TDA7851L, DSP, Bluetooth 5.0, Glonass&amp;gps, 4G, OPTIC out, поддержка AHD/TVI камер, HDMI - опция, AV OUT - опция</v>
      </c>
      <c r="J1538" s="27" t="e">
        <f ca="1">IF(VLOOKUP($D1538,OLframe!$D$2:$J$213,10)=0," ",VLOOKUP($D1538,OLframe!$D$2:$J$213,10))</f>
        <v>#REF!</v>
      </c>
    </row>
    <row r="1539" spans="1:10" ht="37.5" customHeight="1">
      <c r="A1539" s="19" t="s">
        <v>2642</v>
      </c>
      <c r="B1539" s="18" t="s">
        <v>2844</v>
      </c>
      <c r="C1539" s="36" t="s">
        <v>3500</v>
      </c>
      <c r="D1539" s="38" t="s">
        <v>2856</v>
      </c>
      <c r="E1539" s="38" t="s">
        <v>1134</v>
      </c>
      <c r="F1539" s="75" t="str">
        <f ca="1">IF($E1539="только рамка",VLOOKUP($D1539,OLframe!$D$2:$J$213,2),VLOOKUP($E1539,OLmain!$A$2:$J$57,2))</f>
        <v>10'', 1280*720</v>
      </c>
      <c r="G1539" s="65" t="str">
        <f ca="1">VLOOKUP($D1539,OLframe!$D$2:$J$213,3)</f>
        <v>https://yadi.sk/d/ircM8Jd3gdJD2A</v>
      </c>
      <c r="H1539" s="45">
        <v>37900</v>
      </c>
      <c r="I1539" s="79" t="str">
        <f ca="1">IF($E1539="только рамка",VLOOKUP($D1539,OLframe!$D$2:$J$213,9),VLOOKUP($E1539,OLmain!$A$2:$J$57,9))</f>
        <v>Android 10, UIS7862 8x1,8 Ghz, 6Gb Ram, 128Gb ROM, TDA7708 FM, TDA7851L, DSP, Bluetooth 5.0, Glonass&amp;gps, 4G, OPTIC out, поддержка AHD/TVI камер, HDMI - опция, AV OUT - опция</v>
      </c>
      <c r="J1539" s="27" t="e">
        <f ca="1">IF(VLOOKUP($D1539,OLframe!$D$2:$J$213,10)=0," ",VLOOKUP($D1539,OLframe!$D$2:$J$213,10))</f>
        <v>#REF!</v>
      </c>
    </row>
    <row r="1540" spans="1:10" ht="37.5" customHeight="1">
      <c r="A1540" s="19" t="s">
        <v>2642</v>
      </c>
      <c r="B1540" s="18" t="s">
        <v>2844</v>
      </c>
      <c r="C1540" s="36" t="s">
        <v>3500</v>
      </c>
      <c r="D1540" s="38" t="s">
        <v>2856</v>
      </c>
      <c r="E1540" s="38" t="s">
        <v>1120</v>
      </c>
      <c r="F1540" s="75" t="str">
        <f ca="1">IF($E1540="только рамка",VLOOKUP($D1540,OLframe!$D$2:$J$213,2),VLOOKUP($E1540,OLmain!$A$2:$J$57,2))</f>
        <v>10'', 1024*600</v>
      </c>
      <c r="G1540" s="65" t="str">
        <f ca="1">VLOOKUP($D1540,OLframe!$D$2:$J$213,3)</f>
        <v>https://yadi.sk/d/ircM8Jd3gdJD2A</v>
      </c>
      <c r="H1540" s="45">
        <v>35900</v>
      </c>
      <c r="I1540" s="79" t="str">
        <f ca="1">IF($E1540="только рамка",VLOOKUP($D1540,OLframe!$D$2:$J$213,9),VLOOKUP($E1540,OLmain!$A$2:$J$57,9))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540" s="27" t="e">
        <f ca="1">IF(VLOOKUP($D1540,OLframe!$D$2:$J$213,10)=0," ",VLOOKUP($D1540,OLframe!$D$2:$J$213,10))</f>
        <v>#REF!</v>
      </c>
    </row>
    <row r="1541" spans="1:10" ht="37.5" customHeight="1">
      <c r="A1541" s="19" t="s">
        <v>2642</v>
      </c>
      <c r="B1541" s="18" t="s">
        <v>2844</v>
      </c>
      <c r="C1541" s="36" t="s">
        <v>3500</v>
      </c>
      <c r="D1541" s="38" t="s">
        <v>2856</v>
      </c>
      <c r="E1541" s="38" t="s">
        <v>1090</v>
      </c>
      <c r="F1541" s="75" t="str">
        <f ca="1">IF($E1541="только рамка",VLOOKUP($D1541,OLframe!$D$2:$J$213,2),VLOOKUP($E1541,OLmain!$A$2:$J$57,2))</f>
        <v>9,7'', 1024*768</v>
      </c>
      <c r="G1541" s="65" t="str">
        <f ca="1">VLOOKUP($D1541,OLframe!$D$2:$J$213,3)</f>
        <v>https://yadi.sk/d/ircM8Jd3gdJD2A</v>
      </c>
      <c r="H1541" s="45">
        <v>36900</v>
      </c>
      <c r="I1541" s="79" t="str">
        <f ca="1">IF($E1541="только рамка",VLOOKUP($D1541,OLframe!$D$2:$J$213,9),VLOOKUP($E1541,OLmain!$A$2:$J$57,9))</f>
        <v>Android 10.0, RK PX6 6x2,0 Ghz, 4Gb Ram, 64 Gb ROM, IPS LCD, NXP 6686 FM, TDA 7850, DSP, BC6 Bluetooth,  external microphone+Glonass&amp;gps</v>
      </c>
      <c r="J1541" s="27" t="e">
        <f ca="1">IF(VLOOKUP($D1541,OLframe!$D$2:$J$213,10)=0," ",VLOOKUP($D1541,OLframe!$D$2:$J$213,10))</f>
        <v>#REF!</v>
      </c>
    </row>
    <row r="1542" spans="1:10" ht="37.5" customHeight="1">
      <c r="A1542" s="19" t="s">
        <v>2642</v>
      </c>
      <c r="B1542" s="18" t="s">
        <v>2844</v>
      </c>
      <c r="C1542" s="36" t="s">
        <v>3500</v>
      </c>
      <c r="D1542" s="38" t="s">
        <v>2856</v>
      </c>
      <c r="E1542" s="38" t="s">
        <v>1123</v>
      </c>
      <c r="F1542" s="75" t="str">
        <f ca="1">IF($E1542="только рамка",VLOOKUP($D1542,OLframe!$D$2:$J$213,2),VLOOKUP($E1542,OLmain!$A$2:$J$57,2))</f>
        <v>13.3", 1920*1080</v>
      </c>
      <c r="G1542" s="65" t="str">
        <f ca="1">VLOOKUP($D1542,OLframe!$D$2:$J$213,3)</f>
        <v>https://yadi.sk/d/ircM8Jd3gdJD2A</v>
      </c>
      <c r="H1542" s="45">
        <v>44400</v>
      </c>
      <c r="I1542" s="79" t="str">
        <f ca="1">IF($E1542="только рамка",VLOOKUP($D1542,OLframe!$D$2:$J$213,9),VLOOKUP($E1542,OLmain!$A$2:$J$57,9))</f>
        <v>Android 10.0, RK PX6 6x2,0 Ghz, 4Gb Ram, 64 Gb ROM, IPS LCD, NXP 6686 FM, TDA 7850, DSP, BC6 Bluetooth,  external microphone+Glonass&amp;gps</v>
      </c>
      <c r="J1542" s="27" t="e">
        <f ca="1">IF(VLOOKUP($D1542,OLframe!$D$2:$J$213,10)=0," ",VLOOKUP($D1542,OLframe!$D$2:$J$213,10))</f>
        <v>#REF!</v>
      </c>
    </row>
    <row r="1543" spans="1:10" ht="37.5" customHeight="1">
      <c r="A1543" s="19" t="s">
        <v>2642</v>
      </c>
      <c r="B1543" s="18" t="s">
        <v>2858</v>
      </c>
      <c r="C1543" s="36" t="s">
        <v>3451</v>
      </c>
      <c r="D1543" s="38" t="s">
        <v>2859</v>
      </c>
      <c r="E1543" s="38"/>
      <c r="F1543" s="2" t="s">
        <v>3590</v>
      </c>
      <c r="G1543" s="52" t="s">
        <v>2860</v>
      </c>
      <c r="H1543" s="69">
        <v>30900</v>
      </c>
      <c r="I1543" s="21" t="s">
        <v>3483</v>
      </c>
      <c r="J1543" s="31" t="s">
        <v>2861</v>
      </c>
    </row>
    <row r="1544" spans="1:10" ht="37.5" customHeight="1">
      <c r="A1544" s="19" t="s">
        <v>2642</v>
      </c>
      <c r="B1544" s="18" t="s">
        <v>2858</v>
      </c>
      <c r="C1544" s="36" t="s">
        <v>3451</v>
      </c>
      <c r="D1544" s="38" t="s">
        <v>2862</v>
      </c>
      <c r="E1544" s="38"/>
      <c r="F1544" s="2" t="s">
        <v>3855</v>
      </c>
      <c r="G1544" s="51" t="s">
        <v>2863</v>
      </c>
      <c r="H1544" s="69">
        <v>34900</v>
      </c>
      <c r="I1544" s="53" t="s">
        <v>3503</v>
      </c>
      <c r="J1544" s="31" t="s">
        <v>2861</v>
      </c>
    </row>
    <row r="1545" spans="1:10" ht="37.5" customHeight="1">
      <c r="A1545" s="8" t="s">
        <v>2642</v>
      </c>
      <c r="B1545" s="22" t="s">
        <v>2864</v>
      </c>
      <c r="C1545" s="2" t="s">
        <v>3444</v>
      </c>
      <c r="D1545" s="37" t="s">
        <v>2865</v>
      </c>
      <c r="E1545" s="37"/>
      <c r="F1545" s="2" t="s">
        <v>3712</v>
      </c>
      <c r="G1545" s="14" t="s">
        <v>2866</v>
      </c>
      <c r="H1545" s="68">
        <v>28400</v>
      </c>
      <c r="I1545" s="46" t="s">
        <v>3475</v>
      </c>
      <c r="J1545" s="31" t="s">
        <v>2861</v>
      </c>
    </row>
    <row r="1546" spans="1:10" ht="37.5" customHeight="1">
      <c r="A1546" s="8" t="s">
        <v>2642</v>
      </c>
      <c r="B1546" s="22" t="s">
        <v>2864</v>
      </c>
      <c r="C1546" s="2" t="s">
        <v>3444</v>
      </c>
      <c r="D1546" s="37" t="s">
        <v>2867</v>
      </c>
      <c r="E1546" s="37"/>
      <c r="F1546" s="2" t="s">
        <v>3712</v>
      </c>
      <c r="G1546" s="14" t="s">
        <v>2866</v>
      </c>
      <c r="H1546" s="68">
        <v>32900</v>
      </c>
      <c r="I1546" s="42" t="s">
        <v>3938</v>
      </c>
      <c r="J1546" s="31" t="s">
        <v>2861</v>
      </c>
    </row>
    <row r="1547" spans="1:10" ht="37.5" customHeight="1">
      <c r="A1547" s="8" t="s">
        <v>2642</v>
      </c>
      <c r="B1547" s="22" t="s">
        <v>2864</v>
      </c>
      <c r="C1547" s="2" t="s">
        <v>3444</v>
      </c>
      <c r="D1547" s="37" t="s">
        <v>2868</v>
      </c>
      <c r="E1547" s="37"/>
      <c r="F1547" s="2" t="s">
        <v>3712</v>
      </c>
      <c r="G1547" s="14" t="s">
        <v>2866</v>
      </c>
      <c r="H1547" s="68">
        <v>31900</v>
      </c>
      <c r="I1547" s="46" t="s">
        <v>3480</v>
      </c>
      <c r="J1547" s="31" t="s">
        <v>2861</v>
      </c>
    </row>
    <row r="1548" spans="1:10" ht="37.5" customHeight="1">
      <c r="A1548" s="8" t="s">
        <v>2642</v>
      </c>
      <c r="B1548" s="22" t="s">
        <v>2864</v>
      </c>
      <c r="C1548" s="2" t="s">
        <v>4083</v>
      </c>
      <c r="D1548" s="37" t="s">
        <v>2869</v>
      </c>
      <c r="E1548" s="37"/>
      <c r="F1548" s="2" t="s">
        <v>3712</v>
      </c>
      <c r="G1548" s="9" t="s">
        <v>2870</v>
      </c>
      <c r="H1548" s="68">
        <v>29900</v>
      </c>
      <c r="I1548" s="21" t="s">
        <v>2871</v>
      </c>
      <c r="J1548" s="31" t="s">
        <v>2861</v>
      </c>
    </row>
    <row r="1549" spans="1:10" ht="37.5" customHeight="1">
      <c r="A1549" s="8" t="s">
        <v>2642</v>
      </c>
      <c r="B1549" s="22" t="s">
        <v>2864</v>
      </c>
      <c r="C1549" s="2" t="s">
        <v>3834</v>
      </c>
      <c r="D1549" s="37" t="s">
        <v>2872</v>
      </c>
      <c r="E1549" s="37"/>
      <c r="F1549" s="2" t="s">
        <v>3573</v>
      </c>
      <c r="G1549" s="9" t="s">
        <v>2873</v>
      </c>
      <c r="H1549" s="68">
        <v>47900</v>
      </c>
      <c r="I1549" s="21" t="s">
        <v>2874</v>
      </c>
      <c r="J1549" s="31"/>
    </row>
    <row r="1550" spans="1:10" ht="37.5" customHeight="1">
      <c r="A1550" s="8" t="s">
        <v>2642</v>
      </c>
      <c r="B1550" s="22" t="s">
        <v>2875</v>
      </c>
      <c r="C1550" s="2" t="s">
        <v>4083</v>
      </c>
      <c r="D1550" s="37" t="s">
        <v>2876</v>
      </c>
      <c r="E1550" s="37"/>
      <c r="F1550" s="2" t="s">
        <v>3712</v>
      </c>
      <c r="G1550" s="9" t="s">
        <v>2877</v>
      </c>
      <c r="H1550" s="68">
        <v>33400</v>
      </c>
      <c r="I1550" s="21" t="s">
        <v>2871</v>
      </c>
      <c r="J1550" s="31" t="s">
        <v>2878</v>
      </c>
    </row>
    <row r="1551" spans="1:10" ht="37.5" customHeight="1">
      <c r="A1551" s="8" t="s">
        <v>2642</v>
      </c>
      <c r="B1551" s="22" t="s">
        <v>2875</v>
      </c>
      <c r="C1551" s="2" t="s">
        <v>3451</v>
      </c>
      <c r="D1551" s="37" t="s">
        <v>2879</v>
      </c>
      <c r="E1551" s="37"/>
      <c r="F1551" s="2" t="s">
        <v>2880</v>
      </c>
      <c r="G1551" s="9" t="s">
        <v>2881</v>
      </c>
      <c r="H1551" s="68">
        <v>35900</v>
      </c>
      <c r="I1551" s="53" t="s">
        <v>3503</v>
      </c>
      <c r="J1551" s="31" t="s">
        <v>2878</v>
      </c>
    </row>
    <row r="1552" spans="1:10" ht="37.5" customHeight="1">
      <c r="A1552" s="8" t="s">
        <v>2642</v>
      </c>
      <c r="B1552" s="22" t="s">
        <v>2875</v>
      </c>
      <c r="C1552" s="2" t="s">
        <v>3834</v>
      </c>
      <c r="D1552" s="37" t="s">
        <v>2882</v>
      </c>
      <c r="E1552" s="37"/>
      <c r="F1552" s="2" t="s">
        <v>3573</v>
      </c>
      <c r="G1552" s="9" t="s">
        <v>1060</v>
      </c>
      <c r="H1552" s="68">
        <v>49400</v>
      </c>
      <c r="I1552" s="21" t="s">
        <v>2874</v>
      </c>
      <c r="J1552" s="31" t="s">
        <v>2878</v>
      </c>
    </row>
    <row r="1553" spans="1:10" ht="37.5" customHeight="1">
      <c r="A1553" s="19" t="s">
        <v>2642</v>
      </c>
      <c r="B1553" s="18" t="s">
        <v>2883</v>
      </c>
      <c r="C1553" s="36" t="s">
        <v>3451</v>
      </c>
      <c r="D1553" s="38" t="s">
        <v>2884</v>
      </c>
      <c r="E1553" s="38"/>
      <c r="F1553" s="2" t="s">
        <v>3712</v>
      </c>
      <c r="G1553" s="52" t="s">
        <v>2885</v>
      </c>
      <c r="H1553" s="69">
        <v>31900</v>
      </c>
      <c r="I1553" s="21" t="s">
        <v>3483</v>
      </c>
      <c r="J1553" s="27"/>
    </row>
    <row r="1554" spans="1:10" ht="37.5" customHeight="1">
      <c r="A1554" s="19" t="s">
        <v>2642</v>
      </c>
      <c r="B1554" s="18" t="s">
        <v>2883</v>
      </c>
      <c r="C1554" s="36" t="s">
        <v>3444</v>
      </c>
      <c r="D1554" s="38" t="s">
        <v>2886</v>
      </c>
      <c r="E1554" s="38"/>
      <c r="F1554" s="2" t="s">
        <v>3518</v>
      </c>
      <c r="G1554" s="51" t="s">
        <v>2887</v>
      </c>
      <c r="H1554" s="69">
        <v>28400</v>
      </c>
      <c r="I1554" s="46" t="s">
        <v>3492</v>
      </c>
      <c r="J1554" s="27"/>
    </row>
    <row r="1555" spans="1:10" ht="37.5" customHeight="1">
      <c r="A1555" s="19" t="s">
        <v>2642</v>
      </c>
      <c r="B1555" s="18" t="s">
        <v>2883</v>
      </c>
      <c r="C1555" s="36" t="s">
        <v>3444</v>
      </c>
      <c r="D1555" s="38" t="s">
        <v>2888</v>
      </c>
      <c r="E1555" s="38"/>
      <c r="F1555" s="2" t="s">
        <v>3518</v>
      </c>
      <c r="G1555" s="51" t="s">
        <v>2887</v>
      </c>
      <c r="H1555" s="69">
        <v>31400</v>
      </c>
      <c r="I1555" s="59" t="s">
        <v>3478</v>
      </c>
      <c r="J1555" s="27"/>
    </row>
    <row r="1556" spans="1:10" ht="37.5" customHeight="1">
      <c r="A1556" s="19" t="s">
        <v>2642</v>
      </c>
      <c r="B1556" s="18" t="s">
        <v>2883</v>
      </c>
      <c r="C1556" s="36" t="s">
        <v>3444</v>
      </c>
      <c r="D1556" s="38" t="s">
        <v>2889</v>
      </c>
      <c r="E1556" s="38"/>
      <c r="F1556" s="2" t="s">
        <v>3518</v>
      </c>
      <c r="G1556" s="51" t="s">
        <v>2887</v>
      </c>
      <c r="H1556" s="69">
        <v>32400</v>
      </c>
      <c r="I1556" s="46" t="s">
        <v>3496</v>
      </c>
      <c r="J1556" s="27"/>
    </row>
    <row r="1557" spans="1:10" ht="37.5" customHeight="1">
      <c r="A1557" s="19" t="s">
        <v>2642</v>
      </c>
      <c r="B1557" s="18" t="s">
        <v>2883</v>
      </c>
      <c r="C1557" s="36" t="s">
        <v>3451</v>
      </c>
      <c r="D1557" s="38" t="s">
        <v>2890</v>
      </c>
      <c r="E1557" s="38"/>
      <c r="F1557" s="2" t="s">
        <v>3549</v>
      </c>
      <c r="G1557" s="50" t="s">
        <v>2891</v>
      </c>
      <c r="H1557" s="69">
        <v>23900</v>
      </c>
      <c r="I1557" s="21" t="s">
        <v>3551</v>
      </c>
      <c r="J1557" s="55" t="s">
        <v>2892</v>
      </c>
    </row>
    <row r="1558" spans="1:10" ht="37.5" customHeight="1">
      <c r="A1558" s="19" t="s">
        <v>2642</v>
      </c>
      <c r="B1558" s="18" t="s">
        <v>2883</v>
      </c>
      <c r="C1558" s="36" t="s">
        <v>3444</v>
      </c>
      <c r="D1558" s="38" t="s">
        <v>2893</v>
      </c>
      <c r="E1558" s="38"/>
      <c r="F1558" s="2" t="s">
        <v>3549</v>
      </c>
      <c r="G1558" s="51" t="s">
        <v>2894</v>
      </c>
      <c r="H1558" s="69">
        <v>28400</v>
      </c>
      <c r="I1558" s="46" t="s">
        <v>3492</v>
      </c>
      <c r="J1558" s="43" t="s">
        <v>2895</v>
      </c>
    </row>
    <row r="1559" spans="1:10" ht="37.5" customHeight="1">
      <c r="A1559" s="19" t="s">
        <v>2642</v>
      </c>
      <c r="B1559" s="18" t="s">
        <v>2883</v>
      </c>
      <c r="C1559" s="36" t="s">
        <v>3444</v>
      </c>
      <c r="D1559" s="38" t="s">
        <v>2896</v>
      </c>
      <c r="E1559" s="38"/>
      <c r="F1559" s="2" t="s">
        <v>3549</v>
      </c>
      <c r="G1559" s="51" t="s">
        <v>2894</v>
      </c>
      <c r="H1559" s="69">
        <v>31400</v>
      </c>
      <c r="I1559" s="59" t="s">
        <v>3478</v>
      </c>
      <c r="J1559" s="43" t="s">
        <v>2895</v>
      </c>
    </row>
    <row r="1560" spans="1:10" ht="37.5" customHeight="1">
      <c r="A1560" s="19" t="s">
        <v>2642</v>
      </c>
      <c r="B1560" s="18" t="s">
        <v>2883</v>
      </c>
      <c r="C1560" s="36" t="s">
        <v>3444</v>
      </c>
      <c r="D1560" s="38" t="s">
        <v>2897</v>
      </c>
      <c r="E1560" s="38"/>
      <c r="F1560" s="2" t="s">
        <v>3549</v>
      </c>
      <c r="G1560" s="51" t="s">
        <v>2894</v>
      </c>
      <c r="H1560" s="69">
        <v>32400</v>
      </c>
      <c r="I1560" s="46" t="s">
        <v>3496</v>
      </c>
      <c r="J1560" s="43" t="s">
        <v>2895</v>
      </c>
    </row>
    <row r="1561" spans="1:10" ht="37.5" customHeight="1">
      <c r="A1561" s="19" t="s">
        <v>2642</v>
      </c>
      <c r="B1561" s="18" t="s">
        <v>2883</v>
      </c>
      <c r="C1561" s="36" t="s">
        <v>3500</v>
      </c>
      <c r="D1561" s="38" t="s">
        <v>2898</v>
      </c>
      <c r="E1561" s="38" t="s">
        <v>2857</v>
      </c>
      <c r="F1561" s="75" t="str">
        <f ca="1">IF($E1561="только рамка",VLOOKUP($D1561,OLframe!$D$2:$J$213,2),VLOOKUP($E1561,OLmain!$A$2:$J$57,2))</f>
        <v>10", 1024*600</v>
      </c>
      <c r="G1561" s="65" t="str">
        <f ca="1">VLOOKUP($D1561,OLframe!$D$2:$J$213,3)</f>
        <v>https://yadi.sk/d/fhyIta0U2m55tw</v>
      </c>
      <c r="H1561" s="45">
        <v>3500</v>
      </c>
      <c r="I1561" s="79" t="e">
        <f ca="1">IF($E1561="только рамка",VLOOKUP($D1561,OLframe!$D$2:$J$213,9),VLOOKUP($E1561,OLmain!$A$2:$J$57,9))</f>
        <v>#REF!</v>
      </c>
      <c r="J1561" s="27" t="e">
        <f ca="1">IF(VLOOKUP($D1561,OLframe!$D$2:$J$213,10)=0," ",VLOOKUP($D1561,OLframe!$D$2:$J$213,10))</f>
        <v>#REF!</v>
      </c>
    </row>
    <row r="1562" spans="1:10" ht="37.5" customHeight="1">
      <c r="A1562" s="19" t="s">
        <v>2642</v>
      </c>
      <c r="B1562" s="18" t="s">
        <v>2883</v>
      </c>
      <c r="C1562" s="36" t="s">
        <v>3500</v>
      </c>
      <c r="D1562" s="38" t="s">
        <v>2898</v>
      </c>
      <c r="E1562" s="38" t="s">
        <v>1124</v>
      </c>
      <c r="F1562" s="75" t="str">
        <f ca="1">IF($E1562="только рамка",VLOOKUP($D1562,OLframe!$D$2:$J$213,2),VLOOKUP($E1562,OLmain!$A$2:$J$57,2))</f>
        <v>10.1", 1280*720</v>
      </c>
      <c r="G1562" s="65" t="str">
        <f ca="1">VLOOKUP($D1562,OLframe!$D$2:$J$213,3)</f>
        <v>https://yadi.sk/d/fhyIta0U2m55tw</v>
      </c>
      <c r="H1562" s="45">
        <v>34400</v>
      </c>
      <c r="I1562" s="79" t="str">
        <f ca="1">IF($E1562="только рамка",VLOOKUP($D1562,OLframe!$D$2:$J$213,9),VLOOKUP($E1562,OLmain!$A$2:$J$57,9))</f>
        <v>Android 10.0, RK PX6 6x2,0 Ghz, 4Gb Ram, 64 Gb ROM, IPS LCD, NXP 6686 FM, TDA 7850, DSP, BC6 Bluetooth,  external microphone+Glonass&amp;gps</v>
      </c>
      <c r="J1562" s="27" t="e">
        <f ca="1">IF(VLOOKUP($D1562,OLframe!$D$2:$J$213,10)=0," ",VLOOKUP($D1562,OLframe!$D$2:$J$213,10))</f>
        <v>#REF!</v>
      </c>
    </row>
    <row r="1563" spans="1:10" ht="37.5" customHeight="1">
      <c r="A1563" s="19" t="s">
        <v>2642</v>
      </c>
      <c r="B1563" s="18" t="s">
        <v>2883</v>
      </c>
      <c r="C1563" s="36" t="s">
        <v>3500</v>
      </c>
      <c r="D1563" s="38" t="s">
        <v>2898</v>
      </c>
      <c r="E1563" s="38" t="s">
        <v>1139</v>
      </c>
      <c r="F1563" s="75" t="str">
        <f ca="1">IF($E1563="только рамка",VLOOKUP($D1563,OLframe!$D$2:$J$213,2),VLOOKUP($E1563,OLmain!$A$2:$J$57,2))</f>
        <v>10'', 1280*720</v>
      </c>
      <c r="G1563" s="65" t="str">
        <f ca="1">VLOOKUP($D1563,OLframe!$D$2:$J$213,3)</f>
        <v>https://yadi.sk/d/fhyIta0U2m55tw</v>
      </c>
      <c r="H1563" s="45">
        <v>36400</v>
      </c>
      <c r="I1563" s="79" t="str">
        <f ca="1">IF($E1563="только рамка",VLOOKUP($D1563,OLframe!$D$2:$J$213,9),VLOOKUP($E1563,OLmain!$A$2:$J$57,9))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63" s="27" t="e">
        <f ca="1">IF(VLOOKUP($D1563,OLframe!$D$2:$J$213,10)=0," ",VLOOKUP($D1563,OLframe!$D$2:$J$213,10))</f>
        <v>#REF!</v>
      </c>
    </row>
    <row r="1564" spans="1:10" ht="37.5" customHeight="1">
      <c r="A1564" s="19" t="s">
        <v>2642</v>
      </c>
      <c r="B1564" s="18" t="s">
        <v>2883</v>
      </c>
      <c r="C1564" s="36" t="s">
        <v>3500</v>
      </c>
      <c r="D1564" s="38" t="s">
        <v>2898</v>
      </c>
      <c r="E1564" s="38" t="s">
        <v>1106</v>
      </c>
      <c r="F1564" s="75" t="str">
        <f ca="1">IF($E1564="только рамка",VLOOKUP($D1564,OLframe!$D$2:$J$213,2),VLOOKUP($E1564,OLmain!$A$2:$J$57,2))</f>
        <v>10'', 1280*720</v>
      </c>
      <c r="G1564" s="65" t="str">
        <f ca="1">VLOOKUP($D1564,OLframe!$D$2:$J$213,3)</f>
        <v>https://yadi.sk/d/fhyIta0U2m55tw</v>
      </c>
      <c r="H1564" s="45">
        <v>39400</v>
      </c>
      <c r="I1564" s="79" t="str">
        <f ca="1">IF($E1564="только рамка",VLOOKUP($D1564,OLframe!$D$2:$J$213,9),VLOOKUP($E1564,OLmain!$A$2:$J$57,9))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64" s="27" t="e">
        <f ca="1">IF(VLOOKUP($D1564,OLframe!$D$2:$J$213,10)=0," ",VLOOKUP($D1564,OLframe!$D$2:$J$213,10))</f>
        <v>#REF!</v>
      </c>
    </row>
    <row r="1565" spans="1:10" ht="37.5" customHeight="1">
      <c r="A1565" s="19" t="s">
        <v>2642</v>
      </c>
      <c r="B1565" s="18" t="s">
        <v>2883</v>
      </c>
      <c r="C1565" s="36" t="s">
        <v>3500</v>
      </c>
      <c r="D1565" s="38" t="s">
        <v>2898</v>
      </c>
      <c r="E1565" s="38" t="s">
        <v>1108</v>
      </c>
      <c r="F1565" s="75" t="str">
        <f ca="1">IF($E1565="только рамка",VLOOKUP($D1565,OLframe!$D$2:$J$213,2),VLOOKUP($E1565,OLmain!$A$2:$J$57,2))</f>
        <v>10'', 1024*600</v>
      </c>
      <c r="G1565" s="65" t="str">
        <f ca="1">VLOOKUP($D1565,OLframe!$D$2:$J$213,3)</f>
        <v>https://yadi.sk/d/fhyIta0U2m55tw</v>
      </c>
      <c r="H1565" s="45">
        <v>27400</v>
      </c>
      <c r="I1565" s="79" t="str">
        <f ca="1">IF($E1565="только рамка",VLOOKUP($D1565,OLframe!$D$2:$J$213,9),VLOOKUP($E1565,OLmain!$A$2:$J$57,9))</f>
        <v>Android 10.0, RK PX30 4x1,6 Ghz, 2Gb Ram, 16 Gb ROM, IPS LCD, NXP 6686 FM, TDA 7850, DSP, BC6 Bluetooth,  external microphone+Glonass&amp;gps</v>
      </c>
      <c r="J1565" s="27" t="e">
        <f ca="1">IF(VLOOKUP($D1565,OLframe!$D$2:$J$213,10)=0," ",VLOOKUP($D1565,OLframe!$D$2:$J$213,10))</f>
        <v>#REF!</v>
      </c>
    </row>
    <row r="1566" spans="1:10" ht="37.5" customHeight="1">
      <c r="A1566" s="19" t="s">
        <v>2642</v>
      </c>
      <c r="B1566" s="18" t="s">
        <v>2883</v>
      </c>
      <c r="C1566" s="36" t="s">
        <v>3500</v>
      </c>
      <c r="D1566" s="38" t="s">
        <v>2898</v>
      </c>
      <c r="E1566" s="38" t="s">
        <v>1110</v>
      </c>
      <c r="F1566" s="75" t="str">
        <f ca="1">IF($E1566="только рамка",VLOOKUP($D1566,OLframe!$D$2:$J$213,2),VLOOKUP($E1566,OLmain!$A$2:$J$57,2))</f>
        <v>10'', 1024*600</v>
      </c>
      <c r="G1566" s="65" t="str">
        <f ca="1">VLOOKUP($D1566,OLframe!$D$2:$J$213,3)</f>
        <v>https://yadi.sk/d/fhyIta0U2m55tw</v>
      </c>
      <c r="H1566" s="45">
        <v>30900</v>
      </c>
      <c r="I1566" s="79" t="str">
        <f ca="1">IF($E1566="только рамка",VLOOKUP($D1566,OLframe!$D$2:$J$213,9),VLOOKUP($E1566,OLmain!$A$2:$J$57,9))</f>
        <v>Android 10.0, RK PX5 8x1,5 Ghz, 4Gb Ram, 32 Gb ROM, IPS LCD, NXP 6686 FM, TDA 7850, DSP, BC6 Bluetooth,  external microphone+Glonass&amp;gps</v>
      </c>
      <c r="J1566" s="27" t="e">
        <f ca="1">IF(VLOOKUP($D1566,OLframe!$D$2:$J$213,10)=0," ",VLOOKUP($D1566,OLframe!$D$2:$J$213,10))</f>
        <v>#REF!</v>
      </c>
    </row>
    <row r="1567" spans="1:10" ht="37.5" customHeight="1">
      <c r="A1567" s="19" t="s">
        <v>2642</v>
      </c>
      <c r="B1567" s="18" t="s">
        <v>2883</v>
      </c>
      <c r="C1567" s="36" t="s">
        <v>3500</v>
      </c>
      <c r="D1567" s="38" t="s">
        <v>2898</v>
      </c>
      <c r="E1567" s="38" t="s">
        <v>1112</v>
      </c>
      <c r="F1567" s="75" t="str">
        <f ca="1">IF($E1567="только рамка",VLOOKUP($D1567,OLframe!$D$2:$J$213,2),VLOOKUP($E1567,OLmain!$A$2:$J$57,2))</f>
        <v>10'', 1024*600</v>
      </c>
      <c r="G1567" s="65" t="str">
        <f ca="1">VLOOKUP($D1567,OLframe!$D$2:$J$213,3)</f>
        <v>https://yadi.sk/d/fhyIta0U2m55tw</v>
      </c>
      <c r="H1567" s="45">
        <v>31900</v>
      </c>
      <c r="I1567" s="79" t="str">
        <f ca="1">IF($E1567="только рамка",VLOOKUP($D1567,OLframe!$D$2:$J$213,9),VLOOKUP($E1567,OLmain!$A$2:$J$57,9))</f>
        <v>Android 10.0, RK PX5 8x1,5 Ghz, 4Gb Ram, 64 Gb ROM, IPS LCD, NXP 6686 FM, TDA 7850, DSP, BC6 Bluetooth,  external microphone+Glonass&amp;gps</v>
      </c>
      <c r="J1567" s="27" t="e">
        <f ca="1">IF(VLOOKUP($D1567,OLframe!$D$2:$J$213,10)=0," ",VLOOKUP($D1567,OLframe!$D$2:$J$213,10))</f>
        <v>#REF!</v>
      </c>
    </row>
    <row r="1568" spans="1:10" ht="37.5" customHeight="1">
      <c r="A1568" s="19" t="s">
        <v>2642</v>
      </c>
      <c r="B1568" s="18" t="s">
        <v>2883</v>
      </c>
      <c r="C1568" s="36" t="s">
        <v>3500</v>
      </c>
      <c r="D1568" s="38" t="s">
        <v>2898</v>
      </c>
      <c r="E1568" s="38" t="s">
        <v>1114</v>
      </c>
      <c r="F1568" s="75" t="str">
        <f ca="1">IF($E1568="только рамка",VLOOKUP($D1568,OLframe!$D$2:$J$213,2),VLOOKUP($E1568,OLmain!$A$2:$J$57,2))</f>
        <v>10'', 1024*600</v>
      </c>
      <c r="G1568" s="65" t="str">
        <f ca="1">VLOOKUP($D1568,OLframe!$D$2:$J$213,3)</f>
        <v>https://yadi.sk/d/fhyIta0U2m55tw</v>
      </c>
      <c r="H1568" s="45">
        <v>31900</v>
      </c>
      <c r="I1568" s="79" t="str">
        <f ca="1">IF($E1568="только рамка",VLOOKUP($D1568,OLframe!$D$2:$J$213,9),VLOOKUP($E1568,OLmain!$A$2:$J$57,9))</f>
        <v>Android 10.0, RK PX6 6x2,0 Ghz, 4Gb Ram, 64 Gb ROM, IPS LCD, NXP 6686 FM, TDA 7850, DSP, BC6 Bluetooth,  external microphone+Glonass&amp;gps</v>
      </c>
      <c r="J1568" s="27" t="e">
        <f ca="1">IF(VLOOKUP($D1568,OLframe!$D$2:$J$213,10)=0," ",VLOOKUP($D1568,OLframe!$D$2:$J$213,10))</f>
        <v>#REF!</v>
      </c>
    </row>
    <row r="1569" spans="1:10" ht="37.5" customHeight="1">
      <c r="A1569" s="19" t="s">
        <v>2642</v>
      </c>
      <c r="B1569" s="18" t="s">
        <v>2883</v>
      </c>
      <c r="C1569" s="36" t="s">
        <v>3500</v>
      </c>
      <c r="D1569" s="38" t="s">
        <v>2898</v>
      </c>
      <c r="E1569" s="38" t="s">
        <v>1129</v>
      </c>
      <c r="F1569" s="75" t="str">
        <f ca="1">IF($E1569="только рамка",VLOOKUP($D1569,OLframe!$D$2:$J$213,2),VLOOKUP($E1569,OLmain!$A$2:$J$57,2))</f>
        <v>10'', 1024*600</v>
      </c>
      <c r="G1569" s="65" t="str">
        <f ca="1">VLOOKUP($D1569,OLframe!$D$2:$J$213,3)</f>
        <v>https://yadi.sk/d/fhyIta0U2m55tw</v>
      </c>
      <c r="H1569" s="45">
        <v>23900</v>
      </c>
      <c r="I1569" s="79" t="str">
        <f ca="1">IF($E1569="только рамка",VLOOKUP($D1569,OLframe!$D$2:$J$213,9),VLOOKUP($E1569,OLmain!$A$2:$J$57,9))</f>
        <v>Android 6.0, MTK 3562 8x1,5 Ghz, 2Gb Ram, 32 Gb ROM, IPS LCD, NXP 6686 FM, TDA 7851, Bluetooth,  external microphone, 4G встроен</v>
      </c>
      <c r="J1569" s="27" t="e">
        <f ca="1">IF(VLOOKUP($D1569,OLframe!$D$2:$J$213,10)=0," ",VLOOKUP($D1569,OLframe!$D$2:$J$213,10))</f>
        <v>#REF!</v>
      </c>
    </row>
    <row r="1570" spans="1:10" ht="37.5" customHeight="1">
      <c r="A1570" s="19" t="s">
        <v>2642</v>
      </c>
      <c r="B1570" s="18" t="s">
        <v>2883</v>
      </c>
      <c r="C1570" s="36" t="s">
        <v>3500</v>
      </c>
      <c r="D1570" s="38" t="s">
        <v>2898</v>
      </c>
      <c r="E1570" s="38" t="s">
        <v>1116</v>
      </c>
      <c r="F1570" s="75" t="str">
        <f ca="1">IF($E1570="только рамка",VLOOKUP($D1570,OLframe!$D$2:$J$213,2),VLOOKUP($E1570,OLmain!$A$2:$J$57,2))</f>
        <v>10'', 1280*720</v>
      </c>
      <c r="G1570" s="65" t="str">
        <f ca="1">VLOOKUP($D1570,OLframe!$D$2:$J$213,3)</f>
        <v>https://yadi.sk/d/fhyIta0U2m55tw</v>
      </c>
      <c r="H1570" s="45">
        <v>26400</v>
      </c>
      <c r="I1570" s="79" t="str">
        <f ca="1">IF($E1570="только рамка",VLOOKUP($D1570,OLframe!$D$2:$J$213,9),VLOOKUP($E1570,OLmain!$A$2:$J$57,9))</f>
        <v>Android 10, UIS7862 8x1,8 Ghz, 3Gb Ram, 32Gb ROM, TDA7708 FM, TDA7388, DSP, Bluetooth 5.0, Glonass&amp;gps, 4G, OPTIC out, поддержка AHD/TVI камер, HDMI - опция, AV OUT - опция</v>
      </c>
      <c r="J1570" s="27" t="e">
        <f ca="1">IF(VLOOKUP($D1570,OLframe!$D$2:$J$213,10)=0," ",VLOOKUP($D1570,OLframe!$D$2:$J$213,10))</f>
        <v>#REF!</v>
      </c>
    </row>
    <row r="1571" spans="1:10" ht="37.5" customHeight="1">
      <c r="A1571" s="19" t="s">
        <v>2642</v>
      </c>
      <c r="B1571" s="18" t="s">
        <v>2883</v>
      </c>
      <c r="C1571" s="36" t="s">
        <v>3500</v>
      </c>
      <c r="D1571" s="38" t="s">
        <v>2898</v>
      </c>
      <c r="E1571" s="38" t="s">
        <v>1118</v>
      </c>
      <c r="F1571" s="75" t="str">
        <f ca="1">IF($E1571="только рамка",VLOOKUP($D1571,OLframe!$D$2:$J$213,2),VLOOKUP($E1571,OLmain!$A$2:$J$57,2))</f>
        <v>10'', 1280*720</v>
      </c>
      <c r="G1571" s="65" t="str">
        <f ca="1">VLOOKUP($D1571,OLframe!$D$2:$J$213,3)</f>
        <v>https://yadi.sk/d/fhyIta0U2m55tw</v>
      </c>
      <c r="H1571" s="45">
        <v>30900</v>
      </c>
      <c r="I1571" s="79" t="str">
        <f ca="1">IF($E1571="только рамка",VLOOKUP($D1571,OLframe!$D$2:$J$213,9),VLOOKUP($E1571,OLmain!$A$2:$J$57,9))</f>
        <v>Android 10, UIS7862 8x1,8 Ghz, 4Gb Ram, 64Gb ROM, TDA7708 FM, TDA7851L, DSP, Bluetooth 5.0, Glonass&amp;gps, 4G, OPTIC out, поддержка AHD/TVI камер, HDMI - опция, AV OUT - опция</v>
      </c>
      <c r="J1571" s="27" t="e">
        <f ca="1">IF(VLOOKUP($D1571,OLframe!$D$2:$J$213,10)=0," ",VLOOKUP($D1571,OLframe!$D$2:$J$213,10))</f>
        <v>#REF!</v>
      </c>
    </row>
    <row r="1572" spans="1:10" ht="37.5" customHeight="1">
      <c r="A1572" s="19" t="s">
        <v>2642</v>
      </c>
      <c r="B1572" s="18" t="s">
        <v>2883</v>
      </c>
      <c r="C1572" s="36" t="s">
        <v>3500</v>
      </c>
      <c r="D1572" s="38" t="s">
        <v>2898</v>
      </c>
      <c r="E1572" s="38" t="s">
        <v>1134</v>
      </c>
      <c r="F1572" s="75" t="str">
        <f ca="1">IF($E1572="только рамка",VLOOKUP($D1572,OLframe!$D$2:$J$213,2),VLOOKUP($E1572,OLmain!$A$2:$J$57,2))</f>
        <v>10'', 1280*720</v>
      </c>
      <c r="G1572" s="65" t="str">
        <f ca="1">VLOOKUP($D1572,OLframe!$D$2:$J$213,3)</f>
        <v>https://yadi.sk/d/fhyIta0U2m55tw</v>
      </c>
      <c r="H1572" s="45">
        <v>33900</v>
      </c>
      <c r="I1572" s="79" t="str">
        <f ca="1">IF($E1572="только рамка",VLOOKUP($D1572,OLframe!$D$2:$J$213,9),VLOOKUP($E1572,OLmain!$A$2:$J$57,9))</f>
        <v>Android 10, UIS7862 8x1,8 Ghz, 6Gb Ram, 128Gb ROM, TDA7708 FM, TDA7851L, DSP, Bluetooth 5.0, Glonass&amp;gps, 4G, OPTIC out, поддержка AHD/TVI камер, HDMI - опция, AV OUT - опция</v>
      </c>
      <c r="J1572" s="27" t="e">
        <f ca="1">IF(VLOOKUP($D1572,OLframe!$D$2:$J$213,10)=0," ",VLOOKUP($D1572,OLframe!$D$2:$J$213,10))</f>
        <v>#REF!</v>
      </c>
    </row>
    <row r="1573" spans="1:10" ht="37.5" customHeight="1">
      <c r="A1573" s="19" t="s">
        <v>2642</v>
      </c>
      <c r="B1573" s="18" t="s">
        <v>2883</v>
      </c>
      <c r="C1573" s="36" t="s">
        <v>3500</v>
      </c>
      <c r="D1573" s="38" t="s">
        <v>2898</v>
      </c>
      <c r="E1573" s="38" t="s">
        <v>1120</v>
      </c>
      <c r="F1573" s="75" t="str">
        <f ca="1">IF($E1573="только рамка",VLOOKUP($D1573,OLframe!$D$2:$J$213,2),VLOOKUP($E1573,OLmain!$A$2:$J$57,2))</f>
        <v>10'', 1024*600</v>
      </c>
      <c r="G1573" s="65" t="str">
        <f ca="1">VLOOKUP($D1573,OLframe!$D$2:$J$213,3)</f>
        <v>https://yadi.sk/d/fhyIta0U2m55tw</v>
      </c>
      <c r="H1573" s="45">
        <v>31900</v>
      </c>
      <c r="I1573" s="79" t="str">
        <f ca="1">IF($E1573="только рамка",VLOOKUP($D1573,OLframe!$D$2:$J$213,9),VLOOKUP($E1573,OLmain!$A$2:$J$57,9))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573" s="27" t="e">
        <f ca="1">IF(VLOOKUP($D1573,OLframe!$D$2:$J$213,10)=0," ",VLOOKUP($D1573,OLframe!$D$2:$J$213,10))</f>
        <v>#REF!</v>
      </c>
    </row>
    <row r="1574" spans="1:10" ht="37.5" customHeight="1">
      <c r="A1574" s="19" t="s">
        <v>2642</v>
      </c>
      <c r="B1574" s="18" t="s">
        <v>2883</v>
      </c>
      <c r="C1574" s="36" t="s">
        <v>3500</v>
      </c>
      <c r="D1574" s="38" t="s">
        <v>2898</v>
      </c>
      <c r="E1574" s="38" t="s">
        <v>1090</v>
      </c>
      <c r="F1574" s="75" t="str">
        <f ca="1">IF($E1574="только рамка",VLOOKUP($D1574,OLframe!$D$2:$J$213,2),VLOOKUP($E1574,OLmain!$A$2:$J$57,2))</f>
        <v>9,7'', 1024*768</v>
      </c>
      <c r="G1574" s="65" t="str">
        <f ca="1">VLOOKUP($D1574,OLframe!$D$2:$J$213,3)</f>
        <v>https://yadi.sk/d/fhyIta0U2m55tw</v>
      </c>
      <c r="H1574" s="45">
        <v>32900</v>
      </c>
      <c r="I1574" s="79" t="str">
        <f ca="1">IF($E1574="только рамка",VLOOKUP($D1574,OLframe!$D$2:$J$213,9),VLOOKUP($E1574,OLmain!$A$2:$J$57,9))</f>
        <v>Android 10.0, RK PX6 6x2,0 Ghz, 4Gb Ram, 64 Gb ROM, IPS LCD, NXP 6686 FM, TDA 7850, DSP, BC6 Bluetooth,  external microphone+Glonass&amp;gps</v>
      </c>
      <c r="J1574" s="27" t="e">
        <f ca="1">IF(VLOOKUP($D1574,OLframe!$D$2:$J$213,10)=0," ",VLOOKUP($D1574,OLframe!$D$2:$J$213,10))</f>
        <v>#REF!</v>
      </c>
    </row>
    <row r="1575" spans="1:10" ht="37.5" customHeight="1">
      <c r="A1575" s="19" t="s">
        <v>2642</v>
      </c>
      <c r="B1575" s="18" t="s">
        <v>2883</v>
      </c>
      <c r="C1575" s="36" t="s">
        <v>3500</v>
      </c>
      <c r="D1575" s="38" t="s">
        <v>2898</v>
      </c>
      <c r="E1575" s="38" t="s">
        <v>1123</v>
      </c>
      <c r="F1575" s="75" t="str">
        <f ca="1">IF($E1575="только рамка",VLOOKUP($D1575,OLframe!$D$2:$J$213,2),VLOOKUP($E1575,OLmain!$A$2:$J$57,2))</f>
        <v>13.3", 1920*1080</v>
      </c>
      <c r="G1575" s="65" t="str">
        <f ca="1">VLOOKUP($D1575,OLframe!$D$2:$J$213,3)</f>
        <v>https://yadi.sk/d/fhyIta0U2m55tw</v>
      </c>
      <c r="H1575" s="45">
        <v>40400</v>
      </c>
      <c r="I1575" s="79" t="str">
        <f ca="1">IF($E1575="только рамка",VLOOKUP($D1575,OLframe!$D$2:$J$213,9),VLOOKUP($E1575,OLmain!$A$2:$J$57,9))</f>
        <v>Android 10.0, RK PX6 6x2,0 Ghz, 4Gb Ram, 64 Gb ROM, IPS LCD, NXP 6686 FM, TDA 7850, DSP, BC6 Bluetooth,  external microphone+Glonass&amp;gps</v>
      </c>
      <c r="J1575" s="27" t="e">
        <f ca="1">IF(VLOOKUP($D1575,OLframe!$D$2:$J$213,10)=0," ",VLOOKUP($D1575,OLframe!$D$2:$J$213,10))</f>
        <v>#REF!</v>
      </c>
    </row>
    <row r="1576" spans="1:10" ht="37.5" customHeight="1">
      <c r="A1576" s="19" t="s">
        <v>2642</v>
      </c>
      <c r="B1576" s="18" t="s">
        <v>259</v>
      </c>
      <c r="C1576" s="36" t="s">
        <v>3500</v>
      </c>
      <c r="D1576" s="38" t="s">
        <v>260</v>
      </c>
      <c r="E1576" s="37" t="s">
        <v>2857</v>
      </c>
      <c r="F1576" s="75" t="str">
        <f ca="1">IF($E1576="только рамка",VLOOKUP($D1576,OLframe!$D$2:$J$213,2),VLOOKUP($E1576,OLmain!$A$2:$J$57,2))</f>
        <v>9"</v>
      </c>
      <c r="G1576" s="65" t="str">
        <f ca="1">VLOOKUP($D1576,OLframe!$D$2:$J$213,3)</f>
        <v>https://yadi.sk/d/hY3TVmrlWU-YyQ</v>
      </c>
      <c r="H1576" s="45">
        <v>4500</v>
      </c>
      <c r="I1576" s="79" t="e">
        <f ca="1">IF($E1576="только рамка",VLOOKUP($D1576,OLframe!$D$2:$J$213,9),VLOOKUP($E1576,OLmain!$A$2:$J$57,9))</f>
        <v>#REF!</v>
      </c>
      <c r="J1576" s="27" t="e">
        <f ca="1">IF(VLOOKUP($D1576,OLframe!$D$2:$J$213,10)=0," ",VLOOKUP($D1576,OLframe!$D$2:$J$213,10))</f>
        <v>#REF!</v>
      </c>
    </row>
    <row r="1577" spans="1:10" ht="37.5" customHeight="1">
      <c r="A1577" s="19" t="s">
        <v>2642</v>
      </c>
      <c r="B1577" s="18" t="s">
        <v>259</v>
      </c>
      <c r="C1577" s="36" t="s">
        <v>3500</v>
      </c>
      <c r="D1577" s="38" t="s">
        <v>260</v>
      </c>
      <c r="E1577" s="38" t="s">
        <v>1141</v>
      </c>
      <c r="F1577" s="75" t="str">
        <f ca="1">IF($E1577="только рамка",VLOOKUP($D1577,OLframe!$D$2:$J$213,2),VLOOKUP($E1577,OLmain!$A$2:$J$57,2))</f>
        <v>9'', 1280*720</v>
      </c>
      <c r="G1577" s="65" t="str">
        <f ca="1">VLOOKUP($D1577,OLframe!$D$2:$J$213,3)</f>
        <v>https://yadi.sk/d/hY3TVmrlWU-YyQ</v>
      </c>
      <c r="H1577" s="45">
        <v>37400</v>
      </c>
      <c r="I1577" s="79" t="str">
        <f ca="1">IF($E1577="только рамка",VLOOKUP($D1577,OLframe!$D$2:$J$213,9),VLOOKUP($E1577,OLmain!$A$2:$J$57,9))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77" s="27" t="e">
        <f ca="1">IF(VLOOKUP($D1577,OLframe!$D$2:$J$213,10)=0," ",VLOOKUP($D1577,OLframe!$D$2:$J$213,10))</f>
        <v>#REF!</v>
      </c>
    </row>
    <row r="1578" spans="1:10" ht="37.5" customHeight="1">
      <c r="A1578" s="19" t="s">
        <v>2642</v>
      </c>
      <c r="B1578" s="18" t="s">
        <v>259</v>
      </c>
      <c r="C1578" s="36" t="s">
        <v>3500</v>
      </c>
      <c r="D1578" s="38" t="s">
        <v>260</v>
      </c>
      <c r="E1578" s="38" t="s">
        <v>1144</v>
      </c>
      <c r="F1578" s="75" t="str">
        <f ca="1">IF($E1578="только рамка",VLOOKUP($D1578,OLframe!$D$2:$J$213,2),VLOOKUP($E1578,OLmain!$A$2:$J$57,2))</f>
        <v>9'', 1280*720</v>
      </c>
      <c r="G1578" s="65" t="str">
        <f ca="1">VLOOKUP($D1578,OLframe!$D$2:$J$213,3)</f>
        <v>https://yadi.sk/d/hY3TVmrlWU-YyQ</v>
      </c>
      <c r="H1578" s="45">
        <v>40400</v>
      </c>
      <c r="I1578" s="79" t="str">
        <f ca="1">IF($E1578="только рамка",VLOOKUP($D1578,OLframe!$D$2:$J$213,9),VLOOKUP($E1578,OLmain!$A$2:$J$57,9))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78" s="27" t="e">
        <f ca="1">IF(VLOOKUP($D1578,OLframe!$D$2:$J$213,10)=0," ",VLOOKUP($D1578,OLframe!$D$2:$J$213,10))</f>
        <v>#REF!</v>
      </c>
    </row>
    <row r="1579" spans="1:10" ht="37.5" customHeight="1">
      <c r="A1579" s="19" t="s">
        <v>2642</v>
      </c>
      <c r="B1579" s="18" t="s">
        <v>259</v>
      </c>
      <c r="C1579" s="36" t="s">
        <v>3500</v>
      </c>
      <c r="D1579" s="38" t="s">
        <v>260</v>
      </c>
      <c r="E1579" s="38" t="s">
        <v>1107</v>
      </c>
      <c r="F1579" s="75" t="str">
        <f ca="1">IF($E1579="только рамка",VLOOKUP($D1579,OLframe!$D$2:$J$213,2),VLOOKUP($E1579,OLmain!$A$2:$J$57,2))</f>
        <v>9'', 1024*600</v>
      </c>
      <c r="G1579" s="65" t="str">
        <f ca="1">VLOOKUP($D1579,OLframe!$D$2:$J$213,3)</f>
        <v>https://yadi.sk/d/hY3TVmrlWU-YyQ</v>
      </c>
      <c r="H1579" s="45">
        <v>28400</v>
      </c>
      <c r="I1579" s="79" t="str">
        <f ca="1">IF($E1579="только рамка",VLOOKUP($D1579,OLframe!$D$2:$J$213,9),VLOOKUP($E1579,OLmain!$A$2:$J$57,9))</f>
        <v>Android 10.0, RK PX30 4x1,6 Ghz, 2Gb Ram, 16 Gb ROM, IPS LCD, NXP 6686 FM, TDA 7850, DSP, BC6 Bluetooth,  external microphone+Glonass&amp;gps</v>
      </c>
      <c r="J1579" s="27" t="e">
        <f ca="1">IF(VLOOKUP($D1579,OLframe!$D$2:$J$213,10)=0," ",VLOOKUP($D1579,OLframe!$D$2:$J$213,10))</f>
        <v>#REF!</v>
      </c>
    </row>
    <row r="1580" spans="1:10" ht="37.5" customHeight="1">
      <c r="A1580" s="19" t="s">
        <v>2642</v>
      </c>
      <c r="B1580" s="18" t="s">
        <v>259</v>
      </c>
      <c r="C1580" s="36" t="s">
        <v>3500</v>
      </c>
      <c r="D1580" s="38" t="s">
        <v>260</v>
      </c>
      <c r="E1580" s="38" t="s">
        <v>1109</v>
      </c>
      <c r="F1580" s="75" t="str">
        <f ca="1">IF($E1580="только рамка",VLOOKUP($D1580,OLframe!$D$2:$J$213,2),VLOOKUP($E1580,OLmain!$A$2:$J$57,2))</f>
        <v>9'', 1024*600</v>
      </c>
      <c r="G1580" s="65" t="str">
        <f ca="1">VLOOKUP($D1580,OLframe!$D$2:$J$213,3)</f>
        <v>https://yadi.sk/d/hY3TVmrlWU-YyQ</v>
      </c>
      <c r="H1580" s="45">
        <v>31900</v>
      </c>
      <c r="I1580" s="79" t="str">
        <f ca="1">IF($E1580="только рамка",VLOOKUP($D1580,OLframe!$D$2:$J$213,9),VLOOKUP($E1580,OLmain!$A$2:$J$57,9))</f>
        <v>Android 10.0, RK PX5 8x1,5 Ghz, 4Gb Ram, 32 Gb ROM, IPS LCD, NXP 6686 FM, TDA 7850, DSP, BC6 Bluetooth,  external microphone+Glonass&amp;gps</v>
      </c>
      <c r="J1580" s="27" t="e">
        <f ca="1">IF(VLOOKUP($D1580,OLframe!$D$2:$J$213,10)=0," ",VLOOKUP($D1580,OLframe!$D$2:$J$213,10))</f>
        <v>#REF!</v>
      </c>
    </row>
    <row r="1581" spans="1:10" ht="37.5" customHeight="1">
      <c r="A1581" s="19" t="s">
        <v>2642</v>
      </c>
      <c r="B1581" s="18" t="s">
        <v>259</v>
      </c>
      <c r="C1581" s="36" t="s">
        <v>3500</v>
      </c>
      <c r="D1581" s="38" t="s">
        <v>260</v>
      </c>
      <c r="E1581" s="38" t="s">
        <v>1111</v>
      </c>
      <c r="F1581" s="75" t="str">
        <f ca="1">IF($E1581="только рамка",VLOOKUP($D1581,OLframe!$D$2:$J$213,2),VLOOKUP($E1581,OLmain!$A$2:$J$57,2))</f>
        <v>9'', 1024*600</v>
      </c>
      <c r="G1581" s="65" t="str">
        <f ca="1">VLOOKUP($D1581,OLframe!$D$2:$J$213,3)</f>
        <v>https://yadi.sk/d/hY3TVmrlWU-YyQ</v>
      </c>
      <c r="H1581" s="45">
        <v>32900</v>
      </c>
      <c r="I1581" s="79" t="str">
        <f ca="1">IF($E1581="только рамка",VLOOKUP($D1581,OLframe!$D$2:$J$213,9),VLOOKUP($E1581,OLmain!$A$2:$J$57,9))</f>
        <v>Android 10.0, RK PX5 8x1,5 Ghz, 4Gb Ram, 64 Gb ROM, IPS LCD, NXP 6686 FM, TDA 7850, DSP, BC6 Bluetooth,  external microphone+Glonass&amp;gps</v>
      </c>
      <c r="J1581" s="27" t="e">
        <f ca="1">IF(VLOOKUP($D1581,OLframe!$D$2:$J$213,10)=0," ",VLOOKUP($D1581,OLframe!$D$2:$J$213,10))</f>
        <v>#REF!</v>
      </c>
    </row>
    <row r="1582" spans="1:10" ht="37.5" customHeight="1">
      <c r="A1582" s="19" t="s">
        <v>2642</v>
      </c>
      <c r="B1582" s="18" t="s">
        <v>259</v>
      </c>
      <c r="C1582" s="36" t="s">
        <v>3500</v>
      </c>
      <c r="D1582" s="38" t="s">
        <v>260</v>
      </c>
      <c r="E1582" s="38" t="s">
        <v>1113</v>
      </c>
      <c r="F1582" s="75" t="str">
        <f ca="1">IF($E1582="только рамка",VLOOKUP($D1582,OLframe!$D$2:$J$213,2),VLOOKUP($E1582,OLmain!$A$2:$J$57,2))</f>
        <v>9'', 1024*600</v>
      </c>
      <c r="G1582" s="65" t="str">
        <f ca="1">VLOOKUP($D1582,OLframe!$D$2:$J$213,3)</f>
        <v>https://yadi.sk/d/hY3TVmrlWU-YyQ</v>
      </c>
      <c r="H1582" s="45">
        <v>32900</v>
      </c>
      <c r="I1582" s="79" t="str">
        <f ca="1">IF($E1582="только рамка",VLOOKUP($D1582,OLframe!$D$2:$J$213,9),VLOOKUP($E1582,OLmain!$A$2:$J$57,9))</f>
        <v>Android 10.0, RK PX6 6x2,0 Ghz, 4Gb Ram, 64 Gb ROM, IPS LCD, NXP 6686 FM, TDA 7850, DSP, BC6 Bluetooth,  external microphone+Glonass&amp;gps</v>
      </c>
      <c r="J1582" s="27" t="e">
        <f ca="1">IF(VLOOKUP($D1582,OLframe!$D$2:$J$213,10)=0," ",VLOOKUP($D1582,OLframe!$D$2:$J$213,10))</f>
        <v>#REF!</v>
      </c>
    </row>
    <row r="1583" spans="1:10" ht="37.5" customHeight="1">
      <c r="A1583" s="19" t="s">
        <v>2642</v>
      </c>
      <c r="B1583" s="18" t="s">
        <v>259</v>
      </c>
      <c r="C1583" s="36" t="s">
        <v>3500</v>
      </c>
      <c r="D1583" s="38" t="s">
        <v>260</v>
      </c>
      <c r="E1583" s="38" t="s">
        <v>1131</v>
      </c>
      <c r="F1583" s="75" t="str">
        <f ca="1">IF($E1583="только рамка",VLOOKUP($D1583,OLframe!$D$2:$J$213,2),VLOOKUP($E1583,OLmain!$A$2:$J$57,2))</f>
        <v>9'', 1024*600</v>
      </c>
      <c r="G1583" s="65" t="str">
        <f ca="1">VLOOKUP($D1583,OLframe!$D$2:$J$213,3)</f>
        <v>https://yadi.sk/d/hY3TVmrlWU-YyQ</v>
      </c>
      <c r="H1583" s="45">
        <v>23900</v>
      </c>
      <c r="I1583" s="79" t="str">
        <f ca="1">IF($E1583="только рамка",VLOOKUP($D1583,OLframe!$D$2:$J$213,9),VLOOKUP($E1583,OLmain!$A$2:$J$57,9))</f>
        <v>Android 6.0, MTK 3562 8x1,5 Ghz, 2Gb Ram, 32 Gb ROM, IPS LCD, NXP 6686 FM, TDA 7851, Bluetooth,  external microphone, 4G встроен</v>
      </c>
      <c r="J1583" s="27" t="e">
        <f ca="1">IF(VLOOKUP($D1583,OLframe!$D$2:$J$213,10)=0," ",VLOOKUP($D1583,OLframe!$D$2:$J$213,10))</f>
        <v>#REF!</v>
      </c>
    </row>
    <row r="1584" spans="1:10" ht="37.5" customHeight="1">
      <c r="A1584" s="19" t="s">
        <v>2642</v>
      </c>
      <c r="B1584" s="18" t="s">
        <v>259</v>
      </c>
      <c r="C1584" s="36" t="s">
        <v>3500</v>
      </c>
      <c r="D1584" s="38" t="s">
        <v>260</v>
      </c>
      <c r="E1584" s="38" t="s">
        <v>1115</v>
      </c>
      <c r="F1584" s="75" t="str">
        <f ca="1">IF($E1584="только рамка",VLOOKUP($D1584,OLframe!$D$2:$J$213,2),VLOOKUP($E1584,OLmain!$A$2:$J$57,2))</f>
        <v>9'', 1280*720</v>
      </c>
      <c r="G1584" s="65" t="str">
        <f ca="1">VLOOKUP($D1584,OLframe!$D$2:$J$213,3)</f>
        <v>https://yadi.sk/d/hY3TVmrlWU-YyQ</v>
      </c>
      <c r="H1584" s="45">
        <v>27400</v>
      </c>
      <c r="I1584" s="79" t="str">
        <f ca="1">IF($E1584="только рамка",VLOOKUP($D1584,OLframe!$D$2:$J$213,9),VLOOKUP($E1584,OLmain!$A$2:$J$57,9))</f>
        <v>Android 10, UIS7862 8x1,8 Ghz, 3Gb Ram, 32Gb ROM, TDA7708 FM, TDA7388, DSP, Bluetooth 5.0, Glonass&amp;gps, 4G, OPTIC out, поддержка AHD/TVI камер, HDMI - опция, AV OUT - опция</v>
      </c>
      <c r="J1584" s="27" t="e">
        <f ca="1">IF(VLOOKUP($D1584,OLframe!$D$2:$J$213,10)=0," ",VLOOKUP($D1584,OLframe!$D$2:$J$213,10))</f>
        <v>#REF!</v>
      </c>
    </row>
    <row r="1585" spans="1:10" ht="37.5" customHeight="1">
      <c r="A1585" s="19" t="s">
        <v>2642</v>
      </c>
      <c r="B1585" s="18" t="s">
        <v>259</v>
      </c>
      <c r="C1585" s="36" t="s">
        <v>3500</v>
      </c>
      <c r="D1585" s="38" t="s">
        <v>260</v>
      </c>
      <c r="E1585" s="38" t="s">
        <v>1117</v>
      </c>
      <c r="F1585" s="75" t="str">
        <f ca="1">IF($E1585="только рамка",VLOOKUP($D1585,OLframe!$D$2:$J$213,2),VLOOKUP($E1585,OLmain!$A$2:$J$57,2))</f>
        <v>9'', 1280*720</v>
      </c>
      <c r="G1585" s="65" t="str">
        <f ca="1">VLOOKUP($D1585,OLframe!$D$2:$J$213,3)</f>
        <v>https://yadi.sk/d/hY3TVmrlWU-YyQ</v>
      </c>
      <c r="H1585" s="45">
        <v>31900</v>
      </c>
      <c r="I1585" s="79" t="str">
        <f ca="1">IF($E1585="только рамка",VLOOKUP($D1585,OLframe!$D$2:$J$213,9),VLOOKUP($E1585,OLmain!$A$2:$J$57,9))</f>
        <v>Android 10, UIS7862 8x1,8 Ghz, 4Gb Ram, 64Gb ROM, TDA7708 FM, TDA7851L, DSP, Bluetooth 5.0, Glonass&amp;gps, 4G, OPTIC out, поддержка AHD/TVI камер, HDMI - опция, AV OUT - опция</v>
      </c>
      <c r="J1585" s="27" t="e">
        <f ca="1">IF(VLOOKUP($D1585,OLframe!$D$2:$J$213,10)=0," ",VLOOKUP($D1585,OLframe!$D$2:$J$213,10))</f>
        <v>#REF!</v>
      </c>
    </row>
    <row r="1586" spans="1:10" ht="37.5" customHeight="1">
      <c r="A1586" s="19" t="s">
        <v>2642</v>
      </c>
      <c r="B1586" s="18" t="s">
        <v>259</v>
      </c>
      <c r="C1586" s="36" t="s">
        <v>3500</v>
      </c>
      <c r="D1586" s="38" t="s">
        <v>260</v>
      </c>
      <c r="E1586" s="38" t="s">
        <v>1136</v>
      </c>
      <c r="F1586" s="75" t="str">
        <f ca="1">IF($E1586="только рамка",VLOOKUP($D1586,OLframe!$D$2:$J$213,2),VLOOKUP($E1586,OLmain!$A$2:$J$57,2))</f>
        <v>9'', 1280*720</v>
      </c>
      <c r="G1586" s="65" t="str">
        <f ca="1">VLOOKUP($D1586,OLframe!$D$2:$J$213,3)</f>
        <v>https://yadi.sk/d/hY3TVmrlWU-YyQ</v>
      </c>
      <c r="H1586" s="45">
        <v>34900</v>
      </c>
      <c r="I1586" s="79" t="str">
        <f ca="1">IF($E1586="только рамка",VLOOKUP($D1586,OLframe!$D$2:$J$213,9),VLOOKUP($E1586,OLmain!$A$2:$J$57,9))</f>
        <v>Android 10, UIS7862 8x1,8 Ghz, 6Gb Ram, 128Gb ROM, TDA7708 FM, TDA7851L, DSP, Bluetooth 5.0, Glonass&amp;gps, 4G, OPTIC out, поддержка AHD/TVI камер, HDMI - опция, AV OUT - опция</v>
      </c>
      <c r="J1586" s="27" t="e">
        <f ca="1">IF(VLOOKUP($D1586,OLframe!$D$2:$J$213,10)=0," ",VLOOKUP($D1586,OLframe!$D$2:$J$213,10))</f>
        <v>#REF!</v>
      </c>
    </row>
    <row r="1587" spans="1:10" ht="37.5" customHeight="1">
      <c r="A1587" s="19" t="s">
        <v>2642</v>
      </c>
      <c r="B1587" s="18" t="s">
        <v>259</v>
      </c>
      <c r="C1587" s="36" t="s">
        <v>3500</v>
      </c>
      <c r="D1587" s="38" t="s">
        <v>260</v>
      </c>
      <c r="E1587" s="38" t="s">
        <v>1119</v>
      </c>
      <c r="F1587" s="75" t="str">
        <f ca="1">IF($E1587="только рамка",VLOOKUP($D1587,OLframe!$D$2:$J$213,2),VLOOKUP($E1587,OLmain!$A$2:$J$57,2))</f>
        <v>9'', 1024*600</v>
      </c>
      <c r="G1587" s="65" t="str">
        <f ca="1">VLOOKUP($D1587,OLframe!$D$2:$J$213,3)</f>
        <v>https://yadi.sk/d/hY3TVmrlWU-YyQ</v>
      </c>
      <c r="H1587" s="45">
        <v>32900</v>
      </c>
      <c r="I1587" s="79" t="str">
        <f ca="1">IF($E1587="только рамка",VLOOKUP($D1587,OLframe!$D$2:$J$213,9),VLOOKUP($E1587,OLmain!$A$2:$J$57,9))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587" s="27" t="e">
        <f ca="1">IF(VLOOKUP($D1587,OLframe!$D$2:$J$213,10)=0," ",VLOOKUP($D1587,OLframe!$D$2:$J$213,10))</f>
        <v>#REF!</v>
      </c>
    </row>
    <row r="1588" spans="1:10" ht="37.5" customHeight="1">
      <c r="A1588" s="19" t="s">
        <v>2642</v>
      </c>
      <c r="B1588" s="18" t="s">
        <v>259</v>
      </c>
      <c r="C1588" s="36" t="s">
        <v>3500</v>
      </c>
      <c r="D1588" s="38" t="s">
        <v>260</v>
      </c>
      <c r="E1588" s="38" t="s">
        <v>1089</v>
      </c>
      <c r="F1588" s="75" t="str">
        <f ca="1">IF($E1588="только рамка",VLOOKUP($D1588,OLframe!$D$2:$J$213,2),VLOOKUP($E1588,OLmain!$A$2:$J$57,2))</f>
        <v>9,7'', 1024*768</v>
      </c>
      <c r="G1588" s="65" t="str">
        <f ca="1">VLOOKUP($D1588,OLframe!$D$2:$J$213,3)</f>
        <v>https://yadi.sk/d/hY3TVmrlWU-YyQ</v>
      </c>
      <c r="H1588" s="45">
        <v>33900</v>
      </c>
      <c r="I1588" s="79" t="str">
        <f ca="1">IF($E1588="только рамка",VLOOKUP($D1588,OLframe!$D$2:$J$213,9),VLOOKUP($E1588,OLmain!$A$2:$J$57,9))</f>
        <v>Android 10.0, RK PX6 6x2,0 Ghz, 4Gb Ram, 64 Gb ROM, IPS LCD, NXP 6686 FM, TDA 7850, DSP, BC6 Bluetooth,  external microphone+Glonass&amp;gps</v>
      </c>
      <c r="J1588" s="27" t="e">
        <f ca="1">IF(VLOOKUP($D1588,OLframe!$D$2:$J$213,10)=0," ",VLOOKUP($D1588,OLframe!$D$2:$J$213,10))</f>
        <v>#REF!</v>
      </c>
    </row>
    <row r="1589" spans="1:10" ht="37.5" customHeight="1">
      <c r="A1589" s="19" t="s">
        <v>2642</v>
      </c>
      <c r="B1589" s="18" t="s">
        <v>259</v>
      </c>
      <c r="C1589" s="36" t="s">
        <v>3500</v>
      </c>
      <c r="D1589" s="38" t="s">
        <v>260</v>
      </c>
      <c r="E1589" s="38" t="s">
        <v>1122</v>
      </c>
      <c r="F1589" s="75" t="str">
        <f ca="1">IF($E1589="только рамка",VLOOKUP($D1589,OLframe!$D$2:$J$213,2),VLOOKUP($E1589,OLmain!$A$2:$J$57,2))</f>
        <v>10.1", 1280*720</v>
      </c>
      <c r="G1589" s="65" t="str">
        <f ca="1">VLOOKUP($D1589,OLframe!$D$2:$J$213,3)</f>
        <v>https://yadi.sk/d/hY3TVmrlWU-YyQ</v>
      </c>
      <c r="H1589" s="45">
        <v>35400</v>
      </c>
      <c r="I1589" s="79" t="str">
        <f ca="1">IF($E1589="только рамка",VLOOKUP($D1589,OLframe!$D$2:$J$213,9),VLOOKUP($E1589,OLmain!$A$2:$J$57,9))</f>
        <v>Android 10.0, RK PX6 6x2,0 Ghz, 4Gb Ram, 64 Gb ROM, IPS LCD, NXP 6686 FM, TDA 7850, DSP, BC6 Bluetooth,  external microphone+Glonass&amp;gps</v>
      </c>
      <c r="J1589" s="27" t="e">
        <f ca="1">IF(VLOOKUP($D1589,OLframe!$D$2:$J$213,10)=0," ",VLOOKUP($D1589,OLframe!$D$2:$J$213,10))</f>
        <v>#REF!</v>
      </c>
    </row>
    <row r="1590" spans="1:10" ht="37.5" customHeight="1">
      <c r="A1590" s="19" t="s">
        <v>2642</v>
      </c>
      <c r="B1590" s="18" t="s">
        <v>259</v>
      </c>
      <c r="C1590" s="36" t="s">
        <v>3500</v>
      </c>
      <c r="D1590" s="38" t="s">
        <v>260</v>
      </c>
      <c r="E1590" s="38" t="s">
        <v>1121</v>
      </c>
      <c r="F1590" s="75" t="str">
        <f ca="1">IF($E1590="только рамка",VLOOKUP($D1590,OLframe!$D$2:$J$213,2),VLOOKUP($E1590,OLmain!$A$2:$J$57,2))</f>
        <v>13.3", 1920*1080</v>
      </c>
      <c r="G1590" s="65" t="str">
        <f ca="1">VLOOKUP($D1590,OLframe!$D$2:$J$213,3)</f>
        <v>https://yadi.sk/d/hY3TVmrlWU-YyQ</v>
      </c>
      <c r="H1590" s="45">
        <v>41400</v>
      </c>
      <c r="I1590" s="79" t="str">
        <f ca="1">IF($E1590="только рамка",VLOOKUP($D1590,OLframe!$D$2:$J$213,9),VLOOKUP($E1590,OLmain!$A$2:$J$57,9))</f>
        <v>Android 10.0, RK PX6 6x2,0 Ghz, 4Gb Ram, 64 Gb ROM, IPS LCD, NXP 6686 FM, TDA 7850, DSP, BC6 Bluetooth,  external microphone+Glonass&amp;gps</v>
      </c>
      <c r="J1590" s="27" t="e">
        <f ca="1">IF(VLOOKUP($D1590,OLframe!$D$2:$J$213,10)=0," ",VLOOKUP($D1590,OLframe!$D$2:$J$213,10))</f>
        <v>#REF!</v>
      </c>
    </row>
    <row r="1591" spans="1:10" ht="37.5" customHeight="1">
      <c r="A1591" s="19" t="s">
        <v>2642</v>
      </c>
      <c r="B1591" s="18" t="s">
        <v>2899</v>
      </c>
      <c r="C1591" s="36" t="s">
        <v>3444</v>
      </c>
      <c r="D1591" s="38" t="s">
        <v>2900</v>
      </c>
      <c r="E1591" s="38"/>
      <c r="F1591" s="2" t="s">
        <v>2901</v>
      </c>
      <c r="G1591" s="50" t="s">
        <v>2902</v>
      </c>
      <c r="H1591" s="69">
        <v>27400</v>
      </c>
      <c r="I1591" s="20" t="s">
        <v>3507</v>
      </c>
      <c r="J1591" s="27"/>
    </row>
    <row r="1592" spans="1:10" ht="37.5" customHeight="1">
      <c r="A1592" s="19" t="s">
        <v>2642</v>
      </c>
      <c r="B1592" s="18" t="s">
        <v>2903</v>
      </c>
      <c r="C1592" s="36" t="s">
        <v>3451</v>
      </c>
      <c r="D1592" s="38" t="s">
        <v>2904</v>
      </c>
      <c r="E1592" s="38"/>
      <c r="F1592" s="2" t="s">
        <v>3590</v>
      </c>
      <c r="G1592" s="52" t="s">
        <v>2905</v>
      </c>
      <c r="H1592" s="69">
        <v>29400</v>
      </c>
      <c r="I1592" s="21" t="s">
        <v>2301</v>
      </c>
      <c r="J1592" s="27"/>
    </row>
    <row r="1593" spans="1:10" ht="37.5" customHeight="1">
      <c r="A1593" s="19" t="s">
        <v>2642</v>
      </c>
      <c r="B1593" s="18" t="s">
        <v>2903</v>
      </c>
      <c r="C1593" s="36" t="s">
        <v>3444</v>
      </c>
      <c r="D1593" s="38" t="s">
        <v>2906</v>
      </c>
      <c r="E1593" s="38"/>
      <c r="F1593" s="2" t="s">
        <v>3712</v>
      </c>
      <c r="G1593" s="51" t="s">
        <v>2907</v>
      </c>
      <c r="H1593" s="69">
        <v>27400</v>
      </c>
      <c r="I1593" s="46" t="s">
        <v>3475</v>
      </c>
      <c r="J1593" s="27"/>
    </row>
    <row r="1594" spans="1:10" ht="37.5" customHeight="1">
      <c r="A1594" s="19" t="s">
        <v>2642</v>
      </c>
      <c r="B1594" s="18" t="s">
        <v>2903</v>
      </c>
      <c r="C1594" s="36" t="s">
        <v>3444</v>
      </c>
      <c r="D1594" s="38" t="s">
        <v>2908</v>
      </c>
      <c r="E1594" s="38"/>
      <c r="F1594" s="2" t="s">
        <v>3712</v>
      </c>
      <c r="G1594" s="51" t="s">
        <v>2907</v>
      </c>
      <c r="H1594" s="69">
        <v>30400</v>
      </c>
      <c r="I1594" s="59" t="s">
        <v>3478</v>
      </c>
      <c r="J1594" s="27"/>
    </row>
    <row r="1595" spans="1:10" ht="37.5" customHeight="1">
      <c r="A1595" s="19" t="s">
        <v>2642</v>
      </c>
      <c r="B1595" s="18" t="s">
        <v>2903</v>
      </c>
      <c r="C1595" s="36" t="s">
        <v>3444</v>
      </c>
      <c r="D1595" s="38" t="s">
        <v>2909</v>
      </c>
      <c r="E1595" s="38"/>
      <c r="F1595" s="2" t="s">
        <v>3712</v>
      </c>
      <c r="G1595" s="51" t="s">
        <v>2907</v>
      </c>
      <c r="H1595" s="69">
        <v>31400</v>
      </c>
      <c r="I1595" s="46" t="s">
        <v>3480</v>
      </c>
      <c r="J1595" s="27"/>
    </row>
    <row r="1596" spans="1:10" ht="37.5" customHeight="1">
      <c r="A1596" s="19" t="s">
        <v>2642</v>
      </c>
      <c r="B1596" s="18" t="s">
        <v>2903</v>
      </c>
      <c r="C1596" s="36" t="s">
        <v>3451</v>
      </c>
      <c r="D1596" s="38" t="s">
        <v>2910</v>
      </c>
      <c r="E1596" s="38"/>
      <c r="F1596" s="2" t="s">
        <v>3712</v>
      </c>
      <c r="G1596" s="51" t="s">
        <v>2911</v>
      </c>
      <c r="H1596" s="69">
        <v>32900</v>
      </c>
      <c r="I1596" s="53" t="s">
        <v>3912</v>
      </c>
      <c r="J1596" s="27"/>
    </row>
    <row r="1597" spans="1:10" ht="37.5" customHeight="1">
      <c r="A1597" s="19" t="s">
        <v>2642</v>
      </c>
      <c r="B1597" s="18" t="s">
        <v>2912</v>
      </c>
      <c r="C1597" s="36" t="s">
        <v>3500</v>
      </c>
      <c r="D1597" s="38" t="s">
        <v>2913</v>
      </c>
      <c r="E1597" s="38" t="s">
        <v>2857</v>
      </c>
      <c r="F1597" s="75" t="str">
        <f ca="1">IF($E1597="только рамка",VLOOKUP($D1597,OLframe!$D$2:$J$213,2),VLOOKUP($E1597,OLmain!$A$2:$J$57,2))</f>
        <v>9", 1024*600</v>
      </c>
      <c r="G1597" s="65" t="str">
        <f ca="1">VLOOKUP($D1597,OLframe!$D$2:$J$213,3)</f>
        <v>https://yadi.sk/d/M4Il0fnrzSknMQ</v>
      </c>
      <c r="H1597" s="45">
        <v>4500</v>
      </c>
      <c r="I1597" s="79" t="e">
        <f ca="1">IF($E1597="только рамка",VLOOKUP($D1597,OLframe!$D$2:$J$213,9),VLOOKUP($E1597,OLmain!$A$2:$J$57,9))</f>
        <v>#REF!</v>
      </c>
      <c r="J1597" s="27" t="e">
        <f ca="1">IF(VLOOKUP($D1597,OLframe!$D$2:$J$213,10)=0," ",VLOOKUP($D1597,OLframe!$D$2:$J$213,10))</f>
        <v>#REF!</v>
      </c>
    </row>
    <row r="1598" spans="1:10" ht="37.5" customHeight="1">
      <c r="A1598" s="19" t="s">
        <v>2642</v>
      </c>
      <c r="B1598" s="18" t="s">
        <v>2912</v>
      </c>
      <c r="C1598" s="36" t="s">
        <v>3500</v>
      </c>
      <c r="D1598" s="38" t="s">
        <v>2913</v>
      </c>
      <c r="E1598" s="38" t="s">
        <v>1141</v>
      </c>
      <c r="F1598" s="75" t="str">
        <f ca="1">IF($E1598="только рамка",VLOOKUP($D1598,OLframe!$D$2:$J$213,2),VLOOKUP($E1598,OLmain!$A$2:$J$57,2))</f>
        <v>9'', 1280*720</v>
      </c>
      <c r="G1598" s="65" t="str">
        <f ca="1">VLOOKUP($D1598,OLframe!$D$2:$J$213,3)</f>
        <v>https://yadi.sk/d/M4Il0fnrzSknMQ</v>
      </c>
      <c r="H1598" s="45">
        <v>37400</v>
      </c>
      <c r="I1598" s="79" t="str">
        <f ca="1">IF($E1598="только рамка",VLOOKUP($D1598,OLframe!$D$2:$J$213,9),VLOOKUP($E1598,OLmain!$A$2:$J$57,9))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98" s="27" t="e">
        <f ca="1">IF(VLOOKUP($D1598,OLframe!$D$2:$J$213,10)=0," ",VLOOKUP($D1598,OLframe!$D$2:$J$213,10))</f>
        <v>#REF!</v>
      </c>
    </row>
    <row r="1599" spans="1:10" ht="37.5" customHeight="1">
      <c r="A1599" s="19" t="s">
        <v>2642</v>
      </c>
      <c r="B1599" s="18" t="s">
        <v>2912</v>
      </c>
      <c r="C1599" s="36" t="s">
        <v>3500</v>
      </c>
      <c r="D1599" s="38" t="s">
        <v>2913</v>
      </c>
      <c r="E1599" s="38" t="s">
        <v>1144</v>
      </c>
      <c r="F1599" s="75" t="str">
        <f ca="1">IF($E1599="только рамка",VLOOKUP($D1599,OLframe!$D$2:$J$213,2),VLOOKUP($E1599,OLmain!$A$2:$J$57,2))</f>
        <v>9'', 1280*720</v>
      </c>
      <c r="G1599" s="65" t="str">
        <f ca="1">VLOOKUP($D1599,OLframe!$D$2:$J$213,3)</f>
        <v>https://yadi.sk/d/M4Il0fnrzSknMQ</v>
      </c>
      <c r="H1599" s="45">
        <v>40400</v>
      </c>
      <c r="I1599" s="79" t="str">
        <f ca="1">IF($E1599="только рамка",VLOOKUP($D1599,OLframe!$D$2:$J$213,9),VLOOKUP($E1599,OLmain!$A$2:$J$57,9))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599" s="27" t="e">
        <f ca="1">IF(VLOOKUP($D1599,OLframe!$D$2:$J$213,10)=0," ",VLOOKUP($D1599,OLframe!$D$2:$J$213,10))</f>
        <v>#REF!</v>
      </c>
    </row>
    <row r="1600" spans="1:10" ht="37.5" customHeight="1">
      <c r="A1600" s="19" t="s">
        <v>2642</v>
      </c>
      <c r="B1600" s="18" t="s">
        <v>2912</v>
      </c>
      <c r="C1600" s="36" t="s">
        <v>3500</v>
      </c>
      <c r="D1600" s="38" t="s">
        <v>2913</v>
      </c>
      <c r="E1600" s="38" t="s">
        <v>1107</v>
      </c>
      <c r="F1600" s="75" t="str">
        <f ca="1">IF($E1600="только рамка",VLOOKUP($D1600,OLframe!$D$2:$J$213,2),VLOOKUP($E1600,OLmain!$A$2:$J$57,2))</f>
        <v>9'', 1024*600</v>
      </c>
      <c r="G1600" s="65" t="str">
        <f ca="1">VLOOKUP($D1600,OLframe!$D$2:$J$213,3)</f>
        <v>https://yadi.sk/d/M4Il0fnrzSknMQ</v>
      </c>
      <c r="H1600" s="45">
        <v>28400</v>
      </c>
      <c r="I1600" s="79" t="str">
        <f ca="1">IF($E1600="только рамка",VLOOKUP($D1600,OLframe!$D$2:$J$213,9),VLOOKUP($E1600,OLmain!$A$2:$J$57,9))</f>
        <v>Android 10.0, RK PX30 4x1,6 Ghz, 2Gb Ram, 16 Gb ROM, IPS LCD, NXP 6686 FM, TDA 7850, DSP, BC6 Bluetooth,  external microphone+Glonass&amp;gps</v>
      </c>
      <c r="J1600" s="27" t="e">
        <f ca="1">IF(VLOOKUP($D1600,OLframe!$D$2:$J$213,10)=0," ",VLOOKUP($D1600,OLframe!$D$2:$J$213,10))</f>
        <v>#REF!</v>
      </c>
    </row>
    <row r="1601" spans="1:10" ht="37.5" customHeight="1">
      <c r="A1601" s="19" t="s">
        <v>2642</v>
      </c>
      <c r="B1601" s="18" t="s">
        <v>2912</v>
      </c>
      <c r="C1601" s="36" t="s">
        <v>3500</v>
      </c>
      <c r="D1601" s="38" t="s">
        <v>2913</v>
      </c>
      <c r="E1601" s="38" t="s">
        <v>1109</v>
      </c>
      <c r="F1601" s="75" t="str">
        <f ca="1">IF($E1601="только рамка",VLOOKUP($D1601,OLframe!$D$2:$J$213,2),VLOOKUP($E1601,OLmain!$A$2:$J$57,2))</f>
        <v>9'', 1024*600</v>
      </c>
      <c r="G1601" s="65" t="str">
        <f ca="1">VLOOKUP($D1601,OLframe!$D$2:$J$213,3)</f>
        <v>https://yadi.sk/d/M4Il0fnrzSknMQ</v>
      </c>
      <c r="H1601" s="45">
        <v>31900</v>
      </c>
      <c r="I1601" s="79" t="str">
        <f ca="1">IF($E1601="только рамка",VLOOKUP($D1601,OLframe!$D$2:$J$213,9),VLOOKUP($E1601,OLmain!$A$2:$J$57,9))</f>
        <v>Android 10.0, RK PX5 8x1,5 Ghz, 4Gb Ram, 32 Gb ROM, IPS LCD, NXP 6686 FM, TDA 7850, DSP, BC6 Bluetooth,  external microphone+Glonass&amp;gps</v>
      </c>
      <c r="J1601" s="27" t="e">
        <f ca="1">IF(VLOOKUP($D1601,OLframe!$D$2:$J$213,10)=0," ",VLOOKUP($D1601,OLframe!$D$2:$J$213,10))</f>
        <v>#REF!</v>
      </c>
    </row>
    <row r="1602" spans="1:10" ht="37.5" customHeight="1">
      <c r="A1602" s="19" t="s">
        <v>2642</v>
      </c>
      <c r="B1602" s="18" t="s">
        <v>2912</v>
      </c>
      <c r="C1602" s="36" t="s">
        <v>3500</v>
      </c>
      <c r="D1602" s="38" t="s">
        <v>2913</v>
      </c>
      <c r="E1602" s="38" t="s">
        <v>1111</v>
      </c>
      <c r="F1602" s="75" t="str">
        <f ca="1">IF($E1602="только рамка",VLOOKUP($D1602,OLframe!$D$2:$J$213,2),VLOOKUP($E1602,OLmain!$A$2:$J$57,2))</f>
        <v>9'', 1024*600</v>
      </c>
      <c r="G1602" s="65" t="str">
        <f ca="1">VLOOKUP($D1602,OLframe!$D$2:$J$213,3)</f>
        <v>https://yadi.sk/d/M4Il0fnrzSknMQ</v>
      </c>
      <c r="H1602" s="45">
        <v>32900</v>
      </c>
      <c r="I1602" s="79" t="str">
        <f ca="1">IF($E1602="только рамка",VLOOKUP($D1602,OLframe!$D$2:$J$213,9),VLOOKUP($E1602,OLmain!$A$2:$J$57,9))</f>
        <v>Android 10.0, RK PX5 8x1,5 Ghz, 4Gb Ram, 64 Gb ROM, IPS LCD, NXP 6686 FM, TDA 7850, DSP, BC6 Bluetooth,  external microphone+Glonass&amp;gps</v>
      </c>
      <c r="J1602" s="27" t="e">
        <f ca="1">IF(VLOOKUP($D1602,OLframe!$D$2:$J$213,10)=0," ",VLOOKUP($D1602,OLframe!$D$2:$J$213,10))</f>
        <v>#REF!</v>
      </c>
    </row>
    <row r="1603" spans="1:10" ht="37.5" customHeight="1">
      <c r="A1603" s="19" t="s">
        <v>2642</v>
      </c>
      <c r="B1603" s="18" t="s">
        <v>2912</v>
      </c>
      <c r="C1603" s="36" t="s">
        <v>3500</v>
      </c>
      <c r="D1603" s="38" t="s">
        <v>2913</v>
      </c>
      <c r="E1603" s="38" t="s">
        <v>1113</v>
      </c>
      <c r="F1603" s="75" t="str">
        <f ca="1">IF($E1603="только рамка",VLOOKUP($D1603,OLframe!$D$2:$J$213,2),VLOOKUP($E1603,OLmain!$A$2:$J$57,2))</f>
        <v>9'', 1024*600</v>
      </c>
      <c r="G1603" s="65" t="str">
        <f ca="1">VLOOKUP($D1603,OLframe!$D$2:$J$213,3)</f>
        <v>https://yadi.sk/d/M4Il0fnrzSknMQ</v>
      </c>
      <c r="H1603" s="45">
        <v>32900</v>
      </c>
      <c r="I1603" s="79" t="str">
        <f ca="1">IF($E1603="только рамка",VLOOKUP($D1603,OLframe!$D$2:$J$213,9),VLOOKUP($E1603,OLmain!$A$2:$J$57,9))</f>
        <v>Android 10.0, RK PX6 6x2,0 Ghz, 4Gb Ram, 64 Gb ROM, IPS LCD, NXP 6686 FM, TDA 7850, DSP, BC6 Bluetooth,  external microphone+Glonass&amp;gps</v>
      </c>
      <c r="J1603" s="27" t="e">
        <f ca="1">IF(VLOOKUP($D1603,OLframe!$D$2:$J$213,10)=0," ",VLOOKUP($D1603,OLframe!$D$2:$J$213,10))</f>
        <v>#REF!</v>
      </c>
    </row>
    <row r="1604" spans="1:10" ht="37.5" customHeight="1">
      <c r="A1604" s="19" t="s">
        <v>2642</v>
      </c>
      <c r="B1604" s="18" t="s">
        <v>2912</v>
      </c>
      <c r="C1604" s="36" t="s">
        <v>3500</v>
      </c>
      <c r="D1604" s="38" t="s">
        <v>2913</v>
      </c>
      <c r="E1604" s="38" t="s">
        <v>1131</v>
      </c>
      <c r="F1604" s="75" t="str">
        <f ca="1">IF($E1604="только рамка",VLOOKUP($D1604,OLframe!$D$2:$J$213,2),VLOOKUP($E1604,OLmain!$A$2:$J$57,2))</f>
        <v>9'', 1024*600</v>
      </c>
      <c r="G1604" s="65" t="str">
        <f ca="1">VLOOKUP($D1604,OLframe!$D$2:$J$213,3)</f>
        <v>https://yadi.sk/d/M4Il0fnrzSknMQ</v>
      </c>
      <c r="H1604" s="45">
        <v>23900</v>
      </c>
      <c r="I1604" s="79" t="str">
        <f ca="1">IF($E1604="только рамка",VLOOKUP($D1604,OLframe!$D$2:$J$213,9),VLOOKUP($E1604,OLmain!$A$2:$J$57,9))</f>
        <v>Android 6.0, MTK 3562 8x1,5 Ghz, 2Gb Ram, 32 Gb ROM, IPS LCD, NXP 6686 FM, TDA 7851, Bluetooth,  external microphone, 4G встроен</v>
      </c>
      <c r="J1604" s="27" t="e">
        <f ca="1">IF(VLOOKUP($D1604,OLframe!$D$2:$J$213,10)=0," ",VLOOKUP($D1604,OLframe!$D$2:$J$213,10))</f>
        <v>#REF!</v>
      </c>
    </row>
    <row r="1605" spans="1:10" ht="37.5" customHeight="1">
      <c r="A1605" s="19" t="s">
        <v>2642</v>
      </c>
      <c r="B1605" s="18" t="s">
        <v>2912</v>
      </c>
      <c r="C1605" s="36" t="s">
        <v>3500</v>
      </c>
      <c r="D1605" s="38" t="s">
        <v>2913</v>
      </c>
      <c r="E1605" s="38" t="s">
        <v>1115</v>
      </c>
      <c r="F1605" s="75" t="str">
        <f ca="1">IF($E1605="только рамка",VLOOKUP($D1605,OLframe!$D$2:$J$213,2),VLOOKUP($E1605,OLmain!$A$2:$J$57,2))</f>
        <v>9'', 1280*720</v>
      </c>
      <c r="G1605" s="65" t="str">
        <f ca="1">VLOOKUP($D1605,OLframe!$D$2:$J$213,3)</f>
        <v>https://yadi.sk/d/M4Il0fnrzSknMQ</v>
      </c>
      <c r="H1605" s="45">
        <v>27400</v>
      </c>
      <c r="I1605" s="79" t="str">
        <f ca="1">IF($E1605="только рамка",VLOOKUP($D1605,OLframe!$D$2:$J$213,9),VLOOKUP($E1605,OLmain!$A$2:$J$57,9))</f>
        <v>Android 10, UIS7862 8x1,8 Ghz, 3Gb Ram, 32Gb ROM, TDA7708 FM, TDA7388, DSP, Bluetooth 5.0, Glonass&amp;gps, 4G, OPTIC out, поддержка AHD/TVI камер, HDMI - опция, AV OUT - опция</v>
      </c>
      <c r="J1605" s="27" t="e">
        <f ca="1">IF(VLOOKUP($D1605,OLframe!$D$2:$J$213,10)=0," ",VLOOKUP($D1605,OLframe!$D$2:$J$213,10))</f>
        <v>#REF!</v>
      </c>
    </row>
    <row r="1606" spans="1:10" ht="37.5" customHeight="1">
      <c r="A1606" s="19" t="s">
        <v>2642</v>
      </c>
      <c r="B1606" s="18" t="s">
        <v>2912</v>
      </c>
      <c r="C1606" s="36" t="s">
        <v>3500</v>
      </c>
      <c r="D1606" s="38" t="s">
        <v>2913</v>
      </c>
      <c r="E1606" s="38" t="s">
        <v>1117</v>
      </c>
      <c r="F1606" s="75" t="str">
        <f ca="1">IF($E1606="только рамка",VLOOKUP($D1606,OLframe!$D$2:$J$213,2),VLOOKUP($E1606,OLmain!$A$2:$J$57,2))</f>
        <v>9'', 1280*720</v>
      </c>
      <c r="G1606" s="65" t="str">
        <f ca="1">VLOOKUP($D1606,OLframe!$D$2:$J$213,3)</f>
        <v>https://yadi.sk/d/M4Il0fnrzSknMQ</v>
      </c>
      <c r="H1606" s="45">
        <v>31900</v>
      </c>
      <c r="I1606" s="79" t="str">
        <f ca="1">IF($E1606="только рамка",VLOOKUP($D1606,OLframe!$D$2:$J$213,9),VLOOKUP($E1606,OLmain!$A$2:$J$57,9))</f>
        <v>Android 10, UIS7862 8x1,8 Ghz, 4Gb Ram, 64Gb ROM, TDA7708 FM, TDA7851L, DSP, Bluetooth 5.0, Glonass&amp;gps, 4G, OPTIC out, поддержка AHD/TVI камер, HDMI - опция, AV OUT - опция</v>
      </c>
      <c r="J1606" s="27" t="e">
        <f ca="1">IF(VLOOKUP($D1606,OLframe!$D$2:$J$213,10)=0," ",VLOOKUP($D1606,OLframe!$D$2:$J$213,10))</f>
        <v>#REF!</v>
      </c>
    </row>
    <row r="1607" spans="1:10" ht="37.5" customHeight="1">
      <c r="A1607" s="19" t="s">
        <v>2642</v>
      </c>
      <c r="B1607" s="18" t="s">
        <v>2912</v>
      </c>
      <c r="C1607" s="36" t="s">
        <v>3500</v>
      </c>
      <c r="D1607" s="38" t="s">
        <v>2913</v>
      </c>
      <c r="E1607" s="38" t="s">
        <v>1136</v>
      </c>
      <c r="F1607" s="75" t="str">
        <f ca="1">IF($E1607="только рамка",VLOOKUP($D1607,OLframe!$D$2:$J$213,2),VLOOKUP($E1607,OLmain!$A$2:$J$57,2))</f>
        <v>9'', 1280*720</v>
      </c>
      <c r="G1607" s="65" t="str">
        <f ca="1">VLOOKUP($D1607,OLframe!$D$2:$J$213,3)</f>
        <v>https://yadi.sk/d/M4Il0fnrzSknMQ</v>
      </c>
      <c r="H1607" s="45">
        <v>34900</v>
      </c>
      <c r="I1607" s="79" t="str">
        <f ca="1">IF($E1607="только рамка",VLOOKUP($D1607,OLframe!$D$2:$J$213,9),VLOOKUP($E1607,OLmain!$A$2:$J$57,9))</f>
        <v>Android 10, UIS7862 8x1,8 Ghz, 6Gb Ram, 128Gb ROM, TDA7708 FM, TDA7851L, DSP, Bluetooth 5.0, Glonass&amp;gps, 4G, OPTIC out, поддержка AHD/TVI камер, HDMI - опция, AV OUT - опция</v>
      </c>
      <c r="J1607" s="27" t="e">
        <f ca="1">IF(VLOOKUP($D1607,OLframe!$D$2:$J$213,10)=0," ",VLOOKUP($D1607,OLframe!$D$2:$J$213,10))</f>
        <v>#REF!</v>
      </c>
    </row>
    <row r="1608" spans="1:10" ht="37.5" customHeight="1">
      <c r="A1608" s="19" t="s">
        <v>2642</v>
      </c>
      <c r="B1608" s="18" t="s">
        <v>2912</v>
      </c>
      <c r="C1608" s="36" t="s">
        <v>3500</v>
      </c>
      <c r="D1608" s="38" t="s">
        <v>2913</v>
      </c>
      <c r="E1608" s="38" t="s">
        <v>1119</v>
      </c>
      <c r="F1608" s="75" t="str">
        <f ca="1">IF($E1608="только рамка",VLOOKUP($D1608,OLframe!$D$2:$J$213,2),VLOOKUP($E1608,OLmain!$A$2:$J$57,2))</f>
        <v>9'', 1024*600</v>
      </c>
      <c r="G1608" s="65" t="str">
        <f ca="1">VLOOKUP($D1608,OLframe!$D$2:$J$213,3)</f>
        <v>https://yadi.sk/d/M4Il0fnrzSknMQ</v>
      </c>
      <c r="H1608" s="45">
        <v>32900</v>
      </c>
      <c r="I1608" s="79" t="str">
        <f ca="1">IF($E1608="только рамка",VLOOKUP($D1608,OLframe!$D$2:$J$213,9),VLOOKUP($E1608,OLmain!$A$2:$J$57,9))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608" s="27" t="e">
        <f ca="1">IF(VLOOKUP($D1608,OLframe!$D$2:$J$213,10)=0," ",VLOOKUP($D1608,OLframe!$D$2:$J$213,10))</f>
        <v>#REF!</v>
      </c>
    </row>
    <row r="1609" spans="1:10" ht="37.5" customHeight="1">
      <c r="A1609" s="19" t="s">
        <v>2642</v>
      </c>
      <c r="B1609" s="18" t="s">
        <v>2912</v>
      </c>
      <c r="C1609" s="36" t="s">
        <v>3500</v>
      </c>
      <c r="D1609" s="38" t="s">
        <v>2913</v>
      </c>
      <c r="E1609" s="38" t="s">
        <v>1089</v>
      </c>
      <c r="F1609" s="75" t="str">
        <f ca="1">IF($E1609="только рамка",VLOOKUP($D1609,OLframe!$D$2:$J$213,2),VLOOKUP($E1609,OLmain!$A$2:$J$57,2))</f>
        <v>9,7'', 1024*768</v>
      </c>
      <c r="G1609" s="65" t="str">
        <f ca="1">VLOOKUP($D1609,OLframe!$D$2:$J$213,3)</f>
        <v>https://yadi.sk/d/M4Il0fnrzSknMQ</v>
      </c>
      <c r="H1609" s="45">
        <v>33900</v>
      </c>
      <c r="I1609" s="79" t="str">
        <f ca="1">IF($E1609="только рамка",VLOOKUP($D1609,OLframe!$D$2:$J$213,9),VLOOKUP($E1609,OLmain!$A$2:$J$57,9))</f>
        <v>Android 10.0, RK PX6 6x2,0 Ghz, 4Gb Ram, 64 Gb ROM, IPS LCD, NXP 6686 FM, TDA 7850, DSP, BC6 Bluetooth,  external microphone+Glonass&amp;gps</v>
      </c>
      <c r="J1609" s="27" t="e">
        <f ca="1">IF(VLOOKUP($D1609,OLframe!$D$2:$J$213,10)=0," ",VLOOKUP($D1609,OLframe!$D$2:$J$213,10))</f>
        <v>#REF!</v>
      </c>
    </row>
    <row r="1610" spans="1:10" ht="37.5" customHeight="1">
      <c r="A1610" s="19" t="s">
        <v>2642</v>
      </c>
      <c r="B1610" s="18" t="s">
        <v>2912</v>
      </c>
      <c r="C1610" s="36" t="s">
        <v>3500</v>
      </c>
      <c r="D1610" s="38" t="s">
        <v>2913</v>
      </c>
      <c r="E1610" s="38" t="s">
        <v>1122</v>
      </c>
      <c r="F1610" s="75" t="str">
        <f ca="1">IF($E1610="только рамка",VLOOKUP($D1610,OLframe!$D$2:$J$213,2),VLOOKUP($E1610,OLmain!$A$2:$J$57,2))</f>
        <v>10.1", 1280*720</v>
      </c>
      <c r="G1610" s="65" t="str">
        <f ca="1">VLOOKUP($D1610,OLframe!$D$2:$J$213,3)</f>
        <v>https://yadi.sk/d/M4Il0fnrzSknMQ</v>
      </c>
      <c r="H1610" s="45">
        <v>35400</v>
      </c>
      <c r="I1610" s="79" t="str">
        <f ca="1">IF($E1610="только рамка",VLOOKUP($D1610,OLframe!$D$2:$J$213,9),VLOOKUP($E1610,OLmain!$A$2:$J$57,9))</f>
        <v>Android 10.0, RK PX6 6x2,0 Ghz, 4Gb Ram, 64 Gb ROM, IPS LCD, NXP 6686 FM, TDA 7850, DSP, BC6 Bluetooth,  external microphone+Glonass&amp;gps</v>
      </c>
      <c r="J1610" s="27" t="e">
        <f ca="1">IF(VLOOKUP($D1610,OLframe!$D$2:$J$213,10)=0," ",VLOOKUP($D1610,OLframe!$D$2:$J$213,10))</f>
        <v>#REF!</v>
      </c>
    </row>
    <row r="1611" spans="1:10" ht="37.5" customHeight="1">
      <c r="A1611" s="19" t="s">
        <v>2642</v>
      </c>
      <c r="B1611" s="18" t="s">
        <v>2912</v>
      </c>
      <c r="C1611" s="36" t="s">
        <v>3500</v>
      </c>
      <c r="D1611" s="38" t="s">
        <v>2913</v>
      </c>
      <c r="E1611" s="38" t="s">
        <v>1121</v>
      </c>
      <c r="F1611" s="75" t="str">
        <f ca="1">IF($E1611="только рамка",VLOOKUP($D1611,OLframe!$D$2:$J$213,2),VLOOKUP($E1611,OLmain!$A$2:$J$57,2))</f>
        <v>13.3", 1920*1080</v>
      </c>
      <c r="G1611" s="65" t="str">
        <f ca="1">VLOOKUP($D1611,OLframe!$D$2:$J$213,3)</f>
        <v>https://yadi.sk/d/M4Il0fnrzSknMQ</v>
      </c>
      <c r="H1611" s="45">
        <v>41400</v>
      </c>
      <c r="I1611" s="79" t="str">
        <f ca="1">IF($E1611="только рамка",VLOOKUP($D1611,OLframe!$D$2:$J$213,9),VLOOKUP($E1611,OLmain!$A$2:$J$57,9))</f>
        <v>Android 10.0, RK PX6 6x2,0 Ghz, 4Gb Ram, 64 Gb ROM, IPS LCD, NXP 6686 FM, TDA 7850, DSP, BC6 Bluetooth,  external microphone+Glonass&amp;gps</v>
      </c>
      <c r="J1611" s="27" t="e">
        <f ca="1">IF(VLOOKUP($D1611,OLframe!$D$2:$J$213,10)=0," ",VLOOKUP($D1611,OLframe!$D$2:$J$213,10))</f>
        <v>#REF!</v>
      </c>
    </row>
    <row r="1612" spans="1:10" ht="37.5" customHeight="1">
      <c r="A1612" s="19" t="s">
        <v>2914</v>
      </c>
      <c r="B1612" s="18" t="s">
        <v>2915</v>
      </c>
      <c r="C1612" s="36" t="s">
        <v>3500</v>
      </c>
      <c r="D1612" s="38" t="s">
        <v>2916</v>
      </c>
      <c r="E1612" s="38" t="s">
        <v>2857</v>
      </c>
      <c r="F1612" s="75" t="str">
        <f ca="1">IF($E1612="только рамка",VLOOKUP($D1612,OLframe!$D$2:$J$213,2),VLOOKUP($E1612,OLmain!$A$2:$J$57,2))</f>
        <v>9", 1024*600</v>
      </c>
      <c r="G1612" s="80" t="str">
        <f ca="1">VLOOKUP($D1612,OLframe!$D$2:$J$213,3)</f>
        <v>https://yadi.sk/d/NiTMmEH8G1Hokg</v>
      </c>
      <c r="H1612" s="45">
        <v>4000</v>
      </c>
      <c r="I1612" s="79" t="e">
        <f ca="1">IF($E1612="только рамка",VLOOKUP($D1612,OLframe!$D$2:$J$213,9),VLOOKUP($E1612,OLmain!$A$2:$J$57,9))</f>
        <v>#REF!</v>
      </c>
      <c r="J1612" s="27" t="e">
        <f ca="1">IF(VLOOKUP($D1612,OLframe!$D$2:$J$213,10)=0," ",VLOOKUP($D1612,OLframe!$D$2:$J$213,10))</f>
        <v>#REF!</v>
      </c>
    </row>
    <row r="1613" spans="1:10" ht="37.5" customHeight="1">
      <c r="A1613" s="19" t="s">
        <v>2914</v>
      </c>
      <c r="B1613" s="18" t="s">
        <v>2915</v>
      </c>
      <c r="C1613" s="36" t="s">
        <v>3500</v>
      </c>
      <c r="D1613" s="38" t="s">
        <v>2916</v>
      </c>
      <c r="E1613" s="38" t="s">
        <v>1141</v>
      </c>
      <c r="F1613" s="75" t="str">
        <f ca="1">IF($E1613="только рамка",VLOOKUP($D1613,OLframe!$D$2:$J$213,2),VLOOKUP($E1613,OLmain!$A$2:$J$57,2))</f>
        <v>9'', 1280*720</v>
      </c>
      <c r="G1613" s="80" t="str">
        <f ca="1">VLOOKUP($D1613,OLframe!$D$2:$J$213,3)</f>
        <v>https://yadi.sk/d/NiTMmEH8G1Hokg</v>
      </c>
      <c r="H1613" s="45">
        <v>36900</v>
      </c>
      <c r="I1613" s="79" t="str">
        <f ca="1">IF($E1613="только рамка",VLOOKUP($D1613,OLframe!$D$2:$J$213,9),VLOOKUP($E1613,OLmain!$A$2:$J$57,9))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13" s="27" t="e">
        <f ca="1">IF(VLOOKUP($D1613,OLframe!$D$2:$J$213,10)=0," ",VLOOKUP($D1613,OLframe!$D$2:$J$213,10))</f>
        <v>#REF!</v>
      </c>
    </row>
    <row r="1614" spans="1:10" ht="37.5" customHeight="1">
      <c r="A1614" s="19" t="s">
        <v>2914</v>
      </c>
      <c r="B1614" s="18" t="s">
        <v>2915</v>
      </c>
      <c r="C1614" s="36" t="s">
        <v>3500</v>
      </c>
      <c r="D1614" s="38" t="s">
        <v>2916</v>
      </c>
      <c r="E1614" s="38" t="s">
        <v>1144</v>
      </c>
      <c r="F1614" s="75" t="str">
        <f ca="1">IF($E1614="только рамка",VLOOKUP($D1614,OLframe!$D$2:$J$213,2),VLOOKUP($E1614,OLmain!$A$2:$J$57,2))</f>
        <v>9'', 1280*720</v>
      </c>
      <c r="G1614" s="80" t="str">
        <f ca="1">VLOOKUP($D1614,OLframe!$D$2:$J$213,3)</f>
        <v>https://yadi.sk/d/NiTMmEH8G1Hokg</v>
      </c>
      <c r="H1614" s="45">
        <v>39900</v>
      </c>
      <c r="I1614" s="79" t="str">
        <f ca="1">IF($E1614="только рамка",VLOOKUP($D1614,OLframe!$D$2:$J$213,9),VLOOKUP($E1614,OLmain!$A$2:$J$57,9))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14" s="27" t="e">
        <f ca="1">IF(VLOOKUP($D1614,OLframe!$D$2:$J$213,10)=0," ",VLOOKUP($D1614,OLframe!$D$2:$J$213,10))</f>
        <v>#REF!</v>
      </c>
    </row>
    <row r="1615" spans="1:10" ht="37.5" customHeight="1">
      <c r="A1615" s="19" t="s">
        <v>2914</v>
      </c>
      <c r="B1615" s="18" t="s">
        <v>2915</v>
      </c>
      <c r="C1615" s="36" t="s">
        <v>3500</v>
      </c>
      <c r="D1615" s="38" t="s">
        <v>2916</v>
      </c>
      <c r="E1615" s="38" t="s">
        <v>1107</v>
      </c>
      <c r="F1615" s="75" t="str">
        <f ca="1">IF($E1615="только рамка",VLOOKUP($D1615,OLframe!$D$2:$J$213,2),VLOOKUP($E1615,OLmain!$A$2:$J$57,2))</f>
        <v>9'', 1024*600</v>
      </c>
      <c r="G1615" s="80" t="str">
        <f ca="1">VLOOKUP($D1615,OLframe!$D$2:$J$213,3)</f>
        <v>https://yadi.sk/d/NiTMmEH8G1Hokg</v>
      </c>
      <c r="H1615" s="45">
        <v>27900</v>
      </c>
      <c r="I1615" s="79" t="str">
        <f ca="1">IF($E1615="только рамка",VLOOKUP($D1615,OLframe!$D$2:$J$213,9),VLOOKUP($E1615,OLmain!$A$2:$J$57,9))</f>
        <v>Android 10.0, RK PX30 4x1,6 Ghz, 2Gb Ram, 16 Gb ROM, IPS LCD, NXP 6686 FM, TDA 7850, DSP, BC6 Bluetooth,  external microphone+Glonass&amp;gps</v>
      </c>
      <c r="J1615" s="27" t="e">
        <f ca="1">IF(VLOOKUP($D1615,OLframe!$D$2:$J$213,10)=0," ",VLOOKUP($D1615,OLframe!$D$2:$J$213,10))</f>
        <v>#REF!</v>
      </c>
    </row>
    <row r="1616" spans="1:10" ht="37.5" customHeight="1">
      <c r="A1616" s="19" t="s">
        <v>2914</v>
      </c>
      <c r="B1616" s="18" t="s">
        <v>2915</v>
      </c>
      <c r="C1616" s="36" t="s">
        <v>3500</v>
      </c>
      <c r="D1616" s="38" t="s">
        <v>2916</v>
      </c>
      <c r="E1616" s="38" t="s">
        <v>1109</v>
      </c>
      <c r="F1616" s="75" t="str">
        <f ca="1">IF($E1616="только рамка",VLOOKUP($D1616,OLframe!$D$2:$J$213,2),VLOOKUP($E1616,OLmain!$A$2:$J$57,2))</f>
        <v>9'', 1024*600</v>
      </c>
      <c r="G1616" s="80" t="str">
        <f ca="1">VLOOKUP($D1616,OLframe!$D$2:$J$213,3)</f>
        <v>https://yadi.sk/d/NiTMmEH8G1Hokg</v>
      </c>
      <c r="H1616" s="45">
        <v>31400</v>
      </c>
      <c r="I1616" s="79" t="str">
        <f ca="1">IF($E1616="только рамка",VLOOKUP($D1616,OLframe!$D$2:$J$213,9),VLOOKUP($E1616,OLmain!$A$2:$J$57,9))</f>
        <v>Android 10.0, RK PX5 8x1,5 Ghz, 4Gb Ram, 32 Gb ROM, IPS LCD, NXP 6686 FM, TDA 7850, DSP, BC6 Bluetooth,  external microphone+Glonass&amp;gps</v>
      </c>
      <c r="J1616" s="27" t="e">
        <f ca="1">IF(VLOOKUP($D1616,OLframe!$D$2:$J$213,10)=0," ",VLOOKUP($D1616,OLframe!$D$2:$J$213,10))</f>
        <v>#REF!</v>
      </c>
    </row>
    <row r="1617" spans="1:10" ht="37.5" customHeight="1">
      <c r="A1617" s="19" t="s">
        <v>2914</v>
      </c>
      <c r="B1617" s="18" t="s">
        <v>2915</v>
      </c>
      <c r="C1617" s="36" t="s">
        <v>3500</v>
      </c>
      <c r="D1617" s="38" t="s">
        <v>2916</v>
      </c>
      <c r="E1617" s="38" t="s">
        <v>1111</v>
      </c>
      <c r="F1617" s="75" t="str">
        <f ca="1">IF($E1617="только рамка",VLOOKUP($D1617,OLframe!$D$2:$J$213,2),VLOOKUP($E1617,OLmain!$A$2:$J$57,2))</f>
        <v>9'', 1024*600</v>
      </c>
      <c r="G1617" s="80" t="str">
        <f ca="1">VLOOKUP($D1617,OLframe!$D$2:$J$213,3)</f>
        <v>https://yadi.sk/d/NiTMmEH8G1Hokg</v>
      </c>
      <c r="H1617" s="45">
        <v>32400</v>
      </c>
      <c r="I1617" s="79" t="str">
        <f ca="1">IF($E1617="только рамка",VLOOKUP($D1617,OLframe!$D$2:$J$213,9),VLOOKUP($E1617,OLmain!$A$2:$J$57,9))</f>
        <v>Android 10.0, RK PX5 8x1,5 Ghz, 4Gb Ram, 64 Gb ROM, IPS LCD, NXP 6686 FM, TDA 7850, DSP, BC6 Bluetooth,  external microphone+Glonass&amp;gps</v>
      </c>
      <c r="J1617" s="27" t="e">
        <f ca="1">IF(VLOOKUP($D1617,OLframe!$D$2:$J$213,10)=0," ",VLOOKUP($D1617,OLframe!$D$2:$J$213,10))</f>
        <v>#REF!</v>
      </c>
    </row>
    <row r="1618" spans="1:10" ht="37.5" customHeight="1">
      <c r="A1618" s="19" t="s">
        <v>2914</v>
      </c>
      <c r="B1618" s="18" t="s">
        <v>2915</v>
      </c>
      <c r="C1618" s="36" t="s">
        <v>3500</v>
      </c>
      <c r="D1618" s="38" t="s">
        <v>2916</v>
      </c>
      <c r="E1618" s="38" t="s">
        <v>1113</v>
      </c>
      <c r="F1618" s="75" t="str">
        <f ca="1">IF($E1618="только рамка",VLOOKUP($D1618,OLframe!$D$2:$J$213,2),VLOOKUP($E1618,OLmain!$A$2:$J$57,2))</f>
        <v>9'', 1024*600</v>
      </c>
      <c r="G1618" s="80" t="str">
        <f ca="1">VLOOKUP($D1618,OLframe!$D$2:$J$213,3)</f>
        <v>https://yadi.sk/d/NiTMmEH8G1Hokg</v>
      </c>
      <c r="H1618" s="45">
        <v>32400</v>
      </c>
      <c r="I1618" s="79" t="str">
        <f ca="1">IF($E1618="только рамка",VLOOKUP($D1618,OLframe!$D$2:$J$213,9),VLOOKUP($E1618,OLmain!$A$2:$J$57,9))</f>
        <v>Android 10.0, RK PX6 6x2,0 Ghz, 4Gb Ram, 64 Gb ROM, IPS LCD, NXP 6686 FM, TDA 7850, DSP, BC6 Bluetooth,  external microphone+Glonass&amp;gps</v>
      </c>
      <c r="J1618" s="27" t="e">
        <f ca="1">IF(VLOOKUP($D1618,OLframe!$D$2:$J$213,10)=0," ",VLOOKUP($D1618,OLframe!$D$2:$J$213,10))</f>
        <v>#REF!</v>
      </c>
    </row>
    <row r="1619" spans="1:10" ht="37.5" customHeight="1">
      <c r="A1619" s="19" t="s">
        <v>2914</v>
      </c>
      <c r="B1619" s="18" t="s">
        <v>2915</v>
      </c>
      <c r="C1619" s="36" t="s">
        <v>3500</v>
      </c>
      <c r="D1619" s="38" t="s">
        <v>2916</v>
      </c>
      <c r="E1619" s="38" t="s">
        <v>1131</v>
      </c>
      <c r="F1619" s="75" t="str">
        <f ca="1">IF($E1619="только рамка",VLOOKUP($D1619,OLframe!$D$2:$J$213,2),VLOOKUP($E1619,OLmain!$A$2:$J$57,2))</f>
        <v>9'', 1024*600</v>
      </c>
      <c r="G1619" s="80" t="str">
        <f ca="1">VLOOKUP($D1619,OLframe!$D$2:$J$213,3)</f>
        <v>https://yadi.sk/d/NiTMmEH8G1Hokg</v>
      </c>
      <c r="H1619" s="45">
        <v>23900</v>
      </c>
      <c r="I1619" s="79" t="str">
        <f ca="1">IF($E1619="только рамка",VLOOKUP($D1619,OLframe!$D$2:$J$213,9),VLOOKUP($E1619,OLmain!$A$2:$J$57,9))</f>
        <v>Android 6.0, MTK 3562 8x1,5 Ghz, 2Gb Ram, 32 Gb ROM, IPS LCD, NXP 6686 FM, TDA 7851, Bluetooth,  external microphone, 4G встроен</v>
      </c>
      <c r="J1619" s="27" t="e">
        <f ca="1">IF(VLOOKUP($D1619,OLframe!$D$2:$J$213,10)=0," ",VLOOKUP($D1619,OLframe!$D$2:$J$213,10))</f>
        <v>#REF!</v>
      </c>
    </row>
    <row r="1620" spans="1:10" ht="37.5" customHeight="1">
      <c r="A1620" s="19" t="s">
        <v>2914</v>
      </c>
      <c r="B1620" s="18" t="s">
        <v>2915</v>
      </c>
      <c r="C1620" s="36" t="s">
        <v>3500</v>
      </c>
      <c r="D1620" s="38" t="s">
        <v>2916</v>
      </c>
      <c r="E1620" s="38" t="s">
        <v>1115</v>
      </c>
      <c r="F1620" s="75" t="str">
        <f ca="1">IF($E1620="только рамка",VLOOKUP($D1620,OLframe!$D$2:$J$213,2),VLOOKUP($E1620,OLmain!$A$2:$J$57,2))</f>
        <v>9'', 1280*720</v>
      </c>
      <c r="G1620" s="80" t="str">
        <f ca="1">VLOOKUP($D1620,OLframe!$D$2:$J$213,3)</f>
        <v>https://yadi.sk/d/NiTMmEH8G1Hokg</v>
      </c>
      <c r="H1620" s="45">
        <v>26900</v>
      </c>
      <c r="I1620" s="79" t="str">
        <f ca="1">IF($E1620="только рамка",VLOOKUP($D1620,OLframe!$D$2:$J$213,9),VLOOKUP($E1620,OLmain!$A$2:$J$57,9))</f>
        <v>Android 10, UIS7862 8x1,8 Ghz, 3Gb Ram, 32Gb ROM, TDA7708 FM, TDA7388, DSP, Bluetooth 5.0, Glonass&amp;gps, 4G, OPTIC out, поддержка AHD/TVI камер, HDMI - опция, AV OUT - опция</v>
      </c>
      <c r="J1620" s="27" t="e">
        <f ca="1">IF(VLOOKUP($D1620,OLframe!$D$2:$J$213,10)=0," ",VLOOKUP($D1620,OLframe!$D$2:$J$213,10))</f>
        <v>#REF!</v>
      </c>
    </row>
    <row r="1621" spans="1:10" ht="37.5" customHeight="1">
      <c r="A1621" s="19" t="s">
        <v>2914</v>
      </c>
      <c r="B1621" s="18" t="s">
        <v>2915</v>
      </c>
      <c r="C1621" s="36" t="s">
        <v>3500</v>
      </c>
      <c r="D1621" s="38" t="s">
        <v>2916</v>
      </c>
      <c r="E1621" s="38" t="s">
        <v>1117</v>
      </c>
      <c r="F1621" s="75" t="str">
        <f ca="1">IF($E1621="только рамка",VLOOKUP($D1621,OLframe!$D$2:$J$213,2),VLOOKUP($E1621,OLmain!$A$2:$J$57,2))</f>
        <v>9'', 1280*720</v>
      </c>
      <c r="G1621" s="80" t="str">
        <f ca="1">VLOOKUP($D1621,OLframe!$D$2:$J$213,3)</f>
        <v>https://yadi.sk/d/NiTMmEH8G1Hokg</v>
      </c>
      <c r="H1621" s="45">
        <v>31400</v>
      </c>
      <c r="I1621" s="79" t="str">
        <f ca="1">IF($E1621="только рамка",VLOOKUP($D1621,OLframe!$D$2:$J$213,9),VLOOKUP($E1621,OLmain!$A$2:$J$57,9))</f>
        <v>Android 10, UIS7862 8x1,8 Ghz, 4Gb Ram, 64Gb ROM, TDA7708 FM, TDA7851L, DSP, Bluetooth 5.0, Glonass&amp;gps, 4G, OPTIC out, поддержка AHD/TVI камер, HDMI - опция, AV OUT - опция</v>
      </c>
      <c r="J1621" s="27" t="e">
        <f ca="1">IF(VLOOKUP($D1621,OLframe!$D$2:$J$213,10)=0," ",VLOOKUP($D1621,OLframe!$D$2:$J$213,10))</f>
        <v>#REF!</v>
      </c>
    </row>
    <row r="1622" spans="1:10" ht="37.5" customHeight="1">
      <c r="A1622" s="19" t="s">
        <v>2914</v>
      </c>
      <c r="B1622" s="18" t="s">
        <v>2915</v>
      </c>
      <c r="C1622" s="36" t="s">
        <v>3500</v>
      </c>
      <c r="D1622" s="38" t="s">
        <v>2916</v>
      </c>
      <c r="E1622" s="38" t="s">
        <v>1136</v>
      </c>
      <c r="F1622" s="75" t="str">
        <f ca="1">IF($E1622="только рамка",VLOOKUP($D1622,OLframe!$D$2:$J$213,2),VLOOKUP($E1622,OLmain!$A$2:$J$57,2))</f>
        <v>9'', 1280*720</v>
      </c>
      <c r="G1622" s="80" t="str">
        <f ca="1">VLOOKUP($D1622,OLframe!$D$2:$J$213,3)</f>
        <v>https://yadi.sk/d/NiTMmEH8G1Hokg</v>
      </c>
      <c r="H1622" s="45">
        <v>34400</v>
      </c>
      <c r="I1622" s="79" t="str">
        <f ca="1">IF($E1622="только рамка",VLOOKUP($D1622,OLframe!$D$2:$J$213,9),VLOOKUP($E1622,OLmain!$A$2:$J$57,9))</f>
        <v>Android 10, UIS7862 8x1,8 Ghz, 6Gb Ram, 128Gb ROM, TDA7708 FM, TDA7851L, DSP, Bluetooth 5.0, Glonass&amp;gps, 4G, OPTIC out, поддержка AHD/TVI камер, HDMI - опция, AV OUT - опция</v>
      </c>
      <c r="J1622" s="27" t="e">
        <f ca="1">IF(VLOOKUP($D1622,OLframe!$D$2:$J$213,10)=0," ",VLOOKUP($D1622,OLframe!$D$2:$J$213,10))</f>
        <v>#REF!</v>
      </c>
    </row>
    <row r="1623" spans="1:10" ht="37.5" customHeight="1">
      <c r="A1623" s="19" t="s">
        <v>2914</v>
      </c>
      <c r="B1623" s="18" t="s">
        <v>2915</v>
      </c>
      <c r="C1623" s="36" t="s">
        <v>3500</v>
      </c>
      <c r="D1623" s="38" t="s">
        <v>2916</v>
      </c>
      <c r="E1623" s="38" t="s">
        <v>1119</v>
      </c>
      <c r="F1623" s="75" t="str">
        <f ca="1">IF($E1623="только рамка",VLOOKUP($D1623,OLframe!$D$2:$J$213,2),VLOOKUP($E1623,OLmain!$A$2:$J$57,2))</f>
        <v>9'', 1024*600</v>
      </c>
      <c r="G1623" s="80" t="str">
        <f ca="1">VLOOKUP($D1623,OLframe!$D$2:$J$213,3)</f>
        <v>https://yadi.sk/d/NiTMmEH8G1Hokg</v>
      </c>
      <c r="H1623" s="45">
        <v>32400</v>
      </c>
      <c r="I1623" s="79" t="str">
        <f ca="1">IF($E1623="только рамка",VLOOKUP($D1623,OLframe!$D$2:$J$213,9),VLOOKUP($E1623,OLmain!$A$2:$J$57,9))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623" s="27" t="e">
        <f ca="1">IF(VLOOKUP($D1623,OLframe!$D$2:$J$213,10)=0," ",VLOOKUP($D1623,OLframe!$D$2:$J$213,10))</f>
        <v>#REF!</v>
      </c>
    </row>
    <row r="1624" spans="1:10" ht="37.5" customHeight="1">
      <c r="A1624" s="19" t="s">
        <v>2914</v>
      </c>
      <c r="B1624" s="18" t="s">
        <v>2915</v>
      </c>
      <c r="C1624" s="36" t="s">
        <v>3500</v>
      </c>
      <c r="D1624" s="38" t="s">
        <v>2916</v>
      </c>
      <c r="E1624" s="38" t="s">
        <v>1089</v>
      </c>
      <c r="F1624" s="75" t="str">
        <f ca="1">IF($E1624="только рамка",VLOOKUP($D1624,OLframe!$D$2:$J$213,2),VLOOKUP($E1624,OLmain!$A$2:$J$57,2))</f>
        <v>9,7'', 1024*768</v>
      </c>
      <c r="G1624" s="80" t="str">
        <f ca="1">VLOOKUP($D1624,OLframe!$D$2:$J$213,3)</f>
        <v>https://yadi.sk/d/NiTMmEH8G1Hokg</v>
      </c>
      <c r="H1624" s="45">
        <v>33400</v>
      </c>
      <c r="I1624" s="79" t="str">
        <f ca="1">IF($E1624="только рамка",VLOOKUP($D1624,OLframe!$D$2:$J$213,9),VLOOKUP($E1624,OLmain!$A$2:$J$57,9))</f>
        <v>Android 10.0, RK PX6 6x2,0 Ghz, 4Gb Ram, 64 Gb ROM, IPS LCD, NXP 6686 FM, TDA 7850, DSP, BC6 Bluetooth,  external microphone+Glonass&amp;gps</v>
      </c>
      <c r="J1624" s="27" t="e">
        <f ca="1">IF(VLOOKUP($D1624,OLframe!$D$2:$J$213,10)=0," ",VLOOKUP($D1624,OLframe!$D$2:$J$213,10))</f>
        <v>#REF!</v>
      </c>
    </row>
    <row r="1625" spans="1:10" ht="37.5" customHeight="1">
      <c r="A1625" s="19" t="s">
        <v>2914</v>
      </c>
      <c r="B1625" s="18" t="s">
        <v>2915</v>
      </c>
      <c r="C1625" s="36" t="s">
        <v>3500</v>
      </c>
      <c r="D1625" s="38" t="s">
        <v>2916</v>
      </c>
      <c r="E1625" s="38" t="s">
        <v>1122</v>
      </c>
      <c r="F1625" s="75" t="str">
        <f ca="1">IF($E1625="только рамка",VLOOKUP($D1625,OLframe!$D$2:$J$213,2),VLOOKUP($E1625,OLmain!$A$2:$J$57,2))</f>
        <v>10.1", 1280*720</v>
      </c>
      <c r="G1625" s="80" t="str">
        <f ca="1">VLOOKUP($D1625,OLframe!$D$2:$J$213,3)</f>
        <v>https://yadi.sk/d/NiTMmEH8G1Hokg</v>
      </c>
      <c r="H1625" s="45">
        <v>34900</v>
      </c>
      <c r="I1625" s="79" t="str">
        <f ca="1">IF($E1625="только рамка",VLOOKUP($D1625,OLframe!$D$2:$J$213,9),VLOOKUP($E1625,OLmain!$A$2:$J$57,9))</f>
        <v>Android 10.0, RK PX6 6x2,0 Ghz, 4Gb Ram, 64 Gb ROM, IPS LCD, NXP 6686 FM, TDA 7850, DSP, BC6 Bluetooth,  external microphone+Glonass&amp;gps</v>
      </c>
      <c r="J1625" s="27" t="e">
        <f ca="1">IF(VLOOKUP($D1625,OLframe!$D$2:$J$213,10)=0," ",VLOOKUP($D1625,OLframe!$D$2:$J$213,10))</f>
        <v>#REF!</v>
      </c>
    </row>
    <row r="1626" spans="1:10" ht="37.5" customHeight="1">
      <c r="A1626" s="19" t="s">
        <v>2914</v>
      </c>
      <c r="B1626" s="18" t="s">
        <v>2915</v>
      </c>
      <c r="C1626" s="36" t="s">
        <v>3500</v>
      </c>
      <c r="D1626" s="38" t="s">
        <v>2916</v>
      </c>
      <c r="E1626" s="38" t="s">
        <v>1121</v>
      </c>
      <c r="F1626" s="75" t="str">
        <f ca="1">IF($E1626="только рамка",VLOOKUP($D1626,OLframe!$D$2:$J$213,2),VLOOKUP($E1626,OLmain!$A$2:$J$57,2))</f>
        <v>13.3", 1920*1080</v>
      </c>
      <c r="G1626" s="80" t="str">
        <f ca="1">VLOOKUP($D1626,OLframe!$D$2:$J$213,3)</f>
        <v>https://yadi.sk/d/NiTMmEH8G1Hokg</v>
      </c>
      <c r="H1626" s="45">
        <v>40900</v>
      </c>
      <c r="I1626" s="79" t="str">
        <f ca="1">IF($E1626="только рамка",VLOOKUP($D1626,OLframe!$D$2:$J$213,9),VLOOKUP($E1626,OLmain!$A$2:$J$57,9))</f>
        <v>Android 10.0, RK PX6 6x2,0 Ghz, 4Gb Ram, 64 Gb ROM, IPS LCD, NXP 6686 FM, TDA 7850, DSP, BC6 Bluetooth,  external microphone+Glonass&amp;gps</v>
      </c>
      <c r="J1626" s="27" t="e">
        <f ca="1">IF(VLOOKUP($D1626,OLframe!$D$2:$J$213,10)=0," ",VLOOKUP($D1626,OLframe!$D$2:$J$213,10))</f>
        <v>#REF!</v>
      </c>
    </row>
    <row r="1627" spans="1:10" ht="37.5" customHeight="1">
      <c r="A1627" s="19" t="s">
        <v>2914</v>
      </c>
      <c r="B1627" s="18" t="s">
        <v>2917</v>
      </c>
      <c r="C1627" s="36" t="s">
        <v>3500</v>
      </c>
      <c r="D1627" s="38" t="s">
        <v>2918</v>
      </c>
      <c r="E1627" s="38" t="s">
        <v>2857</v>
      </c>
      <c r="F1627" s="75" t="str">
        <f ca="1">IF($E1627="только рамка",VLOOKUP($D1627,OLframe!$D$2:$J$213,2),VLOOKUP($E1627,OLmain!$A$2:$J$57,2))</f>
        <v>9", 1024*600</v>
      </c>
      <c r="G1627" s="65" t="str">
        <f ca="1">VLOOKUP($D1627,OLframe!$D$2:$J$213,3)</f>
        <v>https://yadi.sk/d/23uLdeR2zbRiOQ</v>
      </c>
      <c r="H1627" s="45">
        <v>4000</v>
      </c>
      <c r="I1627" s="79" t="e">
        <f ca="1">IF($E1627="только рамка",VLOOKUP($D1627,OLframe!$D$2:$J$213,9),VLOOKUP($E1627,OLmain!$A$2:$J$57,9))</f>
        <v>#REF!</v>
      </c>
      <c r="J1627" s="27" t="e">
        <f ca="1">IF(VLOOKUP($D1627,OLframe!$D$2:$J$213,10)=0," ",VLOOKUP($D1627,OLframe!$D$2:$J$213,10))</f>
        <v>#REF!</v>
      </c>
    </row>
    <row r="1628" spans="1:10" ht="37.5" customHeight="1">
      <c r="A1628" s="19" t="s">
        <v>2914</v>
      </c>
      <c r="B1628" s="18" t="s">
        <v>2917</v>
      </c>
      <c r="C1628" s="36" t="s">
        <v>3500</v>
      </c>
      <c r="D1628" s="38" t="s">
        <v>2918</v>
      </c>
      <c r="E1628" s="38" t="s">
        <v>1141</v>
      </c>
      <c r="F1628" s="75" t="str">
        <f ca="1">IF($E1628="только рамка",VLOOKUP($D1628,OLframe!$D$2:$J$213,2),VLOOKUP($E1628,OLmain!$A$2:$J$57,2))</f>
        <v>9'', 1280*720</v>
      </c>
      <c r="G1628" s="65" t="str">
        <f ca="1">VLOOKUP($D1628,OLframe!$D$2:$J$213,3)</f>
        <v>https://yadi.sk/d/23uLdeR2zbRiOQ</v>
      </c>
      <c r="H1628" s="45">
        <v>36900</v>
      </c>
      <c r="I1628" s="79" t="str">
        <f ca="1">IF($E1628="только рамка",VLOOKUP($D1628,OLframe!$D$2:$J$213,9),VLOOKUP($E1628,OLmain!$A$2:$J$57,9))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28" s="27" t="e">
        <f ca="1">IF(VLOOKUP($D1628,OLframe!$D$2:$J$213,10)=0," ",VLOOKUP($D1628,OLframe!$D$2:$J$213,10))</f>
        <v>#REF!</v>
      </c>
    </row>
    <row r="1629" spans="1:10" ht="37.5" customHeight="1">
      <c r="A1629" s="19" t="s">
        <v>2914</v>
      </c>
      <c r="B1629" s="18" t="s">
        <v>2917</v>
      </c>
      <c r="C1629" s="36" t="s">
        <v>3500</v>
      </c>
      <c r="D1629" s="38" t="s">
        <v>2918</v>
      </c>
      <c r="E1629" s="38" t="s">
        <v>1144</v>
      </c>
      <c r="F1629" s="75" t="str">
        <f ca="1">IF($E1629="только рамка",VLOOKUP($D1629,OLframe!$D$2:$J$213,2),VLOOKUP($E1629,OLmain!$A$2:$J$57,2))</f>
        <v>9'', 1280*720</v>
      </c>
      <c r="G1629" s="65" t="str">
        <f ca="1">VLOOKUP($D1629,OLframe!$D$2:$J$213,3)</f>
        <v>https://yadi.sk/d/23uLdeR2zbRiOQ</v>
      </c>
      <c r="H1629" s="45">
        <v>39900</v>
      </c>
      <c r="I1629" s="79" t="str">
        <f ca="1">IF($E1629="только рамка",VLOOKUP($D1629,OLframe!$D$2:$J$213,9),VLOOKUP($E1629,OLmain!$A$2:$J$57,9))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29" s="27" t="e">
        <f ca="1">IF(VLOOKUP($D1629,OLframe!$D$2:$J$213,10)=0," ",VLOOKUP($D1629,OLframe!$D$2:$J$213,10))</f>
        <v>#REF!</v>
      </c>
    </row>
    <row r="1630" spans="1:10" ht="37.5" customHeight="1">
      <c r="A1630" s="19" t="s">
        <v>2914</v>
      </c>
      <c r="B1630" s="18" t="s">
        <v>2917</v>
      </c>
      <c r="C1630" s="36" t="s">
        <v>3500</v>
      </c>
      <c r="D1630" s="38" t="s">
        <v>2918</v>
      </c>
      <c r="E1630" s="38" t="s">
        <v>1107</v>
      </c>
      <c r="F1630" s="75" t="str">
        <f ca="1">IF($E1630="только рамка",VLOOKUP($D1630,OLframe!$D$2:$J$213,2),VLOOKUP($E1630,OLmain!$A$2:$J$57,2))</f>
        <v>9'', 1024*600</v>
      </c>
      <c r="G1630" s="65" t="str">
        <f ca="1">VLOOKUP($D1630,OLframe!$D$2:$J$213,3)</f>
        <v>https://yadi.sk/d/23uLdeR2zbRiOQ</v>
      </c>
      <c r="H1630" s="45">
        <v>27900</v>
      </c>
      <c r="I1630" s="79" t="str">
        <f ca="1">IF($E1630="только рамка",VLOOKUP($D1630,OLframe!$D$2:$J$213,9),VLOOKUP($E1630,OLmain!$A$2:$J$57,9))</f>
        <v>Android 10.0, RK PX30 4x1,6 Ghz, 2Gb Ram, 16 Gb ROM, IPS LCD, NXP 6686 FM, TDA 7850, DSP, BC6 Bluetooth,  external microphone+Glonass&amp;gps</v>
      </c>
      <c r="J1630" s="27" t="e">
        <f ca="1">IF(VLOOKUP($D1630,OLframe!$D$2:$J$213,10)=0," ",VLOOKUP($D1630,OLframe!$D$2:$J$213,10))</f>
        <v>#REF!</v>
      </c>
    </row>
    <row r="1631" spans="1:10" ht="37.5" customHeight="1">
      <c r="A1631" s="19" t="s">
        <v>2914</v>
      </c>
      <c r="B1631" s="18" t="s">
        <v>2917</v>
      </c>
      <c r="C1631" s="36" t="s">
        <v>3500</v>
      </c>
      <c r="D1631" s="38" t="s">
        <v>2918</v>
      </c>
      <c r="E1631" s="38" t="s">
        <v>1109</v>
      </c>
      <c r="F1631" s="75" t="str">
        <f ca="1">IF($E1631="только рамка",VLOOKUP($D1631,OLframe!$D$2:$J$213,2),VLOOKUP($E1631,OLmain!$A$2:$J$57,2))</f>
        <v>9'', 1024*600</v>
      </c>
      <c r="G1631" s="65" t="str">
        <f ca="1">VLOOKUP($D1631,OLframe!$D$2:$J$213,3)</f>
        <v>https://yadi.sk/d/23uLdeR2zbRiOQ</v>
      </c>
      <c r="H1631" s="45">
        <v>31400</v>
      </c>
      <c r="I1631" s="79" t="str">
        <f ca="1">IF($E1631="только рамка",VLOOKUP($D1631,OLframe!$D$2:$J$213,9),VLOOKUP($E1631,OLmain!$A$2:$J$57,9))</f>
        <v>Android 10.0, RK PX5 8x1,5 Ghz, 4Gb Ram, 32 Gb ROM, IPS LCD, NXP 6686 FM, TDA 7850, DSP, BC6 Bluetooth,  external microphone+Glonass&amp;gps</v>
      </c>
      <c r="J1631" s="27" t="e">
        <f ca="1">IF(VLOOKUP($D1631,OLframe!$D$2:$J$213,10)=0," ",VLOOKUP($D1631,OLframe!$D$2:$J$213,10))</f>
        <v>#REF!</v>
      </c>
    </row>
    <row r="1632" spans="1:10" ht="37.5" customHeight="1">
      <c r="A1632" s="19" t="s">
        <v>2914</v>
      </c>
      <c r="B1632" s="18" t="s">
        <v>2917</v>
      </c>
      <c r="C1632" s="36" t="s">
        <v>3500</v>
      </c>
      <c r="D1632" s="38" t="s">
        <v>2918</v>
      </c>
      <c r="E1632" s="38" t="s">
        <v>1111</v>
      </c>
      <c r="F1632" s="75" t="str">
        <f ca="1">IF($E1632="только рамка",VLOOKUP($D1632,OLframe!$D$2:$J$213,2),VLOOKUP($E1632,OLmain!$A$2:$J$57,2))</f>
        <v>9'', 1024*600</v>
      </c>
      <c r="G1632" s="65" t="str">
        <f ca="1">VLOOKUP($D1632,OLframe!$D$2:$J$213,3)</f>
        <v>https://yadi.sk/d/23uLdeR2zbRiOQ</v>
      </c>
      <c r="H1632" s="45">
        <v>32400</v>
      </c>
      <c r="I1632" s="79" t="str">
        <f ca="1">IF($E1632="только рамка",VLOOKUP($D1632,OLframe!$D$2:$J$213,9),VLOOKUP($E1632,OLmain!$A$2:$J$57,9))</f>
        <v>Android 10.0, RK PX5 8x1,5 Ghz, 4Gb Ram, 64 Gb ROM, IPS LCD, NXP 6686 FM, TDA 7850, DSP, BC6 Bluetooth,  external microphone+Glonass&amp;gps</v>
      </c>
      <c r="J1632" s="27" t="e">
        <f ca="1">IF(VLOOKUP($D1632,OLframe!$D$2:$J$213,10)=0," ",VLOOKUP($D1632,OLframe!$D$2:$J$213,10))</f>
        <v>#REF!</v>
      </c>
    </row>
    <row r="1633" spans="1:10" ht="37.5" customHeight="1">
      <c r="A1633" s="19" t="s">
        <v>2914</v>
      </c>
      <c r="B1633" s="18" t="s">
        <v>2917</v>
      </c>
      <c r="C1633" s="36" t="s">
        <v>3500</v>
      </c>
      <c r="D1633" s="38" t="s">
        <v>2918</v>
      </c>
      <c r="E1633" s="38" t="s">
        <v>1113</v>
      </c>
      <c r="F1633" s="75" t="str">
        <f ca="1">IF($E1633="только рамка",VLOOKUP($D1633,OLframe!$D$2:$J$213,2),VLOOKUP($E1633,OLmain!$A$2:$J$57,2))</f>
        <v>9'', 1024*600</v>
      </c>
      <c r="G1633" s="65" t="str">
        <f ca="1">VLOOKUP($D1633,OLframe!$D$2:$J$213,3)</f>
        <v>https://yadi.sk/d/23uLdeR2zbRiOQ</v>
      </c>
      <c r="H1633" s="45">
        <v>32400</v>
      </c>
      <c r="I1633" s="79" t="str">
        <f ca="1">IF($E1633="только рамка",VLOOKUP($D1633,OLframe!$D$2:$J$213,9),VLOOKUP($E1633,OLmain!$A$2:$J$57,9))</f>
        <v>Android 10.0, RK PX6 6x2,0 Ghz, 4Gb Ram, 64 Gb ROM, IPS LCD, NXP 6686 FM, TDA 7850, DSP, BC6 Bluetooth,  external microphone+Glonass&amp;gps</v>
      </c>
      <c r="J1633" s="27" t="e">
        <f ca="1">IF(VLOOKUP($D1633,OLframe!$D$2:$J$213,10)=0," ",VLOOKUP($D1633,OLframe!$D$2:$J$213,10))</f>
        <v>#REF!</v>
      </c>
    </row>
    <row r="1634" spans="1:10" ht="37.5" customHeight="1">
      <c r="A1634" s="19" t="s">
        <v>2914</v>
      </c>
      <c r="B1634" s="18" t="s">
        <v>2917</v>
      </c>
      <c r="C1634" s="36" t="s">
        <v>3500</v>
      </c>
      <c r="D1634" s="38" t="s">
        <v>2918</v>
      </c>
      <c r="E1634" s="38" t="s">
        <v>1131</v>
      </c>
      <c r="F1634" s="75" t="str">
        <f ca="1">IF($E1634="только рамка",VLOOKUP($D1634,OLframe!$D$2:$J$213,2),VLOOKUP($E1634,OLmain!$A$2:$J$57,2))</f>
        <v>9'', 1024*600</v>
      </c>
      <c r="G1634" s="65" t="str">
        <f ca="1">VLOOKUP($D1634,OLframe!$D$2:$J$213,3)</f>
        <v>https://yadi.sk/d/23uLdeR2zbRiOQ</v>
      </c>
      <c r="H1634" s="45">
        <v>23900</v>
      </c>
      <c r="I1634" s="79" t="str">
        <f ca="1">IF($E1634="только рамка",VLOOKUP($D1634,OLframe!$D$2:$J$213,9),VLOOKUP($E1634,OLmain!$A$2:$J$57,9))</f>
        <v>Android 6.0, MTK 3562 8x1,5 Ghz, 2Gb Ram, 32 Gb ROM, IPS LCD, NXP 6686 FM, TDA 7851, Bluetooth,  external microphone, 4G встроен</v>
      </c>
      <c r="J1634" s="27" t="e">
        <f ca="1">IF(VLOOKUP($D1634,OLframe!$D$2:$J$213,10)=0," ",VLOOKUP($D1634,OLframe!$D$2:$J$213,10))</f>
        <v>#REF!</v>
      </c>
    </row>
    <row r="1635" spans="1:10" ht="37.5" customHeight="1">
      <c r="A1635" s="19" t="s">
        <v>2914</v>
      </c>
      <c r="B1635" s="18" t="s">
        <v>2917</v>
      </c>
      <c r="C1635" s="36" t="s">
        <v>3500</v>
      </c>
      <c r="D1635" s="38" t="s">
        <v>2918</v>
      </c>
      <c r="E1635" s="38" t="s">
        <v>1115</v>
      </c>
      <c r="F1635" s="75" t="str">
        <f ca="1">IF($E1635="только рамка",VLOOKUP($D1635,OLframe!$D$2:$J$213,2),VLOOKUP($E1635,OLmain!$A$2:$J$57,2))</f>
        <v>9'', 1280*720</v>
      </c>
      <c r="G1635" s="65" t="str">
        <f ca="1">VLOOKUP($D1635,OLframe!$D$2:$J$213,3)</f>
        <v>https://yadi.sk/d/23uLdeR2zbRiOQ</v>
      </c>
      <c r="H1635" s="45">
        <v>26900</v>
      </c>
      <c r="I1635" s="79" t="str">
        <f ca="1">IF($E1635="только рамка",VLOOKUP($D1635,OLframe!$D$2:$J$213,9),VLOOKUP($E1635,OLmain!$A$2:$J$57,9))</f>
        <v>Android 10, UIS7862 8x1,8 Ghz, 3Gb Ram, 32Gb ROM, TDA7708 FM, TDA7388, DSP, Bluetooth 5.0, Glonass&amp;gps, 4G, OPTIC out, поддержка AHD/TVI камер, HDMI - опция, AV OUT - опция</v>
      </c>
      <c r="J1635" s="27" t="e">
        <f ca="1">IF(VLOOKUP($D1635,OLframe!$D$2:$J$213,10)=0," ",VLOOKUP($D1635,OLframe!$D$2:$J$213,10))</f>
        <v>#REF!</v>
      </c>
    </row>
    <row r="1636" spans="1:10" ht="37.5" customHeight="1">
      <c r="A1636" s="19" t="s">
        <v>2914</v>
      </c>
      <c r="B1636" s="18" t="s">
        <v>2917</v>
      </c>
      <c r="C1636" s="36" t="s">
        <v>3500</v>
      </c>
      <c r="D1636" s="38" t="s">
        <v>2918</v>
      </c>
      <c r="E1636" s="38" t="s">
        <v>1117</v>
      </c>
      <c r="F1636" s="75" t="str">
        <f ca="1">IF($E1636="только рамка",VLOOKUP($D1636,OLframe!$D$2:$J$213,2),VLOOKUP($E1636,OLmain!$A$2:$J$57,2))</f>
        <v>9'', 1280*720</v>
      </c>
      <c r="G1636" s="65" t="str">
        <f ca="1">VLOOKUP($D1636,OLframe!$D$2:$J$213,3)</f>
        <v>https://yadi.sk/d/23uLdeR2zbRiOQ</v>
      </c>
      <c r="H1636" s="45">
        <v>31400</v>
      </c>
      <c r="I1636" s="79" t="str">
        <f ca="1">IF($E1636="только рамка",VLOOKUP($D1636,OLframe!$D$2:$J$213,9),VLOOKUP($E1636,OLmain!$A$2:$J$57,9))</f>
        <v>Android 10, UIS7862 8x1,8 Ghz, 4Gb Ram, 64Gb ROM, TDA7708 FM, TDA7851L, DSP, Bluetooth 5.0, Glonass&amp;gps, 4G, OPTIC out, поддержка AHD/TVI камер, HDMI - опция, AV OUT - опция</v>
      </c>
      <c r="J1636" s="27" t="e">
        <f ca="1">IF(VLOOKUP($D1636,OLframe!$D$2:$J$213,10)=0," ",VLOOKUP($D1636,OLframe!$D$2:$J$213,10))</f>
        <v>#REF!</v>
      </c>
    </row>
    <row r="1637" spans="1:10" ht="37.5" customHeight="1">
      <c r="A1637" s="19" t="s">
        <v>2914</v>
      </c>
      <c r="B1637" s="18" t="s">
        <v>2917</v>
      </c>
      <c r="C1637" s="36" t="s">
        <v>3500</v>
      </c>
      <c r="D1637" s="38" t="s">
        <v>2918</v>
      </c>
      <c r="E1637" s="38" t="s">
        <v>1136</v>
      </c>
      <c r="F1637" s="75" t="str">
        <f ca="1">IF($E1637="только рамка",VLOOKUP($D1637,OLframe!$D$2:$J$213,2),VLOOKUP($E1637,OLmain!$A$2:$J$57,2))</f>
        <v>9'', 1280*720</v>
      </c>
      <c r="G1637" s="65" t="str">
        <f ca="1">VLOOKUP($D1637,OLframe!$D$2:$J$213,3)</f>
        <v>https://yadi.sk/d/23uLdeR2zbRiOQ</v>
      </c>
      <c r="H1637" s="45">
        <v>34400</v>
      </c>
      <c r="I1637" s="79" t="str">
        <f ca="1">IF($E1637="только рамка",VLOOKUP($D1637,OLframe!$D$2:$J$213,9),VLOOKUP($E1637,OLmain!$A$2:$J$57,9))</f>
        <v>Android 10, UIS7862 8x1,8 Ghz, 6Gb Ram, 128Gb ROM, TDA7708 FM, TDA7851L, DSP, Bluetooth 5.0, Glonass&amp;gps, 4G, OPTIC out, поддержка AHD/TVI камер, HDMI - опция, AV OUT - опция</v>
      </c>
      <c r="J1637" s="27" t="e">
        <f ca="1">IF(VLOOKUP($D1637,OLframe!$D$2:$J$213,10)=0," ",VLOOKUP($D1637,OLframe!$D$2:$J$213,10))</f>
        <v>#REF!</v>
      </c>
    </row>
    <row r="1638" spans="1:10" ht="37.5" customHeight="1">
      <c r="A1638" s="19" t="s">
        <v>2914</v>
      </c>
      <c r="B1638" s="18" t="s">
        <v>2917</v>
      </c>
      <c r="C1638" s="36" t="s">
        <v>3500</v>
      </c>
      <c r="D1638" s="38" t="s">
        <v>2918</v>
      </c>
      <c r="E1638" s="38" t="s">
        <v>1119</v>
      </c>
      <c r="F1638" s="75" t="str">
        <f ca="1">IF($E1638="только рамка",VLOOKUP($D1638,OLframe!$D$2:$J$213,2),VLOOKUP($E1638,OLmain!$A$2:$J$57,2))</f>
        <v>9'', 1024*600</v>
      </c>
      <c r="G1638" s="65" t="str">
        <f ca="1">VLOOKUP($D1638,OLframe!$D$2:$J$213,3)</f>
        <v>https://yadi.sk/d/23uLdeR2zbRiOQ</v>
      </c>
      <c r="H1638" s="45">
        <v>32400</v>
      </c>
      <c r="I1638" s="79" t="str">
        <f ca="1">IF($E1638="только рамка",VLOOKUP($D1638,OLframe!$D$2:$J$213,9),VLOOKUP($E1638,OLmain!$A$2:$J$57,9))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638" s="27" t="e">
        <f ca="1">IF(VLOOKUP($D1638,OLframe!$D$2:$J$213,10)=0," ",VLOOKUP($D1638,OLframe!$D$2:$J$213,10))</f>
        <v>#REF!</v>
      </c>
    </row>
    <row r="1639" spans="1:10" ht="37.5" customHeight="1">
      <c r="A1639" s="19" t="s">
        <v>2914</v>
      </c>
      <c r="B1639" s="18" t="s">
        <v>2917</v>
      </c>
      <c r="C1639" s="36" t="s">
        <v>3500</v>
      </c>
      <c r="D1639" s="38" t="s">
        <v>2918</v>
      </c>
      <c r="E1639" s="38" t="s">
        <v>1089</v>
      </c>
      <c r="F1639" s="75" t="str">
        <f ca="1">IF($E1639="только рамка",VLOOKUP($D1639,OLframe!$D$2:$J$213,2),VLOOKUP($E1639,OLmain!$A$2:$J$57,2))</f>
        <v>9,7'', 1024*768</v>
      </c>
      <c r="G1639" s="65" t="str">
        <f ca="1">VLOOKUP($D1639,OLframe!$D$2:$J$213,3)</f>
        <v>https://yadi.sk/d/23uLdeR2zbRiOQ</v>
      </c>
      <c r="H1639" s="45">
        <v>33400</v>
      </c>
      <c r="I1639" s="79" t="str">
        <f ca="1">IF($E1639="только рамка",VLOOKUP($D1639,OLframe!$D$2:$J$213,9),VLOOKUP($E1639,OLmain!$A$2:$J$57,9))</f>
        <v>Android 10.0, RK PX6 6x2,0 Ghz, 4Gb Ram, 64 Gb ROM, IPS LCD, NXP 6686 FM, TDA 7850, DSP, BC6 Bluetooth,  external microphone+Glonass&amp;gps</v>
      </c>
      <c r="J1639" s="27" t="e">
        <f ca="1">IF(VLOOKUP($D1639,OLframe!$D$2:$J$213,10)=0," ",VLOOKUP($D1639,OLframe!$D$2:$J$213,10))</f>
        <v>#REF!</v>
      </c>
    </row>
    <row r="1640" spans="1:10" ht="37.5" customHeight="1">
      <c r="A1640" s="19" t="s">
        <v>2914</v>
      </c>
      <c r="B1640" s="18" t="s">
        <v>2917</v>
      </c>
      <c r="C1640" s="36" t="s">
        <v>3500</v>
      </c>
      <c r="D1640" s="38" t="s">
        <v>2918</v>
      </c>
      <c r="E1640" s="38" t="s">
        <v>1122</v>
      </c>
      <c r="F1640" s="75" t="str">
        <f ca="1">IF($E1640="только рамка",VLOOKUP($D1640,OLframe!$D$2:$J$213,2),VLOOKUP($E1640,OLmain!$A$2:$J$57,2))</f>
        <v>10.1", 1280*720</v>
      </c>
      <c r="G1640" s="65" t="str">
        <f ca="1">VLOOKUP($D1640,OLframe!$D$2:$J$213,3)</f>
        <v>https://yadi.sk/d/23uLdeR2zbRiOQ</v>
      </c>
      <c r="H1640" s="45">
        <v>34900</v>
      </c>
      <c r="I1640" s="79" t="str">
        <f ca="1">IF($E1640="только рамка",VLOOKUP($D1640,OLframe!$D$2:$J$213,9),VLOOKUP($E1640,OLmain!$A$2:$J$57,9))</f>
        <v>Android 10.0, RK PX6 6x2,0 Ghz, 4Gb Ram, 64 Gb ROM, IPS LCD, NXP 6686 FM, TDA 7850, DSP, BC6 Bluetooth,  external microphone+Glonass&amp;gps</v>
      </c>
      <c r="J1640" s="27" t="e">
        <f ca="1">IF(VLOOKUP($D1640,OLframe!$D$2:$J$213,10)=0," ",VLOOKUP($D1640,OLframe!$D$2:$J$213,10))</f>
        <v>#REF!</v>
      </c>
    </row>
    <row r="1641" spans="1:10" ht="37.5" customHeight="1">
      <c r="A1641" s="19" t="s">
        <v>2914</v>
      </c>
      <c r="B1641" s="18" t="s">
        <v>2917</v>
      </c>
      <c r="C1641" s="36" t="s">
        <v>3500</v>
      </c>
      <c r="D1641" s="38" t="s">
        <v>2918</v>
      </c>
      <c r="E1641" s="38" t="s">
        <v>1121</v>
      </c>
      <c r="F1641" s="75" t="str">
        <f ca="1">IF($E1641="только рамка",VLOOKUP($D1641,OLframe!$D$2:$J$213,2),VLOOKUP($E1641,OLmain!$A$2:$J$57,2))</f>
        <v>13.3", 1920*1080</v>
      </c>
      <c r="G1641" s="65" t="str">
        <f ca="1">VLOOKUP($D1641,OLframe!$D$2:$J$213,3)</f>
        <v>https://yadi.sk/d/23uLdeR2zbRiOQ</v>
      </c>
      <c r="H1641" s="45">
        <v>40900</v>
      </c>
      <c r="I1641" s="79" t="str">
        <f ca="1">IF($E1641="только рамка",VLOOKUP($D1641,OLframe!$D$2:$J$213,9),VLOOKUP($E1641,OLmain!$A$2:$J$57,9))</f>
        <v>Android 10.0, RK PX6 6x2,0 Ghz, 4Gb Ram, 64 Gb ROM, IPS LCD, NXP 6686 FM, TDA 7850, DSP, BC6 Bluetooth,  external microphone+Glonass&amp;gps</v>
      </c>
      <c r="J1641" s="27" t="e">
        <f ca="1">IF(VLOOKUP($D1641,OLframe!$D$2:$J$213,10)=0," ",VLOOKUP($D1641,OLframe!$D$2:$J$213,10))</f>
        <v>#REF!</v>
      </c>
    </row>
    <row r="1642" spans="1:10" ht="37.5" customHeight="1">
      <c r="A1642" s="19" t="s">
        <v>2914</v>
      </c>
      <c r="B1642" s="18" t="s">
        <v>2919</v>
      </c>
      <c r="C1642" s="36" t="s">
        <v>3489</v>
      </c>
      <c r="D1642" s="38" t="s">
        <v>2920</v>
      </c>
      <c r="E1642" s="38"/>
      <c r="F1642" s="2" t="s">
        <v>3712</v>
      </c>
      <c r="G1642" s="51" t="s">
        <v>2921</v>
      </c>
      <c r="H1642" s="69">
        <v>29400</v>
      </c>
      <c r="I1642" s="46" t="s">
        <v>3492</v>
      </c>
      <c r="J1642" s="27" t="s">
        <v>2922</v>
      </c>
    </row>
    <row r="1643" spans="1:10" ht="37.5" customHeight="1">
      <c r="A1643" s="19" t="s">
        <v>2914</v>
      </c>
      <c r="B1643" s="18" t="s">
        <v>2919</v>
      </c>
      <c r="C1643" s="36" t="s">
        <v>3489</v>
      </c>
      <c r="D1643" s="38" t="s">
        <v>2923</v>
      </c>
      <c r="E1643" s="38"/>
      <c r="F1643" s="2" t="s">
        <v>3712</v>
      </c>
      <c r="G1643" s="51" t="s">
        <v>2921</v>
      </c>
      <c r="H1643" s="69">
        <v>32900</v>
      </c>
      <c r="I1643" s="59" t="s">
        <v>3771</v>
      </c>
      <c r="J1643" s="27" t="s">
        <v>2922</v>
      </c>
    </row>
    <row r="1644" spans="1:10" ht="37.5" customHeight="1">
      <c r="A1644" s="19" t="s">
        <v>2914</v>
      </c>
      <c r="B1644" s="18" t="s">
        <v>2919</v>
      </c>
      <c r="C1644" s="36" t="s">
        <v>3489</v>
      </c>
      <c r="D1644" s="38" t="s">
        <v>2924</v>
      </c>
      <c r="E1644" s="38"/>
      <c r="F1644" s="2" t="s">
        <v>3712</v>
      </c>
      <c r="G1644" s="51" t="s">
        <v>2921</v>
      </c>
      <c r="H1644" s="69">
        <v>33900</v>
      </c>
      <c r="I1644" s="46" t="s">
        <v>3496</v>
      </c>
      <c r="J1644" s="27" t="s">
        <v>2922</v>
      </c>
    </row>
    <row r="1645" spans="1:10" ht="37.5" customHeight="1">
      <c r="A1645" s="19" t="s">
        <v>2914</v>
      </c>
      <c r="B1645" s="18" t="s">
        <v>2919</v>
      </c>
      <c r="C1645" s="36" t="s">
        <v>3451</v>
      </c>
      <c r="D1645" s="38" t="s">
        <v>2925</v>
      </c>
      <c r="E1645" s="38"/>
      <c r="F1645" s="2" t="s">
        <v>3712</v>
      </c>
      <c r="G1645" s="51" t="s">
        <v>2926</v>
      </c>
      <c r="H1645" s="69">
        <v>33900</v>
      </c>
      <c r="I1645" s="53" t="s">
        <v>3912</v>
      </c>
      <c r="J1645" s="27" t="s">
        <v>2922</v>
      </c>
    </row>
    <row r="1646" spans="1:10" ht="37.5" customHeight="1">
      <c r="A1646" s="19" t="s">
        <v>2914</v>
      </c>
      <c r="B1646" s="18" t="s">
        <v>2919</v>
      </c>
      <c r="C1646" s="36" t="s">
        <v>3500</v>
      </c>
      <c r="D1646" s="38" t="s">
        <v>2927</v>
      </c>
      <c r="E1646" s="38" t="s">
        <v>2857</v>
      </c>
      <c r="F1646" s="75" t="str">
        <f ca="1">IF($E1646="только рамка",VLOOKUP($D1646,OLframe!$D$2:$J$213,2),VLOOKUP($E1646,OLmain!$A$2:$J$57,2))</f>
        <v>9", 1024*600</v>
      </c>
      <c r="G1646" s="80" t="str">
        <f ca="1">VLOOKUP($D1646,OLframe!$D$2:$J$213,3)</f>
        <v>https://yadi.sk/d/DSfCcJ-5xGr4Ng</v>
      </c>
      <c r="H1646" s="45">
        <v>4000</v>
      </c>
      <c r="I1646" s="79" t="e">
        <f ca="1">IF($E1646="только рамка",VLOOKUP($D1646,OLframe!$D$2:$J$213,9),VLOOKUP($E1646,OLmain!$A$2:$J$57,9))</f>
        <v>#REF!</v>
      </c>
      <c r="J1646" s="27" t="e">
        <f ca="1">IF(VLOOKUP($D1646,OLframe!$D$2:$J$213,10)=0," ",VLOOKUP($D1646,OLframe!$D$2:$J$213,10))</f>
        <v>#REF!</v>
      </c>
    </row>
    <row r="1647" spans="1:10" ht="37.5" customHeight="1">
      <c r="A1647" s="19" t="s">
        <v>2914</v>
      </c>
      <c r="B1647" s="18" t="s">
        <v>2919</v>
      </c>
      <c r="C1647" s="36" t="s">
        <v>3500</v>
      </c>
      <c r="D1647" s="38" t="s">
        <v>2927</v>
      </c>
      <c r="E1647" s="38" t="s">
        <v>1141</v>
      </c>
      <c r="F1647" s="75" t="str">
        <f ca="1">IF($E1647="только рамка",VLOOKUP($D1647,OLframe!$D$2:$J$213,2),VLOOKUP($E1647,OLmain!$A$2:$J$57,2))</f>
        <v>9'', 1280*720</v>
      </c>
      <c r="G1647" s="80" t="str">
        <f ca="1">VLOOKUP($D1647,OLframe!$D$2:$J$213,3)</f>
        <v>https://yadi.sk/d/DSfCcJ-5xGr4Ng</v>
      </c>
      <c r="H1647" s="45">
        <v>36900</v>
      </c>
      <c r="I1647" s="79" t="str">
        <f ca="1">IF($E1647="только рамка",VLOOKUP($D1647,OLframe!$D$2:$J$213,9),VLOOKUP($E1647,OLmain!$A$2:$J$57,9))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47" s="27" t="e">
        <f ca="1">IF(VLOOKUP($D1647,OLframe!$D$2:$J$213,10)=0," ",VLOOKUP($D1647,OLframe!$D$2:$J$213,10))</f>
        <v>#REF!</v>
      </c>
    </row>
    <row r="1648" spans="1:10" ht="37.5" customHeight="1">
      <c r="A1648" s="19" t="s">
        <v>2914</v>
      </c>
      <c r="B1648" s="18" t="s">
        <v>2919</v>
      </c>
      <c r="C1648" s="36" t="s">
        <v>3500</v>
      </c>
      <c r="D1648" s="38" t="s">
        <v>2927</v>
      </c>
      <c r="E1648" s="38" t="s">
        <v>1144</v>
      </c>
      <c r="F1648" s="75" t="str">
        <f ca="1">IF($E1648="только рамка",VLOOKUP($D1648,OLframe!$D$2:$J$213,2),VLOOKUP($E1648,OLmain!$A$2:$J$57,2))</f>
        <v>9'', 1280*720</v>
      </c>
      <c r="G1648" s="80" t="str">
        <f ca="1">VLOOKUP($D1648,OLframe!$D$2:$J$213,3)</f>
        <v>https://yadi.sk/d/DSfCcJ-5xGr4Ng</v>
      </c>
      <c r="H1648" s="45">
        <v>39900</v>
      </c>
      <c r="I1648" s="79" t="str">
        <f ca="1">IF($E1648="только рамка",VLOOKUP($D1648,OLframe!$D$2:$J$213,9),VLOOKUP($E1648,OLmain!$A$2:$J$57,9))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648" s="27" t="e">
        <f ca="1">IF(VLOOKUP($D1648,OLframe!$D$2:$J$213,10)=0," ",VLOOKUP($D1648,OLframe!$D$2:$J$213,10))</f>
        <v>#REF!</v>
      </c>
    </row>
    <row r="1649" spans="1:10" ht="37.5" customHeight="1">
      <c r="A1649" s="19" t="s">
        <v>2914</v>
      </c>
      <c r="B1649" s="18" t="s">
        <v>2919</v>
      </c>
      <c r="C1649" s="36" t="s">
        <v>3500</v>
      </c>
      <c r="D1649" s="38" t="s">
        <v>2927</v>
      </c>
      <c r="E1649" s="38" t="s">
        <v>1107</v>
      </c>
      <c r="F1649" s="75" t="str">
        <f ca="1">IF($E1649="только рамка",VLOOKUP($D1649,OLframe!$D$2:$J$213,2),VLOOKUP($E1649,OLmain!$A$2:$J$57,2))</f>
        <v>9'', 1024*600</v>
      </c>
      <c r="G1649" s="80" t="str">
        <f ca="1">VLOOKUP($D1649,OLframe!$D$2:$J$213,3)</f>
        <v>https://yadi.sk/d/DSfCcJ-5xGr4Ng</v>
      </c>
      <c r="H1649" s="45">
        <v>27900</v>
      </c>
      <c r="I1649" s="79" t="str">
        <f ca="1">IF($E1649="только рамка",VLOOKUP($D1649,OLframe!$D$2:$J$213,9),VLOOKUP($E1649,OLmain!$A$2:$J$57,9))</f>
        <v>Android 10.0, RK PX30 4x1,6 Ghz, 2Gb Ram, 16 Gb ROM, IPS LCD, NXP 6686 FM, TDA 7850, DSP, BC6 Bluetooth,  external microphone+Glonass&amp;gps</v>
      </c>
      <c r="J1649" s="27" t="e">
        <f ca="1">IF(VLOOKUP($D1649,OLframe!$D$2:$J$213,10)=0," ",VLOOKUP($D1649,OLframe!$D$2:$J$213,10))</f>
        <v>#REF!</v>
      </c>
    </row>
    <row r="1650" spans="1:10" ht="37.5" customHeight="1">
      <c r="A1650" s="19" t="s">
        <v>2914</v>
      </c>
      <c r="B1650" s="18" t="s">
        <v>2919</v>
      </c>
      <c r="C1650" s="36" t="s">
        <v>3500</v>
      </c>
      <c r="D1650" s="38" t="s">
        <v>2927</v>
      </c>
      <c r="E1650" s="38" t="s">
        <v>1109</v>
      </c>
      <c r="F1650" s="75" t="str">
        <f ca="1">IF($E1650="только рамка",VLOOKUP($D1650,OLframe!$D$2:$J$213,2),VLOOKUP($E1650,OLmain!$A$2:$J$57,2))</f>
        <v>9'', 1024*600</v>
      </c>
      <c r="G1650" s="80" t="str">
        <f ca="1">VLOOKUP($D1650,OLframe!$D$2:$J$213,3)</f>
        <v>https://yadi.sk/d/DSfCcJ-5xGr4Ng</v>
      </c>
      <c r="H1650" s="45">
        <v>31400</v>
      </c>
      <c r="I1650" s="79" t="str">
        <f ca="1">IF($E1650="только рамка",VLOOKUP($D1650,OLframe!$D$2:$J$213,9),VLOOKUP($E1650,OLmain!$A$2:$J$57,9))</f>
        <v>Android 10.0, RK PX5 8x1,5 Ghz, 4Gb Ram, 32 Gb ROM, IPS LCD, NXP 6686 FM, TDA 7850, DSP, BC6 Bluetooth,  external microphone+Glonass&amp;gps</v>
      </c>
      <c r="J1650" s="27" t="e">
        <f ca="1">IF(VLOOKUP($D1650,OLframe!$D$2:$J$213,10)=0," ",VLOOKUP($D1650,OLframe!$D$2:$J$213,10))</f>
        <v>#REF!</v>
      </c>
    </row>
    <row r="1651" spans="1:10" ht="37.5" customHeight="1">
      <c r="A1651" s="19" t="s">
        <v>2914</v>
      </c>
      <c r="B1651" s="18" t="s">
        <v>2919</v>
      </c>
      <c r="C1651" s="36" t="s">
        <v>3500</v>
      </c>
      <c r="D1651" s="38" t="s">
        <v>2927</v>
      </c>
      <c r="E1651" s="38" t="s">
        <v>1111</v>
      </c>
      <c r="F1651" s="75" t="str">
        <f ca="1">IF($E1651="только рамка",VLOOKUP($D1651,OLframe!$D$2:$J$213,2),VLOOKUP($E1651,OLmain!$A$2:$J$57,2))</f>
        <v>9'', 1024*600</v>
      </c>
      <c r="G1651" s="80" t="str">
        <f ca="1">VLOOKUP($D1651,OLframe!$D$2:$J$213,3)</f>
        <v>https://yadi.sk/d/DSfCcJ-5xGr4Ng</v>
      </c>
      <c r="H1651" s="45">
        <v>32400</v>
      </c>
      <c r="I1651" s="79" t="str">
        <f ca="1">IF($E1651="только рамка",VLOOKUP($D1651,OLframe!$D$2:$J$213,9),VLOOKUP($E1651,OLmain!$A$2:$J$57,9))</f>
        <v>Android 10.0, RK PX5 8x1,5 Ghz, 4Gb Ram, 64 Gb ROM, IPS LCD, NXP 6686 FM, TDA 7850, DSP, BC6 Bluetooth,  external microphone+Glonass&amp;gps</v>
      </c>
      <c r="J1651" s="27" t="e">
        <f ca="1">IF(VLOOKUP($D1651,OLframe!$D$2:$J$213,10)=0," ",VLOOKUP($D1651,OLframe!$D$2:$J$213,10))</f>
        <v>#REF!</v>
      </c>
    </row>
    <row r="1652" spans="1:10" ht="37.5" customHeight="1">
      <c r="A1652" s="19" t="s">
        <v>2914</v>
      </c>
      <c r="B1652" s="18" t="s">
        <v>2919</v>
      </c>
      <c r="C1652" s="36" t="s">
        <v>3500</v>
      </c>
      <c r="D1652" s="38" t="s">
        <v>2927</v>
      </c>
      <c r="E1652" s="38" t="s">
        <v>1113</v>
      </c>
      <c r="F1652" s="75" t="str">
        <f ca="1">IF($E1652="только рамка",VLOOKUP($D1652,OLframe!$D$2:$J$213,2),VLOOKUP($E1652,OLmain!$A$2:$J$57,2))</f>
        <v>9'', 1024*600</v>
      </c>
      <c r="G1652" s="80" t="str">
        <f ca="1">VLOOKUP($D1652,OLframe!$D$2:$J$213,3)</f>
        <v>https://yadi.sk/d/DSfCcJ-5xGr4Ng</v>
      </c>
      <c r="H1652" s="45">
        <v>32400</v>
      </c>
      <c r="I1652" s="79" t="str">
        <f ca="1">IF($E1652="только рамка",VLOOKUP($D1652,OLframe!$D$2:$J$213,9),VLOOKUP($E1652,OLmain!$A$2:$J$57,9))</f>
        <v>Android 10.0, RK PX6 6x2,0 Ghz, 4Gb Ram, 64 Gb ROM, IPS LCD, NXP 6686 FM, TDA 7850, DSP, BC6 Bluetooth,  external microphone+Glonass&amp;gps</v>
      </c>
      <c r="J1652" s="27" t="e">
        <f ca="1">IF(VLOOKUP($D1652,OLframe!$D$2:$J$213,10)=0," ",VLOOKUP($D1652,OLframe!$D$2:$J$213,10))</f>
        <v>#REF!</v>
      </c>
    </row>
    <row r="1653" spans="1:10" ht="37.5" customHeight="1">
      <c r="A1653" s="19" t="s">
        <v>2914</v>
      </c>
      <c r="B1653" s="18" t="s">
        <v>2919</v>
      </c>
      <c r="C1653" s="36" t="s">
        <v>3500</v>
      </c>
      <c r="D1653" s="38" t="s">
        <v>2927</v>
      </c>
      <c r="E1653" s="38" t="s">
        <v>1131</v>
      </c>
      <c r="F1653" s="75" t="str">
        <f ca="1">IF($E1653="только рамка",VLOOKUP($D1653,OLframe!$D$2:$J$213,2),VLOOKUP($E1653,OLmain!$A$2:$J$57,2))</f>
        <v>9'', 1024*600</v>
      </c>
      <c r="G1653" s="80" t="str">
        <f ca="1">VLOOKUP($D1653,OLframe!$D$2:$J$213,3)</f>
        <v>https://yadi.sk/d/DSfCcJ-5xGr4Ng</v>
      </c>
      <c r="H1653" s="45">
        <v>23900</v>
      </c>
      <c r="I1653" s="79" t="str">
        <f ca="1">IF($E1653="только рамка",VLOOKUP($D1653,OLframe!$D$2:$J$213,9),VLOOKUP($E1653,OLmain!$A$2:$J$57,9))</f>
        <v>Android 6.0, MTK 3562 8x1,5 Ghz, 2Gb Ram, 32 Gb ROM, IPS LCD, NXP 6686 FM, TDA 7851, Bluetooth,  external microphone, 4G встроен</v>
      </c>
      <c r="J1653" s="27" t="e">
        <f ca="1">IF(VLOOKUP($D1653,OLframe!$D$2:$J$213,10)=0," ",VLOOKUP($D1653,OLframe!$D$2:$J$213,10))</f>
        <v>#REF!</v>
      </c>
    </row>
    <row r="1654" spans="1:10" ht="37.5" customHeight="1">
      <c r="A1654" s="19" t="s">
        <v>2914</v>
      </c>
      <c r="B1654" s="18" t="s">
        <v>2919</v>
      </c>
      <c r="C1654" s="36" t="s">
        <v>3500</v>
      </c>
      <c r="D1654" s="38" t="s">
        <v>2927</v>
      </c>
      <c r="E1654" s="38" t="s">
        <v>1115</v>
      </c>
      <c r="F1654" s="75" t="str">
        <f ca="1">IF($E1654="только рамка",VLOOKUP($D1654,OLframe!$D$2:$J$213,2),VLOOKUP($E1654,OLmain!$A$2:$J$57,2))</f>
        <v>9'', 1280*720</v>
      </c>
      <c r="G1654" s="80" t="str">
        <f ca="1">VLOOKUP($D1654,OLframe!$D$2:$J$213,3)</f>
        <v>https://yadi.sk/d/DSfCcJ-5xGr4Ng</v>
      </c>
      <c r="H1654" s="45">
        <v>26900</v>
      </c>
      <c r="I1654" s="79" t="str">
        <f ca="1">IF($E1654="только рамка",VLOOKUP($D1654,OLframe!$D$2:$J$213,9),VLOOKUP($E1654,OLmain!$A$2:$J$57,9))</f>
        <v>Android 10, UIS7862 8x1,8 Ghz, 3Gb Ram, 32Gb ROM, TDA7708 FM, TDA7388, DSP, Bluetooth 5.0, Glonass&amp;gps, 4G, OPTIC out, поддержка AHD/TVI камер, HDMI - опция, AV OUT - опция</v>
      </c>
      <c r="J1654" s="27" t="e">
        <f ca="1">IF(VLOOKUP($D1654,OLframe!$D$2:$J$213,10)=0," ",VLOOKUP($D1654,OLframe!$D$2:$J$213,10))</f>
        <v>#REF!</v>
      </c>
    </row>
    <row r="1655" spans="1:10" ht="37.5" customHeight="1">
      <c r="A1655" s="19" t="s">
        <v>2914</v>
      </c>
      <c r="B1655" s="18" t="s">
        <v>2919</v>
      </c>
      <c r="C1655" s="36" t="s">
        <v>3500</v>
      </c>
      <c r="D1655" s="38" t="s">
        <v>2927</v>
      </c>
      <c r="E1655" s="38" t="s">
        <v>1117</v>
      </c>
      <c r="F1655" s="75" t="str">
        <f ca="1">IF($E1655="только рамка",VLOOKUP($D1655,OLframe!$D$2:$J$213,2),VLOOKUP($E1655,OLmain!$A$2:$J$57,2))</f>
        <v>9'', 1280*720</v>
      </c>
      <c r="G1655" s="80" t="str">
        <f ca="1">VLOOKUP($D1655,OLframe!$D$2:$J$213,3)</f>
        <v>https://yadi.sk/d/DSfCcJ-5xGr4Ng</v>
      </c>
      <c r="H1655" s="45">
        <v>31400</v>
      </c>
      <c r="I1655" s="79" t="str">
        <f ca="1">IF($E1655="только рамка",VLOOKUP($D1655,OLframe!$D$2:$J$213,9),VLOOKUP($E1655,OLmain!$A$2:$J$57,9))</f>
        <v>Android 10, UIS7862 8x1,8 Ghz, 4Gb Ram, 64Gb ROM, TDA7708 FM, TDA7851L, DSP, Bluetooth 5.0, Glonass&amp;gps, 4G, OPTIC out, поддержка AHD/TVI камер, HDMI - опция, AV OUT - опция</v>
      </c>
      <c r="J1655" s="27" t="e">
        <f ca="1">IF(VLOOKUP($D1655,OLframe!$D$2:$J$213,10)=0," ",VLOOKUP($D1655,OLframe!$D$2:$J$213,10))</f>
        <v>#REF!</v>
      </c>
    </row>
    <row r="1656" spans="1:10" ht="37.5" customHeight="1">
      <c r="A1656" s="19" t="s">
        <v>2914</v>
      </c>
      <c r="B1656" s="18" t="s">
        <v>2919</v>
      </c>
      <c r="C1656" s="36" t="s">
        <v>3500</v>
      </c>
      <c r="D1656" s="38" t="s">
        <v>2927</v>
      </c>
      <c r="E1656" s="38" t="s">
        <v>1136</v>
      </c>
      <c r="F1656" s="75" t="str">
        <f ca="1">IF($E1656="только рамка",VLOOKUP($D1656,OLframe!$D$2:$J$213,2),VLOOKUP($E1656,OLmain!$A$2:$J$57,2))</f>
        <v>9'', 1280*720</v>
      </c>
      <c r="G1656" s="80" t="str">
        <f ca="1">VLOOKUP($D1656,OLframe!$D$2:$J$213,3)</f>
        <v>https://yadi.sk/d/DSfCcJ-5xGr4Ng</v>
      </c>
      <c r="H1656" s="45">
        <v>34400</v>
      </c>
      <c r="I1656" s="79" t="str">
        <f ca="1">IF($E1656="только рамка",VLOOKUP($D1656,OLframe!$D$2:$J$213,9),VLOOKUP($E1656,OLmain!$A$2:$J$57,9))</f>
        <v>Android 10, UIS7862 8x1,8 Ghz, 6Gb Ram, 128Gb ROM, TDA7708 FM, TDA7851L, DSP, Bluetooth 5.0, Glonass&amp;gps, 4G, OPTIC out, поддержка AHD/TVI камер, HDMI - опция, AV OUT - опция</v>
      </c>
      <c r="J1656" s="27" t="e">
        <f ca="1">IF(VLOOKUP($D1656,OLframe!$D$2:$J$213,10)=0," ",VLOOKUP($D1656,OLframe!$D$2:$J$213,10))</f>
        <v>#REF!</v>
      </c>
    </row>
    <row r="1657" spans="1:10" ht="37.5" customHeight="1">
      <c r="A1657" s="19" t="s">
        <v>2914</v>
      </c>
      <c r="B1657" s="18" t="s">
        <v>2919</v>
      </c>
      <c r="C1657" s="36" t="s">
        <v>3500</v>
      </c>
      <c r="D1657" s="38" t="s">
        <v>2927</v>
      </c>
      <c r="E1657" s="38" t="s">
        <v>1119</v>
      </c>
      <c r="F1657" s="75" t="str">
        <f ca="1">IF($E1657="только рамка",VLOOKUP($D1657,OLframe!$D$2:$J$213,2),VLOOKUP($E1657,OLmain!$A$2:$J$57,2))</f>
        <v>9'', 1024*600</v>
      </c>
      <c r="G1657" s="80" t="str">
        <f ca="1">VLOOKUP($D1657,OLframe!$D$2:$J$213,3)</f>
        <v>https://yadi.sk/d/DSfCcJ-5xGr4Ng</v>
      </c>
      <c r="H1657" s="45">
        <v>32400</v>
      </c>
      <c r="I1657" s="79" t="str">
        <f ca="1">IF($E1657="только рамка",VLOOKUP($D1657,OLframe!$D$2:$J$213,9),VLOOKUP($E1657,OLmain!$A$2:$J$57,9))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657" s="27" t="e">
        <f ca="1">IF(VLOOKUP($D1657,OLframe!$D$2:$J$213,10)=0," ",VLOOKUP($D1657,OLframe!$D$2:$J$213,10))</f>
        <v>#REF!</v>
      </c>
    </row>
    <row r="1658" spans="1:10" ht="37.5" customHeight="1">
      <c r="A1658" s="19" t="s">
        <v>2914</v>
      </c>
      <c r="B1658" s="18" t="s">
        <v>2919</v>
      </c>
      <c r="C1658" s="36" t="s">
        <v>3500</v>
      </c>
      <c r="D1658" s="38" t="s">
        <v>2927</v>
      </c>
      <c r="E1658" s="38" t="s">
        <v>1089</v>
      </c>
      <c r="F1658" s="75" t="str">
        <f ca="1">IF($E1658="только рамка",VLOOKUP($D1658,OLframe!$D$2:$J$213,2),VLOOKUP($E1658,OLmain!$A$2:$J$57,2))</f>
        <v>9,7'', 1024*768</v>
      </c>
      <c r="G1658" s="80" t="str">
        <f ca="1">VLOOKUP($D1658,OLframe!$D$2:$J$213,3)</f>
        <v>https://yadi.sk/d/DSfCcJ-5xGr4Ng</v>
      </c>
      <c r="H1658" s="45">
        <v>33400</v>
      </c>
      <c r="I1658" s="79" t="str">
        <f ca="1">IF($E1658="только рамка",VLOOKUP($D1658,OLframe!$D$2:$J$213,9),VLOOKUP($E1658,OLmain!$A$2:$J$57,9))</f>
        <v>Android 10.0, RK PX6 6x2,0 Ghz, 4Gb Ram, 64 Gb ROM, IPS LCD, NXP 6686 FM, TDA 7850, DSP, BC6 Bluetooth,  external microphone+Glonass&amp;gps</v>
      </c>
      <c r="J1658" s="27" t="e">
        <f ca="1">IF(VLOOKUP($D1658,OLframe!$D$2:$J$213,10)=0," ",VLOOKUP($D1658,OLframe!$D$2:$J$213,10))</f>
        <v>#REF!</v>
      </c>
    </row>
    <row r="1659" spans="1:10" ht="37.5" customHeight="1">
      <c r="A1659" s="19" t="s">
        <v>2914</v>
      </c>
      <c r="B1659" s="18" t="s">
        <v>2919</v>
      </c>
      <c r="C1659" s="36" t="s">
        <v>3500</v>
      </c>
      <c r="D1659" s="38" t="s">
        <v>2927</v>
      </c>
      <c r="E1659" s="38" t="s">
        <v>1122</v>
      </c>
      <c r="F1659" s="75" t="str">
        <f ca="1">IF($E1659="только рамка",VLOOKUP($D1659,OLframe!$D$2:$J$213,2),VLOOKUP($E1659,OLmain!$A$2:$J$57,2))</f>
        <v>10.1", 1280*720</v>
      </c>
      <c r="G1659" s="80" t="str">
        <f ca="1">VLOOKUP($D1659,OLframe!$D$2:$J$213,3)</f>
        <v>https://yadi.sk/d/DSfCcJ-5xGr4Ng</v>
      </c>
      <c r="H1659" s="45">
        <v>34900</v>
      </c>
      <c r="I1659" s="79" t="str">
        <f ca="1">IF($E1659="только рамка",VLOOKUP($D1659,OLframe!$D$2:$J$213,9),VLOOKUP($E1659,OLmain!$A$2:$J$57,9))</f>
        <v>Android 10.0, RK PX6 6x2,0 Ghz, 4Gb Ram, 64 Gb ROM, IPS LCD, NXP 6686 FM, TDA 7850, DSP, BC6 Bluetooth,  external microphone+Glonass&amp;gps</v>
      </c>
      <c r="J1659" s="27" t="e">
        <f ca="1">IF(VLOOKUP($D1659,OLframe!$D$2:$J$213,10)=0," ",VLOOKUP($D1659,OLframe!$D$2:$J$213,10))</f>
        <v>#REF!</v>
      </c>
    </row>
    <row r="1660" spans="1:10" ht="37.5" customHeight="1">
      <c r="A1660" s="19" t="s">
        <v>2914</v>
      </c>
      <c r="B1660" s="18" t="s">
        <v>2919</v>
      </c>
      <c r="C1660" s="36" t="s">
        <v>3500</v>
      </c>
      <c r="D1660" s="38" t="s">
        <v>2927</v>
      </c>
      <c r="E1660" s="38" t="s">
        <v>1121</v>
      </c>
      <c r="F1660" s="75" t="str">
        <f ca="1">IF($E1660="только рамка",VLOOKUP($D1660,OLframe!$D$2:$J$213,2),VLOOKUP($E1660,OLmain!$A$2:$J$57,2))</f>
        <v>13.3", 1920*1080</v>
      </c>
      <c r="G1660" s="80" t="str">
        <f ca="1">VLOOKUP($D1660,OLframe!$D$2:$J$213,3)</f>
        <v>https://yadi.sk/d/DSfCcJ-5xGr4Ng</v>
      </c>
      <c r="H1660" s="45">
        <v>40900</v>
      </c>
      <c r="I1660" s="79" t="str">
        <f ca="1">IF($E1660="только рамка",VLOOKUP($D1660,OLframe!$D$2:$J$213,9),VLOOKUP($E1660,OLmain!$A$2:$J$57,9))</f>
        <v>Android 10.0, RK PX6 6x2,0 Ghz, 4Gb Ram, 64 Gb ROM, IPS LCD, NXP 6686 FM, TDA 7850, DSP, BC6 Bluetooth,  external microphone+Glonass&amp;gps</v>
      </c>
      <c r="J1660" s="27" t="e">
        <f ca="1">IF(VLOOKUP($D1660,OLframe!$D$2:$J$213,10)=0," ",VLOOKUP($D1660,OLframe!$D$2:$J$213,10))</f>
        <v>#REF!</v>
      </c>
    </row>
    <row r="1661" spans="1:10" ht="37.5" customHeight="1">
      <c r="A1661" s="19" t="s">
        <v>2928</v>
      </c>
      <c r="B1661" s="18" t="s">
        <v>2929</v>
      </c>
      <c r="C1661" s="36" t="s">
        <v>4083</v>
      </c>
      <c r="D1661" s="38" t="s">
        <v>2930</v>
      </c>
      <c r="E1661" s="38"/>
      <c r="F1661" s="2"/>
      <c r="G1661" s="51" t="s">
        <v>2931</v>
      </c>
      <c r="H1661" s="69">
        <v>27900</v>
      </c>
      <c r="I1661" s="21" t="s">
        <v>2932</v>
      </c>
      <c r="J1661" s="27" t="s">
        <v>2933</v>
      </c>
    </row>
    <row r="1662" spans="1:10" ht="37.5" customHeight="1">
      <c r="A1662" s="19" t="s">
        <v>2928</v>
      </c>
      <c r="B1662" s="18" t="s">
        <v>2934</v>
      </c>
      <c r="C1662" s="36" t="s">
        <v>3489</v>
      </c>
      <c r="D1662" s="38" t="s">
        <v>2935</v>
      </c>
      <c r="E1662" s="38"/>
      <c r="F1662" s="2" t="s">
        <v>3590</v>
      </c>
      <c r="G1662" s="51" t="s">
        <v>2936</v>
      </c>
      <c r="H1662" s="69">
        <v>35400</v>
      </c>
      <c r="I1662" s="46" t="s">
        <v>3480</v>
      </c>
      <c r="J1662" s="27"/>
    </row>
    <row r="1663" spans="1:10" ht="37.5" customHeight="1">
      <c r="A1663" s="19" t="s">
        <v>2928</v>
      </c>
      <c r="B1663" s="18" t="s">
        <v>2934</v>
      </c>
      <c r="C1663" s="36" t="s">
        <v>3834</v>
      </c>
      <c r="D1663" s="38" t="s">
        <v>2937</v>
      </c>
      <c r="E1663" s="38"/>
      <c r="F1663" s="10" t="s">
        <v>3860</v>
      </c>
      <c r="G1663" s="51" t="s">
        <v>2938</v>
      </c>
      <c r="H1663" s="69">
        <v>69900</v>
      </c>
      <c r="I1663" s="21" t="s">
        <v>3949</v>
      </c>
      <c r="J1663" s="31" t="s">
        <v>2939</v>
      </c>
    </row>
    <row r="1664" spans="1:10" ht="37.5" customHeight="1">
      <c r="A1664" s="19" t="s">
        <v>2928</v>
      </c>
      <c r="B1664" s="18" t="s">
        <v>2934</v>
      </c>
      <c r="C1664" s="36" t="s">
        <v>3834</v>
      </c>
      <c r="D1664" s="38" t="s">
        <v>2940</v>
      </c>
      <c r="E1664" s="38"/>
      <c r="F1664" s="2" t="s">
        <v>4157</v>
      </c>
      <c r="G1664" s="51" t="s">
        <v>2941</v>
      </c>
      <c r="H1664" s="69">
        <v>68400</v>
      </c>
      <c r="I1664" s="21" t="s">
        <v>3949</v>
      </c>
      <c r="J1664" s="31" t="s">
        <v>2942</v>
      </c>
    </row>
    <row r="1665" spans="1:10" ht="37.5" customHeight="1">
      <c r="A1665" s="19" t="s">
        <v>2928</v>
      </c>
      <c r="B1665" s="18" t="s">
        <v>2943</v>
      </c>
      <c r="C1665" s="36" t="s">
        <v>3610</v>
      </c>
      <c r="D1665" s="38" t="s">
        <v>2944</v>
      </c>
      <c r="E1665" s="38"/>
      <c r="F1665" s="2" t="s">
        <v>3643</v>
      </c>
      <c r="G1665" s="51" t="s">
        <v>2945</v>
      </c>
      <c r="H1665" s="69">
        <v>65900</v>
      </c>
      <c r="I1665" s="53" t="s">
        <v>2946</v>
      </c>
      <c r="J1665" s="31" t="s">
        <v>2457</v>
      </c>
    </row>
    <row r="1666" spans="1:10" ht="37.5" customHeight="1">
      <c r="A1666" s="19" t="s">
        <v>2928</v>
      </c>
      <c r="B1666" s="18" t="s">
        <v>2947</v>
      </c>
      <c r="C1666" s="36" t="s">
        <v>3834</v>
      </c>
      <c r="D1666" s="38" t="s">
        <v>2948</v>
      </c>
      <c r="E1666" s="38"/>
      <c r="F1666" s="10" t="s">
        <v>3577</v>
      </c>
      <c r="G1666" s="51" t="s">
        <v>2949</v>
      </c>
      <c r="H1666" s="69">
        <v>69900</v>
      </c>
      <c r="I1666" s="21" t="s">
        <v>2950</v>
      </c>
      <c r="J1666" s="31" t="s">
        <v>3862</v>
      </c>
    </row>
    <row r="1667" spans="1:10" ht="37.5" customHeight="1">
      <c r="A1667" s="19" t="s">
        <v>2928</v>
      </c>
      <c r="B1667" s="18" t="s">
        <v>2951</v>
      </c>
      <c r="C1667" s="36" t="s">
        <v>3610</v>
      </c>
      <c r="D1667" s="38" t="s">
        <v>2952</v>
      </c>
      <c r="E1667" s="38"/>
      <c r="F1667" s="10" t="s">
        <v>2953</v>
      </c>
      <c r="G1667" s="51" t="s">
        <v>2954</v>
      </c>
      <c r="H1667" s="69">
        <v>66400</v>
      </c>
      <c r="I1667" s="53" t="s">
        <v>2946</v>
      </c>
      <c r="J1667" s="31" t="s">
        <v>2457</v>
      </c>
    </row>
    <row r="1668" spans="1:10" ht="37.5" customHeight="1">
      <c r="A1668" s="19" t="s">
        <v>2928</v>
      </c>
      <c r="B1668" s="18" t="s">
        <v>216</v>
      </c>
      <c r="C1668" s="36" t="s">
        <v>3834</v>
      </c>
      <c r="D1668" s="38" t="s">
        <v>1063</v>
      </c>
      <c r="E1668" s="38"/>
      <c r="F1668" s="10" t="s">
        <v>3577</v>
      </c>
      <c r="G1668" s="51" t="s">
        <v>2955</v>
      </c>
      <c r="H1668" s="69">
        <v>68900</v>
      </c>
      <c r="I1668" s="21" t="s">
        <v>3949</v>
      </c>
      <c r="J1668" s="31" t="s">
        <v>1065</v>
      </c>
    </row>
    <row r="1669" spans="1:10" ht="37.5" customHeight="1">
      <c r="A1669" s="19" t="s">
        <v>2928</v>
      </c>
      <c r="B1669" s="18" t="s">
        <v>217</v>
      </c>
      <c r="C1669" s="36" t="s">
        <v>3834</v>
      </c>
      <c r="D1669" s="38" t="s">
        <v>1064</v>
      </c>
      <c r="E1669" s="38"/>
      <c r="F1669" s="10" t="s">
        <v>3577</v>
      </c>
      <c r="G1669" s="51" t="s">
        <v>1062</v>
      </c>
      <c r="H1669" s="69">
        <v>70400</v>
      </c>
      <c r="I1669" s="21" t="s">
        <v>3949</v>
      </c>
      <c r="J1669" s="31" t="s">
        <v>1065</v>
      </c>
    </row>
    <row r="1670" spans="1:10" ht="37.5" customHeight="1">
      <c r="A1670" s="19" t="s">
        <v>2928</v>
      </c>
      <c r="B1670" s="18" t="s">
        <v>155</v>
      </c>
      <c r="C1670" s="36" t="s">
        <v>3610</v>
      </c>
      <c r="D1670" s="38" t="s">
        <v>2956</v>
      </c>
      <c r="E1670" s="38"/>
      <c r="F1670" s="2" t="s">
        <v>3643</v>
      </c>
      <c r="G1670" s="51" t="s">
        <v>2957</v>
      </c>
      <c r="H1670" s="69">
        <v>66900</v>
      </c>
      <c r="I1670" s="53" t="s">
        <v>2946</v>
      </c>
      <c r="J1670" s="31" t="s">
        <v>2457</v>
      </c>
    </row>
    <row r="1671" spans="1:10" ht="37.5" customHeight="1">
      <c r="A1671" s="19" t="s">
        <v>2928</v>
      </c>
      <c r="B1671" s="18" t="s">
        <v>155</v>
      </c>
      <c r="C1671" s="36" t="s">
        <v>147</v>
      </c>
      <c r="D1671" s="38" t="s">
        <v>156</v>
      </c>
      <c r="E1671" s="38"/>
      <c r="F1671" s="2" t="s">
        <v>3646</v>
      </c>
      <c r="G1671" s="51" t="s">
        <v>175</v>
      </c>
      <c r="H1671" s="69">
        <v>78400</v>
      </c>
      <c r="I1671" s="59" t="s">
        <v>219</v>
      </c>
      <c r="J1671" s="31" t="s">
        <v>152</v>
      </c>
    </row>
    <row r="1672" spans="1:10" ht="37.5" customHeight="1">
      <c r="A1672" s="19" t="s">
        <v>2928</v>
      </c>
      <c r="B1672" s="18" t="s">
        <v>157</v>
      </c>
      <c r="C1672" s="36" t="s">
        <v>147</v>
      </c>
      <c r="D1672" s="38" t="s">
        <v>158</v>
      </c>
      <c r="E1672" s="38"/>
      <c r="F1672" s="2" t="s">
        <v>3646</v>
      </c>
      <c r="G1672" s="51" t="s">
        <v>177</v>
      </c>
      <c r="H1672" s="69">
        <v>78400</v>
      </c>
      <c r="I1672" s="59" t="s">
        <v>219</v>
      </c>
      <c r="J1672" s="31" t="s">
        <v>152</v>
      </c>
    </row>
    <row r="1673" spans="1:10" ht="37.5" customHeight="1">
      <c r="A1673" s="19" t="s">
        <v>2928</v>
      </c>
      <c r="B1673" s="18" t="s">
        <v>157</v>
      </c>
      <c r="C1673" s="36" t="s">
        <v>3834</v>
      </c>
      <c r="D1673" s="38" t="s">
        <v>292</v>
      </c>
      <c r="E1673" s="38"/>
      <c r="F1673" s="2" t="s">
        <v>77</v>
      </c>
      <c r="G1673" s="51" t="s">
        <v>293</v>
      </c>
      <c r="H1673" s="69">
        <v>141400</v>
      </c>
      <c r="I1673" s="59" t="s">
        <v>291</v>
      </c>
      <c r="J1673" s="31" t="s">
        <v>152</v>
      </c>
    </row>
    <row r="1674" spans="1:10" ht="37.5" customHeight="1">
      <c r="A1674" s="19" t="s">
        <v>2928</v>
      </c>
      <c r="B1674" s="18" t="s">
        <v>217</v>
      </c>
      <c r="C1674" s="36" t="s">
        <v>3610</v>
      </c>
      <c r="D1674" s="38" t="s">
        <v>2958</v>
      </c>
      <c r="E1674" s="38"/>
      <c r="F1674" s="10" t="s">
        <v>2953</v>
      </c>
      <c r="G1674" s="51" t="s">
        <v>2954</v>
      </c>
      <c r="H1674" s="69">
        <v>58900</v>
      </c>
      <c r="I1674" s="53" t="s">
        <v>2946</v>
      </c>
      <c r="J1674" s="31" t="s">
        <v>2457</v>
      </c>
    </row>
    <row r="1675" spans="1:10" ht="37.5" customHeight="1">
      <c r="A1675" s="19" t="s">
        <v>2928</v>
      </c>
      <c r="B1675" s="18" t="s">
        <v>2959</v>
      </c>
      <c r="C1675" s="36" t="s">
        <v>3610</v>
      </c>
      <c r="D1675" s="38" t="s">
        <v>2960</v>
      </c>
      <c r="E1675" s="38"/>
      <c r="F1675" s="10" t="s">
        <v>2953</v>
      </c>
      <c r="G1675" s="51" t="s">
        <v>2961</v>
      </c>
      <c r="H1675" s="69">
        <v>61900</v>
      </c>
      <c r="I1675" s="53" t="s">
        <v>2946</v>
      </c>
      <c r="J1675" s="31" t="s">
        <v>2457</v>
      </c>
    </row>
    <row r="1676" spans="1:10" ht="37.5" customHeight="1">
      <c r="A1676" s="19" t="s">
        <v>2928</v>
      </c>
      <c r="B1676" s="18" t="s">
        <v>2959</v>
      </c>
      <c r="C1676" s="36" t="s">
        <v>3834</v>
      </c>
      <c r="D1676" s="38" t="s">
        <v>2962</v>
      </c>
      <c r="E1676" s="38"/>
      <c r="F1676" s="10" t="s">
        <v>3248</v>
      </c>
      <c r="G1676" s="51" t="s">
        <v>2963</v>
      </c>
      <c r="H1676" s="69">
        <v>65900</v>
      </c>
      <c r="I1676" s="59" t="s">
        <v>1081</v>
      </c>
      <c r="J1676" s="31"/>
    </row>
    <row r="1677" spans="1:10" ht="37.5" customHeight="1">
      <c r="A1677" s="19" t="s">
        <v>2928</v>
      </c>
      <c r="B1677" s="18" t="s">
        <v>150</v>
      </c>
      <c r="C1677" s="36" t="s">
        <v>147</v>
      </c>
      <c r="D1677" s="38" t="s">
        <v>151</v>
      </c>
      <c r="E1677" s="38"/>
      <c r="F1677" s="2" t="s">
        <v>3646</v>
      </c>
      <c r="G1677" s="51" t="s">
        <v>176</v>
      </c>
      <c r="H1677" s="69">
        <v>62900</v>
      </c>
      <c r="I1677" s="59" t="s">
        <v>149</v>
      </c>
      <c r="J1677" s="31" t="s">
        <v>152</v>
      </c>
    </row>
    <row r="1678" spans="1:10" ht="37.5" customHeight="1">
      <c r="A1678" s="19" t="s">
        <v>2928</v>
      </c>
      <c r="B1678" s="18" t="s">
        <v>146</v>
      </c>
      <c r="C1678" s="36" t="s">
        <v>147</v>
      </c>
      <c r="D1678" s="38" t="s">
        <v>148</v>
      </c>
      <c r="E1678" s="38"/>
      <c r="F1678" s="2" t="s">
        <v>3646</v>
      </c>
      <c r="G1678" s="51" t="s">
        <v>173</v>
      </c>
      <c r="H1678" s="69">
        <v>62900</v>
      </c>
      <c r="I1678" s="59" t="s">
        <v>149</v>
      </c>
      <c r="J1678" s="31" t="s">
        <v>152</v>
      </c>
    </row>
    <row r="1679" spans="1:10" ht="37.5" customHeight="1">
      <c r="A1679" s="19" t="s">
        <v>2928</v>
      </c>
      <c r="B1679" s="18" t="s">
        <v>2965</v>
      </c>
      <c r="C1679" s="36" t="s">
        <v>3610</v>
      </c>
      <c r="D1679" s="38" t="s">
        <v>2966</v>
      </c>
      <c r="E1679" s="38"/>
      <c r="F1679" s="2" t="s">
        <v>3643</v>
      </c>
      <c r="G1679" s="51" t="s">
        <v>2967</v>
      </c>
      <c r="H1679" s="69">
        <v>75900</v>
      </c>
      <c r="I1679" s="53" t="s">
        <v>2946</v>
      </c>
      <c r="J1679" s="31" t="s">
        <v>2457</v>
      </c>
    </row>
    <row r="1680" spans="1:10" ht="37.5" customHeight="1">
      <c r="A1680" s="19" t="s">
        <v>2928</v>
      </c>
      <c r="B1680" s="18" t="s">
        <v>2965</v>
      </c>
      <c r="C1680" s="36" t="s">
        <v>147</v>
      </c>
      <c r="D1680" s="38" t="s">
        <v>153</v>
      </c>
      <c r="E1680" s="38"/>
      <c r="F1680" s="2" t="s">
        <v>3646</v>
      </c>
      <c r="G1680" s="51" t="s">
        <v>175</v>
      </c>
      <c r="H1680" s="69">
        <v>62900</v>
      </c>
      <c r="I1680" s="59" t="s">
        <v>149</v>
      </c>
      <c r="J1680" s="31" t="s">
        <v>152</v>
      </c>
    </row>
    <row r="1681" spans="1:10" ht="37.5" customHeight="1">
      <c r="A1681" s="19" t="s">
        <v>2928</v>
      </c>
      <c r="B1681" s="18" t="s">
        <v>2968</v>
      </c>
      <c r="C1681" s="36" t="s">
        <v>3610</v>
      </c>
      <c r="D1681" s="38" t="s">
        <v>2969</v>
      </c>
      <c r="E1681" s="38"/>
      <c r="F1681" s="2" t="s">
        <v>3643</v>
      </c>
      <c r="G1681" s="51" t="s">
        <v>2970</v>
      </c>
      <c r="H1681" s="69">
        <v>57400</v>
      </c>
      <c r="I1681" s="53" t="s">
        <v>2946</v>
      </c>
      <c r="J1681" s="31" t="s">
        <v>2457</v>
      </c>
    </row>
    <row r="1682" spans="1:10" ht="37.5" customHeight="1">
      <c r="A1682" s="19" t="s">
        <v>2928</v>
      </c>
      <c r="B1682" s="18" t="s">
        <v>2968</v>
      </c>
      <c r="C1682" s="36" t="s">
        <v>147</v>
      </c>
      <c r="D1682" s="38" t="s">
        <v>154</v>
      </c>
      <c r="E1682" s="38"/>
      <c r="F1682" s="2" t="s">
        <v>3646</v>
      </c>
      <c r="G1682" s="51" t="s">
        <v>174</v>
      </c>
      <c r="H1682" s="69">
        <v>62900</v>
      </c>
      <c r="I1682" s="59" t="s">
        <v>149</v>
      </c>
      <c r="J1682" s="31" t="s">
        <v>152</v>
      </c>
    </row>
    <row r="1683" spans="1:10" ht="37.5" customHeight="1">
      <c r="A1683" s="19" t="s">
        <v>2928</v>
      </c>
      <c r="B1683" s="18" t="s">
        <v>2971</v>
      </c>
      <c r="C1683" s="36" t="s">
        <v>3610</v>
      </c>
      <c r="D1683" s="38" t="s">
        <v>2972</v>
      </c>
      <c r="E1683" s="38"/>
      <c r="F1683" s="2" t="s">
        <v>3638</v>
      </c>
      <c r="G1683" s="51" t="s">
        <v>2973</v>
      </c>
      <c r="H1683" s="69">
        <v>57400</v>
      </c>
      <c r="I1683" s="53" t="s">
        <v>2946</v>
      </c>
      <c r="J1683" s="31" t="s">
        <v>2457</v>
      </c>
    </row>
    <row r="1684" spans="1:10" ht="37.5" customHeight="1">
      <c r="A1684" s="19" t="s">
        <v>2974</v>
      </c>
      <c r="B1684" s="18" t="s">
        <v>2975</v>
      </c>
      <c r="C1684" s="36" t="s">
        <v>3884</v>
      </c>
      <c r="D1684" s="38" t="s">
        <v>2976</v>
      </c>
      <c r="E1684" s="38"/>
      <c r="F1684" s="2" t="s">
        <v>2552</v>
      </c>
      <c r="G1684" s="51" t="s">
        <v>2977</v>
      </c>
      <c r="H1684" s="48">
        <v>50900</v>
      </c>
      <c r="I1684" s="21" t="s">
        <v>3888</v>
      </c>
      <c r="J1684" s="31" t="s">
        <v>2457</v>
      </c>
    </row>
    <row r="1685" spans="1:10" ht="37.5" customHeight="1">
      <c r="A1685" s="19" t="s">
        <v>2974</v>
      </c>
      <c r="B1685" s="18" t="s">
        <v>2975</v>
      </c>
      <c r="C1685" s="36" t="s">
        <v>3884</v>
      </c>
      <c r="D1685" s="38" t="s">
        <v>2978</v>
      </c>
      <c r="E1685" s="38"/>
      <c r="F1685" s="2" t="s">
        <v>2552</v>
      </c>
      <c r="G1685" s="51" t="s">
        <v>2977</v>
      </c>
      <c r="H1685" s="48">
        <v>58900</v>
      </c>
      <c r="I1685" s="21" t="s">
        <v>3888</v>
      </c>
      <c r="J1685" s="31" t="s">
        <v>2457</v>
      </c>
    </row>
    <row r="1686" spans="1:10" ht="37.5" customHeight="1">
      <c r="A1686" s="19" t="s">
        <v>2974</v>
      </c>
      <c r="B1686" s="18" t="s">
        <v>2979</v>
      </c>
      <c r="C1686" s="36" t="s">
        <v>3884</v>
      </c>
      <c r="D1686" s="38" t="s">
        <v>2980</v>
      </c>
      <c r="E1686" s="38"/>
      <c r="F1686" s="2" t="s">
        <v>3916</v>
      </c>
      <c r="G1686" s="51" t="s">
        <v>2981</v>
      </c>
      <c r="H1686" s="48">
        <v>43900</v>
      </c>
      <c r="I1686" s="21" t="s">
        <v>3888</v>
      </c>
      <c r="J1686" s="31" t="s">
        <v>2982</v>
      </c>
    </row>
    <row r="1687" spans="1:10" ht="37.5" customHeight="1">
      <c r="A1687" s="19" t="s">
        <v>2974</v>
      </c>
      <c r="B1687" s="18" t="s">
        <v>2983</v>
      </c>
      <c r="C1687" s="36" t="s">
        <v>3884</v>
      </c>
      <c r="D1687" s="38" t="s">
        <v>2984</v>
      </c>
      <c r="E1687" s="38"/>
      <c r="F1687" s="2" t="s">
        <v>2985</v>
      </c>
      <c r="G1687" s="51" t="s">
        <v>2986</v>
      </c>
      <c r="H1687" s="45">
        <v>59900</v>
      </c>
      <c r="I1687" s="21" t="s">
        <v>3888</v>
      </c>
      <c r="J1687" s="31" t="s">
        <v>2987</v>
      </c>
    </row>
    <row r="1688" spans="1:10" ht="37.5" customHeight="1">
      <c r="A1688" s="19" t="s">
        <v>2974</v>
      </c>
      <c r="B1688" s="18" t="s">
        <v>2983</v>
      </c>
      <c r="C1688" s="36" t="s">
        <v>3884</v>
      </c>
      <c r="D1688" s="38" t="s">
        <v>2988</v>
      </c>
      <c r="E1688" s="38"/>
      <c r="F1688" s="2" t="s">
        <v>2989</v>
      </c>
      <c r="G1688" s="51" t="s">
        <v>2990</v>
      </c>
      <c r="H1688" s="45">
        <v>72400</v>
      </c>
      <c r="I1688" s="21" t="s">
        <v>3931</v>
      </c>
      <c r="J1688" s="31" t="s">
        <v>2991</v>
      </c>
    </row>
    <row r="1689" spans="1:10" ht="37.5" customHeight="1">
      <c r="A1689" s="19" t="s">
        <v>2974</v>
      </c>
      <c r="B1689" s="18" t="s">
        <v>2983</v>
      </c>
      <c r="C1689" s="36" t="s">
        <v>3884</v>
      </c>
      <c r="D1689" s="38" t="s">
        <v>2992</v>
      </c>
      <c r="E1689" s="38"/>
      <c r="F1689" s="2" t="s">
        <v>2989</v>
      </c>
      <c r="G1689" s="51" t="s">
        <v>2990</v>
      </c>
      <c r="H1689" s="48">
        <v>78900</v>
      </c>
      <c r="I1689" s="21" t="s">
        <v>3888</v>
      </c>
      <c r="J1689" s="31" t="s">
        <v>2991</v>
      </c>
    </row>
    <row r="1690" spans="1:10" ht="37.5" customHeight="1">
      <c r="A1690" s="19" t="s">
        <v>2974</v>
      </c>
      <c r="B1690" s="18" t="s">
        <v>2993</v>
      </c>
      <c r="C1690" s="36" t="s">
        <v>3884</v>
      </c>
      <c r="D1690" s="38" t="s">
        <v>1007</v>
      </c>
      <c r="E1690" s="38"/>
      <c r="F1690" s="2" t="s">
        <v>4115</v>
      </c>
      <c r="G1690" s="51" t="s">
        <v>2994</v>
      </c>
      <c r="H1690" s="69">
        <v>45900</v>
      </c>
      <c r="I1690" s="21" t="s">
        <v>3888</v>
      </c>
      <c r="J1690" s="31" t="s">
        <v>1009</v>
      </c>
    </row>
    <row r="1691" spans="1:10" ht="37.5" customHeight="1">
      <c r="A1691" s="19" t="s">
        <v>2974</v>
      </c>
      <c r="B1691" s="18" t="s">
        <v>2993</v>
      </c>
      <c r="C1691" s="36" t="s">
        <v>3884</v>
      </c>
      <c r="D1691" s="38" t="s">
        <v>1008</v>
      </c>
      <c r="E1691" s="38"/>
      <c r="F1691" s="2" t="s">
        <v>4115</v>
      </c>
      <c r="G1691" s="51" t="s">
        <v>2994</v>
      </c>
      <c r="H1691" s="69">
        <v>47400</v>
      </c>
      <c r="I1691" s="21" t="s">
        <v>3888</v>
      </c>
      <c r="J1691" s="31" t="s">
        <v>1010</v>
      </c>
    </row>
    <row r="1692" spans="1:10" ht="37.5" customHeight="1">
      <c r="A1692" s="19" t="s">
        <v>2974</v>
      </c>
      <c r="B1692" s="18" t="s">
        <v>2995</v>
      </c>
      <c r="C1692" s="36" t="s">
        <v>3610</v>
      </c>
      <c r="D1692" s="38" t="s">
        <v>2996</v>
      </c>
      <c r="E1692" s="38"/>
      <c r="F1692" s="2" t="s">
        <v>3643</v>
      </c>
      <c r="G1692" s="51" t="s">
        <v>2997</v>
      </c>
      <c r="H1692" s="69">
        <v>51400</v>
      </c>
      <c r="I1692" s="53" t="s">
        <v>2998</v>
      </c>
      <c r="J1692" s="31" t="s">
        <v>2999</v>
      </c>
    </row>
    <row r="1693" spans="1:10" ht="37.5" customHeight="1">
      <c r="A1693" s="19" t="s">
        <v>2974</v>
      </c>
      <c r="B1693" s="18" t="s">
        <v>3000</v>
      </c>
      <c r="C1693" s="36" t="s">
        <v>3884</v>
      </c>
      <c r="D1693" s="38" t="s">
        <v>3001</v>
      </c>
      <c r="E1693" s="38"/>
      <c r="F1693" s="2" t="s">
        <v>3916</v>
      </c>
      <c r="G1693" s="51" t="s">
        <v>3002</v>
      </c>
      <c r="H1693" s="48">
        <v>53900</v>
      </c>
      <c r="I1693" s="21" t="s">
        <v>3888</v>
      </c>
      <c r="J1693" s="31" t="s">
        <v>4016</v>
      </c>
    </row>
    <row r="1694" spans="1:10" ht="37.5" customHeight="1">
      <c r="A1694" s="19" t="s">
        <v>2974</v>
      </c>
      <c r="B1694" s="18" t="s">
        <v>3009</v>
      </c>
      <c r="C1694" s="36" t="s">
        <v>3884</v>
      </c>
      <c r="D1694" s="38" t="s">
        <v>1003</v>
      </c>
      <c r="E1694" s="38"/>
      <c r="F1694" s="2" t="s">
        <v>4166</v>
      </c>
      <c r="G1694" s="51" t="s">
        <v>3010</v>
      </c>
      <c r="H1694" s="45">
        <v>46400</v>
      </c>
      <c r="I1694" s="21" t="s">
        <v>3888</v>
      </c>
      <c r="J1694" s="31" t="s">
        <v>1005</v>
      </c>
    </row>
    <row r="1695" spans="1:10" ht="37.5" customHeight="1">
      <c r="A1695" s="19" t="s">
        <v>2974</v>
      </c>
      <c r="B1695" s="18" t="s">
        <v>3009</v>
      </c>
      <c r="C1695" s="36" t="s">
        <v>3884</v>
      </c>
      <c r="D1695" s="38" t="s">
        <v>1004</v>
      </c>
      <c r="E1695" s="38"/>
      <c r="F1695" s="2" t="s">
        <v>4166</v>
      </c>
      <c r="G1695" s="51" t="s">
        <v>3010</v>
      </c>
      <c r="H1695" s="45">
        <v>46400</v>
      </c>
      <c r="I1695" s="21" t="s">
        <v>3888</v>
      </c>
      <c r="J1695" s="31" t="s">
        <v>1006</v>
      </c>
    </row>
    <row r="1696" spans="1:10" ht="37.5" customHeight="1">
      <c r="A1696" s="19" t="s">
        <v>2974</v>
      </c>
      <c r="B1696" s="18" t="s">
        <v>322</v>
      </c>
      <c r="C1696" s="36" t="s">
        <v>147</v>
      </c>
      <c r="D1696" s="38" t="s">
        <v>321</v>
      </c>
      <c r="E1696" s="38"/>
      <c r="F1696" s="2" t="s">
        <v>3646</v>
      </c>
      <c r="G1696" s="51" t="s">
        <v>3011</v>
      </c>
      <c r="H1696" s="69">
        <v>51900</v>
      </c>
      <c r="I1696" s="59" t="s">
        <v>219</v>
      </c>
      <c r="J1696" s="31" t="s">
        <v>2999</v>
      </c>
    </row>
    <row r="1697" spans="1:10" ht="37.5" customHeight="1">
      <c r="A1697" s="19" t="s">
        <v>2974</v>
      </c>
      <c r="B1697" s="18" t="s">
        <v>250</v>
      </c>
      <c r="C1697" s="36" t="s">
        <v>213</v>
      </c>
      <c r="D1697" s="38" t="s">
        <v>248</v>
      </c>
      <c r="E1697" s="38"/>
      <c r="F1697" s="2" t="s">
        <v>3646</v>
      </c>
      <c r="G1697" s="51" t="s">
        <v>255</v>
      </c>
      <c r="H1697" s="68">
        <v>61400</v>
      </c>
      <c r="I1697" s="21" t="s">
        <v>239</v>
      </c>
      <c r="J1697" s="57" t="s">
        <v>251</v>
      </c>
    </row>
    <row r="1698" spans="1:10" ht="37.5" customHeight="1">
      <c r="A1698" s="19" t="s">
        <v>2974</v>
      </c>
      <c r="B1698" s="18" t="s">
        <v>241</v>
      </c>
      <c r="C1698" s="36" t="s">
        <v>213</v>
      </c>
      <c r="D1698" s="38" t="s">
        <v>240</v>
      </c>
      <c r="E1698" s="38"/>
      <c r="F1698" s="2" t="s">
        <v>77</v>
      </c>
      <c r="G1698" s="51" t="s">
        <v>258</v>
      </c>
      <c r="H1698" s="68">
        <v>61400</v>
      </c>
      <c r="I1698" s="21" t="s">
        <v>239</v>
      </c>
      <c r="J1698" s="57" t="s">
        <v>251</v>
      </c>
    </row>
    <row r="1699" spans="1:10" ht="37.5" customHeight="1">
      <c r="A1699" s="19" t="s">
        <v>2974</v>
      </c>
      <c r="B1699" s="18" t="s">
        <v>3012</v>
      </c>
      <c r="C1699" s="36" t="s">
        <v>3884</v>
      </c>
      <c r="D1699" s="38" t="s">
        <v>3013</v>
      </c>
      <c r="E1699" s="38"/>
      <c r="F1699" s="2" t="s">
        <v>3014</v>
      </c>
      <c r="G1699" s="51" t="s">
        <v>3015</v>
      </c>
      <c r="H1699" s="69">
        <v>44900</v>
      </c>
      <c r="I1699" s="53" t="s">
        <v>2560</v>
      </c>
      <c r="J1699" s="57" t="s">
        <v>3016</v>
      </c>
    </row>
    <row r="1700" spans="1:10" ht="37.5" customHeight="1">
      <c r="A1700" s="19" t="s">
        <v>2974</v>
      </c>
      <c r="B1700" s="18" t="s">
        <v>3012</v>
      </c>
      <c r="C1700" s="36" t="s">
        <v>3884</v>
      </c>
      <c r="D1700" s="38" t="s">
        <v>3017</v>
      </c>
      <c r="E1700" s="38"/>
      <c r="F1700" s="2" t="s">
        <v>3014</v>
      </c>
      <c r="G1700" s="51" t="s">
        <v>3015</v>
      </c>
      <c r="H1700" s="69">
        <v>47900</v>
      </c>
      <c r="I1700" s="21" t="s">
        <v>4000</v>
      </c>
      <c r="J1700" s="57" t="s">
        <v>3016</v>
      </c>
    </row>
    <row r="1701" spans="1:10" ht="37.5" customHeight="1">
      <c r="A1701" s="19" t="s">
        <v>2974</v>
      </c>
      <c r="B1701" s="18" t="s">
        <v>3012</v>
      </c>
      <c r="C1701" s="36" t="s">
        <v>3884</v>
      </c>
      <c r="D1701" s="38" t="s">
        <v>3018</v>
      </c>
      <c r="E1701" s="38"/>
      <c r="F1701" s="2" t="s">
        <v>3014</v>
      </c>
      <c r="G1701" s="51" t="s">
        <v>3015</v>
      </c>
      <c r="H1701" s="45">
        <v>54900</v>
      </c>
      <c r="I1701" s="21" t="s">
        <v>3931</v>
      </c>
      <c r="J1701" s="57" t="s">
        <v>3019</v>
      </c>
    </row>
    <row r="1702" spans="1:10" ht="37.5" customHeight="1">
      <c r="A1702" s="19" t="s">
        <v>2974</v>
      </c>
      <c r="B1702" s="18" t="s">
        <v>3012</v>
      </c>
      <c r="C1702" s="36" t="s">
        <v>3884</v>
      </c>
      <c r="D1702" s="38" t="s">
        <v>3020</v>
      </c>
      <c r="E1702" s="38"/>
      <c r="F1702" s="2" t="s">
        <v>3014</v>
      </c>
      <c r="G1702" s="51" t="s">
        <v>3015</v>
      </c>
      <c r="H1702" s="45">
        <v>59400</v>
      </c>
      <c r="I1702" s="21" t="s">
        <v>3931</v>
      </c>
      <c r="J1702" s="57" t="s">
        <v>3021</v>
      </c>
    </row>
    <row r="1703" spans="1:10" ht="37.5" customHeight="1">
      <c r="A1703" s="19" t="s">
        <v>2974</v>
      </c>
      <c r="B1703" s="18" t="s">
        <v>3012</v>
      </c>
      <c r="C1703" s="36" t="s">
        <v>3884</v>
      </c>
      <c r="D1703" s="38" t="s">
        <v>3022</v>
      </c>
      <c r="E1703" s="38"/>
      <c r="F1703" s="2" t="s">
        <v>3014</v>
      </c>
      <c r="G1703" s="51" t="s">
        <v>3015</v>
      </c>
      <c r="H1703" s="45">
        <v>58900</v>
      </c>
      <c r="I1703" s="21" t="s">
        <v>3888</v>
      </c>
      <c r="J1703" s="57" t="s">
        <v>3019</v>
      </c>
    </row>
    <row r="1704" spans="1:10" ht="37.5" customHeight="1">
      <c r="A1704" s="19" t="s">
        <v>2974</v>
      </c>
      <c r="B1704" s="18" t="s">
        <v>3012</v>
      </c>
      <c r="C1704" s="36" t="s">
        <v>3884</v>
      </c>
      <c r="D1704" s="38" t="s">
        <v>3023</v>
      </c>
      <c r="E1704" s="38"/>
      <c r="F1704" s="2" t="s">
        <v>3014</v>
      </c>
      <c r="G1704" s="51" t="s">
        <v>3015</v>
      </c>
      <c r="H1704" s="45">
        <v>63900</v>
      </c>
      <c r="I1704" s="21" t="s">
        <v>3888</v>
      </c>
      <c r="J1704" s="57" t="s">
        <v>3021</v>
      </c>
    </row>
    <row r="1705" spans="1:10" ht="37.5" customHeight="1">
      <c r="A1705" s="19" t="s">
        <v>2974</v>
      </c>
      <c r="B1705" s="18" t="s">
        <v>3024</v>
      </c>
      <c r="C1705" s="36" t="s">
        <v>3884</v>
      </c>
      <c r="D1705" s="38" t="s">
        <v>3025</v>
      </c>
      <c r="E1705" s="38"/>
      <c r="F1705" s="2" t="s">
        <v>4115</v>
      </c>
      <c r="G1705" s="51" t="s">
        <v>3026</v>
      </c>
      <c r="H1705" s="48">
        <v>48400</v>
      </c>
      <c r="I1705" s="21" t="s">
        <v>3888</v>
      </c>
      <c r="J1705" s="57" t="s">
        <v>1024</v>
      </c>
    </row>
    <row r="1706" spans="1:10" ht="37.5" customHeight="1">
      <c r="A1706" s="19" t="s">
        <v>2974</v>
      </c>
      <c r="B1706" s="18" t="s">
        <v>3027</v>
      </c>
      <c r="C1706" s="36" t="s">
        <v>3884</v>
      </c>
      <c r="D1706" s="38" t="s">
        <v>1012</v>
      </c>
      <c r="E1706" s="38"/>
      <c r="F1706" s="2" t="s">
        <v>3855</v>
      </c>
      <c r="G1706" s="51" t="s">
        <v>1077</v>
      </c>
      <c r="H1706" s="48">
        <v>60400</v>
      </c>
      <c r="I1706" s="21" t="s">
        <v>3888</v>
      </c>
      <c r="J1706" s="57" t="s">
        <v>2074</v>
      </c>
    </row>
    <row r="1707" spans="1:10" ht="37.5" customHeight="1">
      <c r="A1707" s="19" t="s">
        <v>2974</v>
      </c>
      <c r="B1707" s="18" t="s">
        <v>3027</v>
      </c>
      <c r="C1707" s="36" t="s">
        <v>3884</v>
      </c>
      <c r="D1707" s="38" t="s">
        <v>3028</v>
      </c>
      <c r="E1707" s="38"/>
      <c r="F1707" s="2" t="s">
        <v>3029</v>
      </c>
      <c r="G1707" s="51" t="s">
        <v>3030</v>
      </c>
      <c r="H1707" s="48">
        <v>92400</v>
      </c>
      <c r="I1707" s="21" t="s">
        <v>3888</v>
      </c>
      <c r="J1707" s="57" t="s">
        <v>1019</v>
      </c>
    </row>
    <row r="1708" spans="1:10" ht="37.5" customHeight="1">
      <c r="A1708" s="19" t="s">
        <v>2974</v>
      </c>
      <c r="B1708" s="18" t="s">
        <v>323</v>
      </c>
      <c r="C1708" s="36" t="s">
        <v>147</v>
      </c>
      <c r="D1708" s="38" t="s">
        <v>324</v>
      </c>
      <c r="E1708" s="38"/>
      <c r="F1708" s="2" t="s">
        <v>3646</v>
      </c>
      <c r="G1708" s="51" t="s">
        <v>327</v>
      </c>
      <c r="H1708" s="68">
        <v>58400</v>
      </c>
      <c r="I1708" s="59" t="s">
        <v>219</v>
      </c>
      <c r="J1708" s="31" t="s">
        <v>325</v>
      </c>
    </row>
    <row r="1709" spans="1:10" ht="37.5" customHeight="1">
      <c r="A1709" s="19" t="s">
        <v>2974</v>
      </c>
      <c r="B1709" s="18" t="s">
        <v>243</v>
      </c>
      <c r="C1709" s="36" t="s">
        <v>213</v>
      </c>
      <c r="D1709" s="38" t="s">
        <v>242</v>
      </c>
      <c r="E1709" s="38"/>
      <c r="F1709" s="2" t="s">
        <v>3646</v>
      </c>
      <c r="G1709" s="51" t="s">
        <v>256</v>
      </c>
      <c r="H1709" s="68">
        <v>56900</v>
      </c>
      <c r="I1709" s="21" t="s">
        <v>239</v>
      </c>
      <c r="J1709" s="57" t="s">
        <v>251</v>
      </c>
    </row>
    <row r="1710" spans="1:10" ht="37.5" customHeight="1">
      <c r="A1710" s="19" t="s">
        <v>2974</v>
      </c>
      <c r="B1710" s="18" t="s">
        <v>245</v>
      </c>
      <c r="C1710" s="36" t="s">
        <v>213</v>
      </c>
      <c r="D1710" s="38" t="s">
        <v>244</v>
      </c>
      <c r="E1710" s="38"/>
      <c r="F1710" s="2" t="s">
        <v>77</v>
      </c>
      <c r="G1710" s="51" t="s">
        <v>257</v>
      </c>
      <c r="H1710" s="68">
        <v>61900</v>
      </c>
      <c r="I1710" s="21" t="s">
        <v>239</v>
      </c>
      <c r="J1710" s="57" t="s">
        <v>251</v>
      </c>
    </row>
    <row r="1711" spans="1:10" ht="37.5" customHeight="1">
      <c r="A1711" s="19" t="s">
        <v>2974</v>
      </c>
      <c r="B1711" s="18" t="s">
        <v>315</v>
      </c>
      <c r="C1711" s="36" t="s">
        <v>147</v>
      </c>
      <c r="D1711" s="38" t="s">
        <v>317</v>
      </c>
      <c r="E1711" s="38"/>
      <c r="F1711" s="2" t="s">
        <v>3646</v>
      </c>
      <c r="G1711" s="51" t="s">
        <v>2997</v>
      </c>
      <c r="H1711" s="69">
        <v>51900</v>
      </c>
      <c r="I1711" s="59" t="s">
        <v>219</v>
      </c>
      <c r="J1711" s="31" t="s">
        <v>2999</v>
      </c>
    </row>
    <row r="1712" spans="1:10" ht="37.5" customHeight="1">
      <c r="A1712" s="19" t="s">
        <v>2974</v>
      </c>
      <c r="B1712" s="18" t="s">
        <v>316</v>
      </c>
      <c r="C1712" s="36" t="s">
        <v>213</v>
      </c>
      <c r="D1712" s="38" t="s">
        <v>246</v>
      </c>
      <c r="E1712" s="38"/>
      <c r="F1712" s="2" t="s">
        <v>3646</v>
      </c>
      <c r="G1712" s="51" t="s">
        <v>253</v>
      </c>
      <c r="H1712" s="68">
        <v>56900</v>
      </c>
      <c r="I1712" s="21" t="s">
        <v>239</v>
      </c>
      <c r="J1712" s="57" t="s">
        <v>252</v>
      </c>
    </row>
    <row r="1713" spans="1:10" ht="37.5" customHeight="1">
      <c r="A1713" s="19" t="s">
        <v>2974</v>
      </c>
      <c r="B1713" s="18" t="s">
        <v>249</v>
      </c>
      <c r="C1713" s="36" t="s">
        <v>213</v>
      </c>
      <c r="D1713" s="38" t="s">
        <v>247</v>
      </c>
      <c r="E1713" s="38"/>
      <c r="F1713" s="2" t="s">
        <v>3646</v>
      </c>
      <c r="G1713" s="51" t="s">
        <v>254</v>
      </c>
      <c r="H1713" s="68">
        <v>56900</v>
      </c>
      <c r="I1713" s="21" t="s">
        <v>239</v>
      </c>
      <c r="J1713" s="57" t="s">
        <v>252</v>
      </c>
    </row>
    <row r="1714" spans="1:10" ht="37.5" customHeight="1">
      <c r="A1714" s="19" t="s">
        <v>2974</v>
      </c>
      <c r="B1714" s="18" t="s">
        <v>318</v>
      </c>
      <c r="C1714" s="36" t="s">
        <v>147</v>
      </c>
      <c r="D1714" s="38" t="s">
        <v>319</v>
      </c>
      <c r="E1714" s="38"/>
      <c r="F1714" s="2" t="s">
        <v>3646</v>
      </c>
      <c r="G1714" s="51" t="s">
        <v>326</v>
      </c>
      <c r="H1714" s="68">
        <v>60400</v>
      </c>
      <c r="I1714" s="59" t="s">
        <v>219</v>
      </c>
      <c r="J1714" s="31" t="s">
        <v>320</v>
      </c>
    </row>
    <row r="1715" spans="1:10" ht="37.5" customHeight="1">
      <c r="A1715" s="8" t="s">
        <v>3031</v>
      </c>
      <c r="B1715" s="22" t="s">
        <v>3032</v>
      </c>
      <c r="C1715" s="2" t="s">
        <v>3444</v>
      </c>
      <c r="D1715" s="37" t="s">
        <v>3033</v>
      </c>
      <c r="E1715" s="37"/>
      <c r="F1715" s="2" t="s">
        <v>3464</v>
      </c>
      <c r="G1715" s="14" t="s">
        <v>3034</v>
      </c>
      <c r="H1715" s="68">
        <v>26900</v>
      </c>
      <c r="I1715" s="20" t="s">
        <v>3507</v>
      </c>
      <c r="J1715" s="27"/>
    </row>
    <row r="1716" spans="1:10" ht="37.5" customHeight="1">
      <c r="A1716" s="19" t="s">
        <v>3031</v>
      </c>
      <c r="B1716" s="18" t="s">
        <v>3032</v>
      </c>
      <c r="C1716" s="36" t="s">
        <v>3451</v>
      </c>
      <c r="D1716" s="38" t="s">
        <v>3035</v>
      </c>
      <c r="E1716" s="38"/>
      <c r="F1716" s="2" t="s">
        <v>3712</v>
      </c>
      <c r="G1716" s="52" t="s">
        <v>3036</v>
      </c>
      <c r="H1716" s="69"/>
      <c r="I1716" s="21" t="s">
        <v>3551</v>
      </c>
      <c r="J1716" s="27"/>
    </row>
    <row r="1717" spans="1:10" ht="37.5" customHeight="1">
      <c r="A1717" s="8" t="s">
        <v>3031</v>
      </c>
      <c r="B1717" s="22" t="s">
        <v>3032</v>
      </c>
      <c r="C1717" s="2" t="s">
        <v>3489</v>
      </c>
      <c r="D1717" s="37" t="s">
        <v>3037</v>
      </c>
      <c r="E1717" s="37"/>
      <c r="F1717" s="2" t="s">
        <v>3534</v>
      </c>
      <c r="G1717" s="9" t="s">
        <v>3038</v>
      </c>
      <c r="H1717" s="68">
        <v>25900</v>
      </c>
      <c r="I1717" s="20" t="s">
        <v>3927</v>
      </c>
      <c r="J1717" s="27"/>
    </row>
    <row r="1718" spans="1:10" ht="37.5" customHeight="1">
      <c r="A1718" s="8" t="s">
        <v>3031</v>
      </c>
      <c r="B1718" s="22" t="s">
        <v>3032</v>
      </c>
      <c r="C1718" s="2" t="s">
        <v>3500</v>
      </c>
      <c r="D1718" s="37" t="s">
        <v>3039</v>
      </c>
      <c r="E1718" s="38" t="s">
        <v>2857</v>
      </c>
      <c r="F1718" s="75" t="str">
        <f ca="1">IF($E1718="только рамка",VLOOKUP($D1718,OLframe!$D$2:$J$213,2),VLOOKUP($E1718,OLmain!$A$2:$J$57,2))</f>
        <v>9'', 1024*600</v>
      </c>
      <c r="G1718" s="65" t="str">
        <f ca="1">VLOOKUP($D1718,OLframe!$D$2:$J$213,3)</f>
        <v>https://yadi.sk/d/IAFdlLpr3Rq5wg</v>
      </c>
      <c r="H1718" s="45">
        <v>3500</v>
      </c>
      <c r="I1718" s="79" t="e">
        <f ca="1">IF($E1718="только рамка",VLOOKUP($D1718,OLframe!$D$2:$J$213,9),VLOOKUP($E1718,OLmain!$A$2:$J$57,9))</f>
        <v>#REF!</v>
      </c>
      <c r="J1718" s="27" t="e">
        <f ca="1">IF(VLOOKUP($D1718,OLframe!$D$2:$J$213,10)=0," ",VLOOKUP($D1718,OLframe!$D$2:$J$213,10))</f>
        <v>#REF!</v>
      </c>
    </row>
    <row r="1719" spans="1:10" ht="37.5" customHeight="1">
      <c r="A1719" s="8" t="s">
        <v>3031</v>
      </c>
      <c r="B1719" s="22" t="s">
        <v>3032</v>
      </c>
      <c r="C1719" s="2" t="s">
        <v>3500</v>
      </c>
      <c r="D1719" s="37" t="s">
        <v>3039</v>
      </c>
      <c r="E1719" s="38" t="s">
        <v>1141</v>
      </c>
      <c r="F1719" s="75" t="str">
        <f ca="1">IF($E1719="только рамка",VLOOKUP($D1719,OLframe!$D$2:$J$213,2),VLOOKUP($E1719,OLmain!$A$2:$J$57,2))</f>
        <v>9'', 1280*720</v>
      </c>
      <c r="G1719" s="65" t="str">
        <f ca="1">VLOOKUP($D1719,OLframe!$D$2:$J$213,3)</f>
        <v>https://yadi.sk/d/IAFdlLpr3Rq5wg</v>
      </c>
      <c r="H1719" s="45">
        <v>36400</v>
      </c>
      <c r="I1719" s="79" t="str">
        <f ca="1">IF($E1719="только рамка",VLOOKUP($D1719,OLframe!$D$2:$J$213,9),VLOOKUP($E1719,OLmain!$A$2:$J$57,9))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19" s="27" t="e">
        <f ca="1">IF(VLOOKUP($D1719,OLframe!$D$2:$J$213,10)=0," ",VLOOKUP($D1719,OLframe!$D$2:$J$213,10))</f>
        <v>#REF!</v>
      </c>
    </row>
    <row r="1720" spans="1:10" ht="37.5" customHeight="1">
      <c r="A1720" s="8" t="s">
        <v>3031</v>
      </c>
      <c r="B1720" s="22" t="s">
        <v>3032</v>
      </c>
      <c r="C1720" s="2" t="s">
        <v>3500</v>
      </c>
      <c r="D1720" s="37" t="s">
        <v>3039</v>
      </c>
      <c r="E1720" s="38" t="s">
        <v>1144</v>
      </c>
      <c r="F1720" s="75" t="str">
        <f ca="1">IF($E1720="только рамка",VLOOKUP($D1720,OLframe!$D$2:$J$213,2),VLOOKUP($E1720,OLmain!$A$2:$J$57,2))</f>
        <v>9'', 1280*720</v>
      </c>
      <c r="G1720" s="65" t="str">
        <f ca="1">VLOOKUP($D1720,OLframe!$D$2:$J$213,3)</f>
        <v>https://yadi.sk/d/IAFdlLpr3Rq5wg</v>
      </c>
      <c r="H1720" s="45">
        <v>39400</v>
      </c>
      <c r="I1720" s="79" t="str">
        <f ca="1">IF($E1720="только рамка",VLOOKUP($D1720,OLframe!$D$2:$J$213,9),VLOOKUP($E1720,OLmain!$A$2:$J$57,9))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20" s="27" t="e">
        <f ca="1">IF(VLOOKUP($D1720,OLframe!$D$2:$J$213,10)=0," ",VLOOKUP($D1720,OLframe!$D$2:$J$213,10))</f>
        <v>#REF!</v>
      </c>
    </row>
    <row r="1721" spans="1:10" ht="37.5" customHeight="1">
      <c r="A1721" s="8" t="s">
        <v>3031</v>
      </c>
      <c r="B1721" s="22" t="s">
        <v>3032</v>
      </c>
      <c r="C1721" s="2" t="s">
        <v>3500</v>
      </c>
      <c r="D1721" s="37" t="s">
        <v>3039</v>
      </c>
      <c r="E1721" s="38" t="s">
        <v>1107</v>
      </c>
      <c r="F1721" s="75" t="str">
        <f ca="1">IF($E1721="только рамка",VLOOKUP($D1721,OLframe!$D$2:$J$213,2),VLOOKUP($E1721,OLmain!$A$2:$J$57,2))</f>
        <v>9'', 1024*600</v>
      </c>
      <c r="G1721" s="65" t="str">
        <f ca="1">VLOOKUP($D1721,OLframe!$D$2:$J$213,3)</f>
        <v>https://yadi.sk/d/IAFdlLpr3Rq5wg</v>
      </c>
      <c r="H1721" s="45">
        <v>27400</v>
      </c>
      <c r="I1721" s="79" t="str">
        <f ca="1">IF($E1721="только рамка",VLOOKUP($D1721,OLframe!$D$2:$J$213,9),VLOOKUP($E1721,OLmain!$A$2:$J$57,9))</f>
        <v>Android 10.0, RK PX30 4x1,6 Ghz, 2Gb Ram, 16 Gb ROM, IPS LCD, NXP 6686 FM, TDA 7850, DSP, BC6 Bluetooth,  external microphone+Glonass&amp;gps</v>
      </c>
      <c r="J1721" s="27" t="e">
        <f ca="1">IF(VLOOKUP($D1721,OLframe!$D$2:$J$213,10)=0," ",VLOOKUP($D1721,OLframe!$D$2:$J$213,10))</f>
        <v>#REF!</v>
      </c>
    </row>
    <row r="1722" spans="1:10" ht="37.5" customHeight="1">
      <c r="A1722" s="8" t="s">
        <v>3031</v>
      </c>
      <c r="B1722" s="22" t="s">
        <v>3032</v>
      </c>
      <c r="C1722" s="2" t="s">
        <v>3500</v>
      </c>
      <c r="D1722" s="37" t="s">
        <v>3039</v>
      </c>
      <c r="E1722" s="38" t="s">
        <v>1109</v>
      </c>
      <c r="F1722" s="75" t="str">
        <f ca="1">IF($E1722="только рамка",VLOOKUP($D1722,OLframe!$D$2:$J$213,2),VLOOKUP($E1722,OLmain!$A$2:$J$57,2))</f>
        <v>9'', 1024*600</v>
      </c>
      <c r="G1722" s="65" t="str">
        <f ca="1">VLOOKUP($D1722,OLframe!$D$2:$J$213,3)</f>
        <v>https://yadi.sk/d/IAFdlLpr3Rq5wg</v>
      </c>
      <c r="H1722" s="45">
        <v>30900</v>
      </c>
      <c r="I1722" s="79" t="str">
        <f ca="1">IF($E1722="только рамка",VLOOKUP($D1722,OLframe!$D$2:$J$213,9),VLOOKUP($E1722,OLmain!$A$2:$J$57,9))</f>
        <v>Android 10.0, RK PX5 8x1,5 Ghz, 4Gb Ram, 32 Gb ROM, IPS LCD, NXP 6686 FM, TDA 7850, DSP, BC6 Bluetooth,  external microphone+Glonass&amp;gps</v>
      </c>
      <c r="J1722" s="27" t="e">
        <f ca="1">IF(VLOOKUP($D1722,OLframe!$D$2:$J$213,10)=0," ",VLOOKUP($D1722,OLframe!$D$2:$J$213,10))</f>
        <v>#REF!</v>
      </c>
    </row>
    <row r="1723" spans="1:10" ht="37.5" customHeight="1">
      <c r="A1723" s="8" t="s">
        <v>3031</v>
      </c>
      <c r="B1723" s="22" t="s">
        <v>3032</v>
      </c>
      <c r="C1723" s="2" t="s">
        <v>3500</v>
      </c>
      <c r="D1723" s="37" t="s">
        <v>3039</v>
      </c>
      <c r="E1723" s="38" t="s">
        <v>1111</v>
      </c>
      <c r="F1723" s="75" t="str">
        <f ca="1">IF($E1723="только рамка",VLOOKUP($D1723,OLframe!$D$2:$J$213,2),VLOOKUP($E1723,OLmain!$A$2:$J$57,2))</f>
        <v>9'', 1024*600</v>
      </c>
      <c r="G1723" s="65" t="str">
        <f ca="1">VLOOKUP($D1723,OLframe!$D$2:$J$213,3)</f>
        <v>https://yadi.sk/d/IAFdlLpr3Rq5wg</v>
      </c>
      <c r="H1723" s="45">
        <v>31900</v>
      </c>
      <c r="I1723" s="79" t="str">
        <f ca="1">IF($E1723="только рамка",VLOOKUP($D1723,OLframe!$D$2:$J$213,9),VLOOKUP($E1723,OLmain!$A$2:$J$57,9))</f>
        <v>Android 10.0, RK PX5 8x1,5 Ghz, 4Gb Ram, 64 Gb ROM, IPS LCD, NXP 6686 FM, TDA 7850, DSP, BC6 Bluetooth,  external microphone+Glonass&amp;gps</v>
      </c>
      <c r="J1723" s="27" t="e">
        <f ca="1">IF(VLOOKUP($D1723,OLframe!$D$2:$J$213,10)=0," ",VLOOKUP($D1723,OLframe!$D$2:$J$213,10))</f>
        <v>#REF!</v>
      </c>
    </row>
    <row r="1724" spans="1:10" ht="37.5" customHeight="1">
      <c r="A1724" s="8" t="s">
        <v>3031</v>
      </c>
      <c r="B1724" s="22" t="s">
        <v>3032</v>
      </c>
      <c r="C1724" s="2" t="s">
        <v>3500</v>
      </c>
      <c r="D1724" s="37" t="s">
        <v>3039</v>
      </c>
      <c r="E1724" s="38" t="s">
        <v>1113</v>
      </c>
      <c r="F1724" s="75" t="str">
        <f ca="1">IF($E1724="только рамка",VLOOKUP($D1724,OLframe!$D$2:$J$213,2),VLOOKUP($E1724,OLmain!$A$2:$J$57,2))</f>
        <v>9'', 1024*600</v>
      </c>
      <c r="G1724" s="65" t="str">
        <f ca="1">VLOOKUP($D1724,OLframe!$D$2:$J$213,3)</f>
        <v>https://yadi.sk/d/IAFdlLpr3Rq5wg</v>
      </c>
      <c r="H1724" s="45">
        <v>31900</v>
      </c>
      <c r="I1724" s="79" t="str">
        <f ca="1">IF($E1724="только рамка",VLOOKUP($D1724,OLframe!$D$2:$J$213,9),VLOOKUP($E1724,OLmain!$A$2:$J$57,9))</f>
        <v>Android 10.0, RK PX6 6x2,0 Ghz, 4Gb Ram, 64 Gb ROM, IPS LCD, NXP 6686 FM, TDA 7850, DSP, BC6 Bluetooth,  external microphone+Glonass&amp;gps</v>
      </c>
      <c r="J1724" s="27" t="e">
        <f ca="1">IF(VLOOKUP($D1724,OLframe!$D$2:$J$213,10)=0," ",VLOOKUP($D1724,OLframe!$D$2:$J$213,10))</f>
        <v>#REF!</v>
      </c>
    </row>
    <row r="1725" spans="1:10" ht="37.5" customHeight="1">
      <c r="A1725" s="8" t="s">
        <v>3031</v>
      </c>
      <c r="B1725" s="22" t="s">
        <v>3032</v>
      </c>
      <c r="C1725" s="2" t="s">
        <v>3500</v>
      </c>
      <c r="D1725" s="37" t="s">
        <v>3039</v>
      </c>
      <c r="E1725" s="38" t="s">
        <v>1131</v>
      </c>
      <c r="F1725" s="75" t="str">
        <f ca="1">IF($E1725="только рамка",VLOOKUP($D1725,OLframe!$D$2:$J$213,2),VLOOKUP($E1725,OLmain!$A$2:$J$57,2))</f>
        <v>9'', 1024*600</v>
      </c>
      <c r="G1725" s="65" t="str">
        <f ca="1">VLOOKUP($D1725,OLframe!$D$2:$J$213,3)</f>
        <v>https://yadi.sk/d/IAFdlLpr3Rq5wg</v>
      </c>
      <c r="H1725" s="45">
        <v>23900</v>
      </c>
      <c r="I1725" s="79" t="str">
        <f ca="1">IF($E1725="только рамка",VLOOKUP($D1725,OLframe!$D$2:$J$213,9),VLOOKUP($E1725,OLmain!$A$2:$J$57,9))</f>
        <v>Android 6.0, MTK 3562 8x1,5 Ghz, 2Gb Ram, 32 Gb ROM, IPS LCD, NXP 6686 FM, TDA 7851, Bluetooth,  external microphone, 4G встроен</v>
      </c>
      <c r="J1725" s="27" t="e">
        <f ca="1">IF(VLOOKUP($D1725,OLframe!$D$2:$J$213,10)=0," ",VLOOKUP($D1725,OLframe!$D$2:$J$213,10))</f>
        <v>#REF!</v>
      </c>
    </row>
    <row r="1726" spans="1:10" ht="37.5" customHeight="1">
      <c r="A1726" s="8" t="s">
        <v>3031</v>
      </c>
      <c r="B1726" s="22" t="s">
        <v>3032</v>
      </c>
      <c r="C1726" s="2" t="s">
        <v>3500</v>
      </c>
      <c r="D1726" s="37" t="s">
        <v>3039</v>
      </c>
      <c r="E1726" s="38" t="s">
        <v>1115</v>
      </c>
      <c r="F1726" s="75" t="str">
        <f ca="1">IF($E1726="только рамка",VLOOKUP($D1726,OLframe!$D$2:$J$213,2),VLOOKUP($E1726,OLmain!$A$2:$J$57,2))</f>
        <v>9'', 1280*720</v>
      </c>
      <c r="G1726" s="65" t="str">
        <f ca="1">VLOOKUP($D1726,OLframe!$D$2:$J$213,3)</f>
        <v>https://yadi.sk/d/IAFdlLpr3Rq5wg</v>
      </c>
      <c r="H1726" s="45">
        <v>26400</v>
      </c>
      <c r="I1726" s="79" t="str">
        <f ca="1">IF($E1726="только рамка",VLOOKUP($D1726,OLframe!$D$2:$J$213,9),VLOOKUP($E1726,OLmain!$A$2:$J$57,9))</f>
        <v>Android 10, UIS7862 8x1,8 Ghz, 3Gb Ram, 32Gb ROM, TDA7708 FM, TDA7388, DSP, Bluetooth 5.0, Glonass&amp;gps, 4G, OPTIC out, поддержка AHD/TVI камер, HDMI - опция, AV OUT - опция</v>
      </c>
      <c r="J1726" s="27" t="e">
        <f ca="1">IF(VLOOKUP($D1726,OLframe!$D$2:$J$213,10)=0," ",VLOOKUP($D1726,OLframe!$D$2:$J$213,10))</f>
        <v>#REF!</v>
      </c>
    </row>
    <row r="1727" spans="1:10" ht="37.5" customHeight="1">
      <c r="A1727" s="8" t="s">
        <v>3031</v>
      </c>
      <c r="B1727" s="22" t="s">
        <v>3032</v>
      </c>
      <c r="C1727" s="2" t="s">
        <v>3500</v>
      </c>
      <c r="D1727" s="37" t="s">
        <v>3039</v>
      </c>
      <c r="E1727" s="38" t="s">
        <v>1117</v>
      </c>
      <c r="F1727" s="75" t="str">
        <f ca="1">IF($E1727="только рамка",VLOOKUP($D1727,OLframe!$D$2:$J$213,2),VLOOKUP($E1727,OLmain!$A$2:$J$57,2))</f>
        <v>9'', 1280*720</v>
      </c>
      <c r="G1727" s="65" t="str">
        <f ca="1">VLOOKUP($D1727,OLframe!$D$2:$J$213,3)</f>
        <v>https://yadi.sk/d/IAFdlLpr3Rq5wg</v>
      </c>
      <c r="H1727" s="45">
        <v>30900</v>
      </c>
      <c r="I1727" s="79" t="str">
        <f ca="1">IF($E1727="только рамка",VLOOKUP($D1727,OLframe!$D$2:$J$213,9),VLOOKUP($E1727,OLmain!$A$2:$J$57,9))</f>
        <v>Android 10, UIS7862 8x1,8 Ghz, 4Gb Ram, 64Gb ROM, TDA7708 FM, TDA7851L, DSP, Bluetooth 5.0, Glonass&amp;gps, 4G, OPTIC out, поддержка AHD/TVI камер, HDMI - опция, AV OUT - опция</v>
      </c>
      <c r="J1727" s="27" t="e">
        <f ca="1">IF(VLOOKUP($D1727,OLframe!$D$2:$J$213,10)=0," ",VLOOKUP($D1727,OLframe!$D$2:$J$213,10))</f>
        <v>#REF!</v>
      </c>
    </row>
    <row r="1728" spans="1:10" ht="37.5" customHeight="1">
      <c r="A1728" s="8" t="s">
        <v>3031</v>
      </c>
      <c r="B1728" s="22" t="s">
        <v>3032</v>
      </c>
      <c r="C1728" s="2" t="s">
        <v>3500</v>
      </c>
      <c r="D1728" s="37" t="s">
        <v>3039</v>
      </c>
      <c r="E1728" s="38" t="s">
        <v>1136</v>
      </c>
      <c r="F1728" s="75" t="str">
        <f ca="1">IF($E1728="только рамка",VLOOKUP($D1728,OLframe!$D$2:$J$213,2),VLOOKUP($E1728,OLmain!$A$2:$J$57,2))</f>
        <v>9'', 1280*720</v>
      </c>
      <c r="G1728" s="65" t="str">
        <f ca="1">VLOOKUP($D1728,OLframe!$D$2:$J$213,3)</f>
        <v>https://yadi.sk/d/IAFdlLpr3Rq5wg</v>
      </c>
      <c r="H1728" s="45">
        <v>33900</v>
      </c>
      <c r="I1728" s="79" t="str">
        <f ca="1">IF($E1728="только рамка",VLOOKUP($D1728,OLframe!$D$2:$J$213,9),VLOOKUP($E1728,OLmain!$A$2:$J$57,9))</f>
        <v>Android 10, UIS7862 8x1,8 Ghz, 6Gb Ram, 128Gb ROM, TDA7708 FM, TDA7851L, DSP, Bluetooth 5.0, Glonass&amp;gps, 4G, OPTIC out, поддержка AHD/TVI камер, HDMI - опция, AV OUT - опция</v>
      </c>
      <c r="J1728" s="27" t="e">
        <f ca="1">IF(VLOOKUP($D1728,OLframe!$D$2:$J$213,10)=0," ",VLOOKUP($D1728,OLframe!$D$2:$J$213,10))</f>
        <v>#REF!</v>
      </c>
    </row>
    <row r="1729" spans="1:10" ht="37.5" customHeight="1">
      <c r="A1729" s="8" t="s">
        <v>3031</v>
      </c>
      <c r="B1729" s="22" t="s">
        <v>3032</v>
      </c>
      <c r="C1729" s="2" t="s">
        <v>3500</v>
      </c>
      <c r="D1729" s="37" t="s">
        <v>3039</v>
      </c>
      <c r="E1729" s="38" t="s">
        <v>1119</v>
      </c>
      <c r="F1729" s="75" t="str">
        <f ca="1">IF($E1729="только рамка",VLOOKUP($D1729,OLframe!$D$2:$J$213,2),VLOOKUP($E1729,OLmain!$A$2:$J$57,2))</f>
        <v>9'', 1024*600</v>
      </c>
      <c r="G1729" s="65" t="str">
        <f ca="1">VLOOKUP($D1729,OLframe!$D$2:$J$213,3)</f>
        <v>https://yadi.sk/d/IAFdlLpr3Rq5wg</v>
      </c>
      <c r="H1729" s="45">
        <v>31900</v>
      </c>
      <c r="I1729" s="79" t="str">
        <f ca="1">IF($E1729="только рамка",VLOOKUP($D1729,OLframe!$D$2:$J$213,9),VLOOKUP($E1729,OLmain!$A$2:$J$57,9))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729" s="27" t="e">
        <f ca="1">IF(VLOOKUP($D1729,OLframe!$D$2:$J$213,10)=0," ",VLOOKUP($D1729,OLframe!$D$2:$J$213,10))</f>
        <v>#REF!</v>
      </c>
    </row>
    <row r="1730" spans="1:10" ht="37.5" customHeight="1">
      <c r="A1730" s="8" t="s">
        <v>3031</v>
      </c>
      <c r="B1730" s="22" t="s">
        <v>3032</v>
      </c>
      <c r="C1730" s="2" t="s">
        <v>3500</v>
      </c>
      <c r="D1730" s="37" t="s">
        <v>3039</v>
      </c>
      <c r="E1730" s="38" t="s">
        <v>1089</v>
      </c>
      <c r="F1730" s="75" t="str">
        <f ca="1">IF($E1730="только рамка",VLOOKUP($D1730,OLframe!$D$2:$J$213,2),VLOOKUP($E1730,OLmain!$A$2:$J$57,2))</f>
        <v>9,7'', 1024*768</v>
      </c>
      <c r="G1730" s="65" t="str">
        <f ca="1">VLOOKUP($D1730,OLframe!$D$2:$J$213,3)</f>
        <v>https://yadi.sk/d/IAFdlLpr3Rq5wg</v>
      </c>
      <c r="H1730" s="45">
        <v>32900</v>
      </c>
      <c r="I1730" s="79" t="str">
        <f ca="1">IF($E1730="только рамка",VLOOKUP($D1730,OLframe!$D$2:$J$213,9),VLOOKUP($E1730,OLmain!$A$2:$J$57,9))</f>
        <v>Android 10.0, RK PX6 6x2,0 Ghz, 4Gb Ram, 64 Gb ROM, IPS LCD, NXP 6686 FM, TDA 7850, DSP, BC6 Bluetooth,  external microphone+Glonass&amp;gps</v>
      </c>
      <c r="J1730" s="27" t="e">
        <f ca="1">IF(VLOOKUP($D1730,OLframe!$D$2:$J$213,10)=0," ",VLOOKUP($D1730,OLframe!$D$2:$J$213,10))</f>
        <v>#REF!</v>
      </c>
    </row>
    <row r="1731" spans="1:10" ht="37.5" customHeight="1">
      <c r="A1731" s="8" t="s">
        <v>3031</v>
      </c>
      <c r="B1731" s="22" t="s">
        <v>3032</v>
      </c>
      <c r="C1731" s="2" t="s">
        <v>3500</v>
      </c>
      <c r="D1731" s="37" t="s">
        <v>3039</v>
      </c>
      <c r="E1731" s="38" t="s">
        <v>1122</v>
      </c>
      <c r="F1731" s="75" t="str">
        <f ca="1">IF($E1731="только рамка",VLOOKUP($D1731,OLframe!$D$2:$J$213,2),VLOOKUP($E1731,OLmain!$A$2:$J$57,2))</f>
        <v>10.1", 1280*720</v>
      </c>
      <c r="G1731" s="65" t="str">
        <f ca="1">VLOOKUP($D1731,OLframe!$D$2:$J$213,3)</f>
        <v>https://yadi.sk/d/IAFdlLpr3Rq5wg</v>
      </c>
      <c r="H1731" s="45">
        <v>34400</v>
      </c>
      <c r="I1731" s="79" t="str">
        <f ca="1">IF($E1731="только рамка",VLOOKUP($D1731,OLframe!$D$2:$J$213,9),VLOOKUP($E1731,OLmain!$A$2:$J$57,9))</f>
        <v>Android 10.0, RK PX6 6x2,0 Ghz, 4Gb Ram, 64 Gb ROM, IPS LCD, NXP 6686 FM, TDA 7850, DSP, BC6 Bluetooth,  external microphone+Glonass&amp;gps</v>
      </c>
      <c r="J1731" s="27" t="e">
        <f ca="1">IF(VLOOKUP($D1731,OLframe!$D$2:$J$213,10)=0," ",VLOOKUP($D1731,OLframe!$D$2:$J$213,10))</f>
        <v>#REF!</v>
      </c>
    </row>
    <row r="1732" spans="1:10" ht="37.5" customHeight="1">
      <c r="A1732" s="8" t="s">
        <v>3031</v>
      </c>
      <c r="B1732" s="22" t="s">
        <v>3032</v>
      </c>
      <c r="C1732" s="2" t="s">
        <v>3500</v>
      </c>
      <c r="D1732" s="37" t="s">
        <v>3039</v>
      </c>
      <c r="E1732" s="38" t="s">
        <v>1121</v>
      </c>
      <c r="F1732" s="75" t="str">
        <f ca="1">IF($E1732="только рамка",VLOOKUP($D1732,OLframe!$D$2:$J$213,2),VLOOKUP($E1732,OLmain!$A$2:$J$57,2))</f>
        <v>13.3", 1920*1080</v>
      </c>
      <c r="G1732" s="65" t="str">
        <f ca="1">VLOOKUP($D1732,OLframe!$D$2:$J$213,3)</f>
        <v>https://yadi.sk/d/IAFdlLpr3Rq5wg</v>
      </c>
      <c r="H1732" s="45">
        <v>40400</v>
      </c>
      <c r="I1732" s="79" t="str">
        <f ca="1">IF($E1732="только рамка",VLOOKUP($D1732,OLframe!$D$2:$J$213,9),VLOOKUP($E1732,OLmain!$A$2:$J$57,9))</f>
        <v>Android 10.0, RK PX6 6x2,0 Ghz, 4Gb Ram, 64 Gb ROM, IPS LCD, NXP 6686 FM, TDA 7850, DSP, BC6 Bluetooth,  external microphone+Glonass&amp;gps</v>
      </c>
      <c r="J1732" s="27" t="e">
        <f ca="1">IF(VLOOKUP($D1732,OLframe!$D$2:$J$213,10)=0," ",VLOOKUP($D1732,OLframe!$D$2:$J$213,10))</f>
        <v>#REF!</v>
      </c>
    </row>
    <row r="1733" spans="1:10" ht="37.5" customHeight="1">
      <c r="A1733" s="8" t="s">
        <v>3040</v>
      </c>
      <c r="B1733" s="22" t="s">
        <v>3041</v>
      </c>
      <c r="C1733" s="2" t="s">
        <v>3458</v>
      </c>
      <c r="D1733" s="37" t="s">
        <v>3042</v>
      </c>
      <c r="E1733" s="37"/>
      <c r="F1733" s="2" t="s">
        <v>2252</v>
      </c>
      <c r="G1733" s="15" t="s">
        <v>3043</v>
      </c>
      <c r="H1733" s="68">
        <v>19900</v>
      </c>
      <c r="I1733" s="20" t="s">
        <v>2254</v>
      </c>
      <c r="J1733" s="27"/>
    </row>
    <row r="1734" spans="1:10" ht="37.5" customHeight="1">
      <c r="A1734" s="8" t="s">
        <v>3040</v>
      </c>
      <c r="B1734" s="22" t="s">
        <v>3044</v>
      </c>
      <c r="C1734" s="2" t="s">
        <v>3444</v>
      </c>
      <c r="D1734" s="37" t="s">
        <v>3045</v>
      </c>
      <c r="E1734" s="37"/>
      <c r="F1734" s="2" t="s">
        <v>3590</v>
      </c>
      <c r="G1734" s="14" t="s">
        <v>3046</v>
      </c>
      <c r="H1734" s="68">
        <v>25900</v>
      </c>
      <c r="I1734" s="20" t="s">
        <v>3470</v>
      </c>
      <c r="J1734" s="54" t="s">
        <v>3628</v>
      </c>
    </row>
    <row r="1735" spans="1:10" ht="37.5" customHeight="1">
      <c r="A1735" s="8" t="s">
        <v>3040</v>
      </c>
      <c r="B1735" s="22" t="s">
        <v>3044</v>
      </c>
      <c r="C1735" s="2" t="s">
        <v>3444</v>
      </c>
      <c r="D1735" s="37" t="s">
        <v>3047</v>
      </c>
      <c r="E1735" s="37"/>
      <c r="F1735" s="2" t="s">
        <v>3774</v>
      </c>
      <c r="G1735" s="14" t="s">
        <v>3048</v>
      </c>
      <c r="H1735" s="68"/>
      <c r="I1735" s="20" t="s">
        <v>3507</v>
      </c>
      <c r="J1735" s="27"/>
    </row>
    <row r="1736" spans="1:10" ht="37.5" customHeight="1">
      <c r="A1736" s="8" t="s">
        <v>3040</v>
      </c>
      <c r="B1736" s="22" t="s">
        <v>3044</v>
      </c>
      <c r="C1736" s="2" t="s">
        <v>3500</v>
      </c>
      <c r="D1736" s="37" t="s">
        <v>3049</v>
      </c>
      <c r="E1736" s="38" t="s">
        <v>2857</v>
      </c>
      <c r="F1736" s="75" t="str">
        <f ca="1">IF($E1736="только рамка",VLOOKUP($D1736,OLframe!$D$2:$J$213,2),VLOOKUP($E1736,OLmain!$A$2:$J$57,2))</f>
        <v>9'', 1024*600</v>
      </c>
      <c r="G1736" s="65" t="str">
        <f ca="1">VLOOKUP($D1736,OLframe!$D$2:$J$213,3)</f>
        <v>https://yadi.sk/d/olJd1k3Z3Rq5zC</v>
      </c>
      <c r="H1736" s="45">
        <v>4500</v>
      </c>
      <c r="I1736" s="79" t="e">
        <f ca="1">IF($E1736="только рамка",VLOOKUP($D1736,OLframe!$D$2:$J$213,9),VLOOKUP($E1736,OLmain!$A$2:$J$57,9))</f>
        <v>#REF!</v>
      </c>
      <c r="J1736" s="27" t="e">
        <f ca="1">IF(VLOOKUP($D1736,OLframe!$D$2:$J$213,10)=0," ",VLOOKUP($D1736,OLframe!$D$2:$J$213,10))</f>
        <v>#REF!</v>
      </c>
    </row>
    <row r="1737" spans="1:10" ht="37.5" customHeight="1">
      <c r="A1737" s="8" t="s">
        <v>3040</v>
      </c>
      <c r="B1737" s="22" t="s">
        <v>3044</v>
      </c>
      <c r="C1737" s="2" t="s">
        <v>3500</v>
      </c>
      <c r="D1737" s="37" t="s">
        <v>3049</v>
      </c>
      <c r="E1737" s="38" t="s">
        <v>1141</v>
      </c>
      <c r="F1737" s="75" t="str">
        <f ca="1">IF($E1737="только рамка",VLOOKUP($D1737,OLframe!$D$2:$J$213,2),VLOOKUP($E1737,OLmain!$A$2:$J$57,2))</f>
        <v>9'', 1280*720</v>
      </c>
      <c r="G1737" s="65" t="str">
        <f ca="1">VLOOKUP($D1737,OLframe!$D$2:$J$213,3)</f>
        <v>https://yadi.sk/d/olJd1k3Z3Rq5zC</v>
      </c>
      <c r="H1737" s="45">
        <v>37400</v>
      </c>
      <c r="I1737" s="79" t="str">
        <f ca="1">IF($E1737="только рамка",VLOOKUP($D1737,OLframe!$D$2:$J$213,9),VLOOKUP($E1737,OLmain!$A$2:$J$57,9))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37" s="27" t="e">
        <f ca="1">IF(VLOOKUP($D1737,OLframe!$D$2:$J$213,10)=0," ",VLOOKUP($D1737,OLframe!$D$2:$J$213,10))</f>
        <v>#REF!</v>
      </c>
    </row>
    <row r="1738" spans="1:10" ht="37.5" customHeight="1">
      <c r="A1738" s="8" t="s">
        <v>3040</v>
      </c>
      <c r="B1738" s="22" t="s">
        <v>3044</v>
      </c>
      <c r="C1738" s="2" t="s">
        <v>3500</v>
      </c>
      <c r="D1738" s="37" t="s">
        <v>3049</v>
      </c>
      <c r="E1738" s="38" t="s">
        <v>1144</v>
      </c>
      <c r="F1738" s="75" t="str">
        <f ca="1">IF($E1738="только рамка",VLOOKUP($D1738,OLframe!$D$2:$J$213,2),VLOOKUP($E1738,OLmain!$A$2:$J$57,2))</f>
        <v>9'', 1280*720</v>
      </c>
      <c r="G1738" s="65" t="str">
        <f ca="1">VLOOKUP($D1738,OLframe!$D$2:$J$213,3)</f>
        <v>https://yadi.sk/d/olJd1k3Z3Rq5zC</v>
      </c>
      <c r="H1738" s="45">
        <v>40400</v>
      </c>
      <c r="I1738" s="79" t="str">
        <f ca="1">IF($E1738="только рамка",VLOOKUP($D1738,OLframe!$D$2:$J$213,9),VLOOKUP($E1738,OLmain!$A$2:$J$57,9))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38" s="27" t="e">
        <f ca="1">IF(VLOOKUP($D1738,OLframe!$D$2:$J$213,10)=0," ",VLOOKUP($D1738,OLframe!$D$2:$J$213,10))</f>
        <v>#REF!</v>
      </c>
    </row>
    <row r="1739" spans="1:10" ht="37.5" customHeight="1">
      <c r="A1739" s="8" t="s">
        <v>3040</v>
      </c>
      <c r="B1739" s="22" t="s">
        <v>3044</v>
      </c>
      <c r="C1739" s="2" t="s">
        <v>3500</v>
      </c>
      <c r="D1739" s="37" t="s">
        <v>3049</v>
      </c>
      <c r="E1739" s="38" t="s">
        <v>1107</v>
      </c>
      <c r="F1739" s="75" t="str">
        <f ca="1">IF($E1739="только рамка",VLOOKUP($D1739,OLframe!$D$2:$J$213,2),VLOOKUP($E1739,OLmain!$A$2:$J$57,2))</f>
        <v>9'', 1024*600</v>
      </c>
      <c r="G1739" s="65" t="str">
        <f ca="1">VLOOKUP($D1739,OLframe!$D$2:$J$213,3)</f>
        <v>https://yadi.sk/d/olJd1k3Z3Rq5zC</v>
      </c>
      <c r="H1739" s="45">
        <v>28400</v>
      </c>
      <c r="I1739" s="79" t="str">
        <f ca="1">IF($E1739="только рамка",VLOOKUP($D1739,OLframe!$D$2:$J$213,9),VLOOKUP($E1739,OLmain!$A$2:$J$57,9))</f>
        <v>Android 10.0, RK PX30 4x1,6 Ghz, 2Gb Ram, 16 Gb ROM, IPS LCD, NXP 6686 FM, TDA 7850, DSP, BC6 Bluetooth,  external microphone+Glonass&amp;gps</v>
      </c>
      <c r="J1739" s="27" t="e">
        <f ca="1">IF(VLOOKUP($D1739,OLframe!$D$2:$J$213,10)=0," ",VLOOKUP($D1739,OLframe!$D$2:$J$213,10))</f>
        <v>#REF!</v>
      </c>
    </row>
    <row r="1740" spans="1:10" ht="37.5" customHeight="1">
      <c r="A1740" s="8" t="s">
        <v>3040</v>
      </c>
      <c r="B1740" s="22" t="s">
        <v>3044</v>
      </c>
      <c r="C1740" s="2" t="s">
        <v>3500</v>
      </c>
      <c r="D1740" s="37" t="s">
        <v>3049</v>
      </c>
      <c r="E1740" s="38" t="s">
        <v>1109</v>
      </c>
      <c r="F1740" s="75" t="str">
        <f ca="1">IF($E1740="только рамка",VLOOKUP($D1740,OLframe!$D$2:$J$213,2),VLOOKUP($E1740,OLmain!$A$2:$J$57,2))</f>
        <v>9'', 1024*600</v>
      </c>
      <c r="G1740" s="65" t="str">
        <f ca="1">VLOOKUP($D1740,OLframe!$D$2:$J$213,3)</f>
        <v>https://yadi.sk/d/olJd1k3Z3Rq5zC</v>
      </c>
      <c r="H1740" s="45">
        <v>31900</v>
      </c>
      <c r="I1740" s="79" t="str">
        <f ca="1">IF($E1740="только рамка",VLOOKUP($D1740,OLframe!$D$2:$J$213,9),VLOOKUP($E1740,OLmain!$A$2:$J$57,9))</f>
        <v>Android 10.0, RK PX5 8x1,5 Ghz, 4Gb Ram, 32 Gb ROM, IPS LCD, NXP 6686 FM, TDA 7850, DSP, BC6 Bluetooth,  external microphone+Glonass&amp;gps</v>
      </c>
      <c r="J1740" s="27" t="e">
        <f ca="1">IF(VLOOKUP($D1740,OLframe!$D$2:$J$213,10)=0," ",VLOOKUP($D1740,OLframe!$D$2:$J$213,10))</f>
        <v>#REF!</v>
      </c>
    </row>
    <row r="1741" spans="1:10" ht="37.5" customHeight="1">
      <c r="A1741" s="8" t="s">
        <v>3040</v>
      </c>
      <c r="B1741" s="22" t="s">
        <v>3044</v>
      </c>
      <c r="C1741" s="2" t="s">
        <v>3500</v>
      </c>
      <c r="D1741" s="37" t="s">
        <v>3049</v>
      </c>
      <c r="E1741" s="38" t="s">
        <v>1111</v>
      </c>
      <c r="F1741" s="75" t="str">
        <f ca="1">IF($E1741="только рамка",VLOOKUP($D1741,OLframe!$D$2:$J$213,2),VLOOKUP($E1741,OLmain!$A$2:$J$57,2))</f>
        <v>9'', 1024*600</v>
      </c>
      <c r="G1741" s="65" t="str">
        <f ca="1">VLOOKUP($D1741,OLframe!$D$2:$J$213,3)</f>
        <v>https://yadi.sk/d/olJd1k3Z3Rq5zC</v>
      </c>
      <c r="H1741" s="45">
        <v>32900</v>
      </c>
      <c r="I1741" s="79" t="str">
        <f ca="1">IF($E1741="только рамка",VLOOKUP($D1741,OLframe!$D$2:$J$213,9),VLOOKUP($E1741,OLmain!$A$2:$J$57,9))</f>
        <v>Android 10.0, RK PX5 8x1,5 Ghz, 4Gb Ram, 64 Gb ROM, IPS LCD, NXP 6686 FM, TDA 7850, DSP, BC6 Bluetooth,  external microphone+Glonass&amp;gps</v>
      </c>
      <c r="J1741" s="27" t="e">
        <f ca="1">IF(VLOOKUP($D1741,OLframe!$D$2:$J$213,10)=0," ",VLOOKUP($D1741,OLframe!$D$2:$J$213,10))</f>
        <v>#REF!</v>
      </c>
    </row>
    <row r="1742" spans="1:10" ht="37.5" customHeight="1">
      <c r="A1742" s="8" t="s">
        <v>3040</v>
      </c>
      <c r="B1742" s="22" t="s">
        <v>3044</v>
      </c>
      <c r="C1742" s="2" t="s">
        <v>3500</v>
      </c>
      <c r="D1742" s="37" t="s">
        <v>3049</v>
      </c>
      <c r="E1742" s="38" t="s">
        <v>1113</v>
      </c>
      <c r="F1742" s="75" t="str">
        <f ca="1">IF($E1742="только рамка",VLOOKUP($D1742,OLframe!$D$2:$J$213,2),VLOOKUP($E1742,OLmain!$A$2:$J$57,2))</f>
        <v>9'', 1024*600</v>
      </c>
      <c r="G1742" s="65" t="str">
        <f ca="1">VLOOKUP($D1742,OLframe!$D$2:$J$213,3)</f>
        <v>https://yadi.sk/d/olJd1k3Z3Rq5zC</v>
      </c>
      <c r="H1742" s="45">
        <v>32900</v>
      </c>
      <c r="I1742" s="79" t="str">
        <f ca="1">IF($E1742="только рамка",VLOOKUP($D1742,OLframe!$D$2:$J$213,9),VLOOKUP($E1742,OLmain!$A$2:$J$57,9))</f>
        <v>Android 10.0, RK PX6 6x2,0 Ghz, 4Gb Ram, 64 Gb ROM, IPS LCD, NXP 6686 FM, TDA 7850, DSP, BC6 Bluetooth,  external microphone+Glonass&amp;gps</v>
      </c>
      <c r="J1742" s="27" t="e">
        <f ca="1">IF(VLOOKUP($D1742,OLframe!$D$2:$J$213,10)=0," ",VLOOKUP($D1742,OLframe!$D$2:$J$213,10))</f>
        <v>#REF!</v>
      </c>
    </row>
    <row r="1743" spans="1:10" ht="37.5" customHeight="1">
      <c r="A1743" s="8" t="s">
        <v>3040</v>
      </c>
      <c r="B1743" s="22" t="s">
        <v>3044</v>
      </c>
      <c r="C1743" s="2" t="s">
        <v>3500</v>
      </c>
      <c r="D1743" s="37" t="s">
        <v>3049</v>
      </c>
      <c r="E1743" s="38" t="s">
        <v>1131</v>
      </c>
      <c r="F1743" s="75" t="str">
        <f ca="1">IF($E1743="только рамка",VLOOKUP($D1743,OLframe!$D$2:$J$213,2),VLOOKUP($E1743,OLmain!$A$2:$J$57,2))</f>
        <v>9'', 1024*600</v>
      </c>
      <c r="G1743" s="65" t="str">
        <f ca="1">VLOOKUP($D1743,OLframe!$D$2:$J$213,3)</f>
        <v>https://yadi.sk/d/olJd1k3Z3Rq5zC</v>
      </c>
      <c r="H1743" s="45">
        <v>23900</v>
      </c>
      <c r="I1743" s="79" t="str">
        <f ca="1">IF($E1743="только рамка",VLOOKUP($D1743,OLframe!$D$2:$J$213,9),VLOOKUP($E1743,OLmain!$A$2:$J$57,9))</f>
        <v>Android 6.0, MTK 3562 8x1,5 Ghz, 2Gb Ram, 32 Gb ROM, IPS LCD, NXP 6686 FM, TDA 7851, Bluetooth,  external microphone, 4G встроен</v>
      </c>
      <c r="J1743" s="27" t="e">
        <f ca="1">IF(VLOOKUP($D1743,OLframe!$D$2:$J$213,10)=0," ",VLOOKUP($D1743,OLframe!$D$2:$J$213,10))</f>
        <v>#REF!</v>
      </c>
    </row>
    <row r="1744" spans="1:10" ht="37.5" customHeight="1">
      <c r="A1744" s="8" t="s">
        <v>3040</v>
      </c>
      <c r="B1744" s="22" t="s">
        <v>3044</v>
      </c>
      <c r="C1744" s="2" t="s">
        <v>3500</v>
      </c>
      <c r="D1744" s="37" t="s">
        <v>3049</v>
      </c>
      <c r="E1744" s="38" t="s">
        <v>1115</v>
      </c>
      <c r="F1744" s="75" t="str">
        <f ca="1">IF($E1744="только рамка",VLOOKUP($D1744,OLframe!$D$2:$J$213,2),VLOOKUP($E1744,OLmain!$A$2:$J$57,2))</f>
        <v>9'', 1280*720</v>
      </c>
      <c r="G1744" s="65" t="str">
        <f ca="1">VLOOKUP($D1744,OLframe!$D$2:$J$213,3)</f>
        <v>https://yadi.sk/d/olJd1k3Z3Rq5zC</v>
      </c>
      <c r="H1744" s="45">
        <v>27400</v>
      </c>
      <c r="I1744" s="79" t="str">
        <f ca="1">IF($E1744="только рамка",VLOOKUP($D1744,OLframe!$D$2:$J$213,9),VLOOKUP($E1744,OLmain!$A$2:$J$57,9))</f>
        <v>Android 10, UIS7862 8x1,8 Ghz, 3Gb Ram, 32Gb ROM, TDA7708 FM, TDA7388, DSP, Bluetooth 5.0, Glonass&amp;gps, 4G, OPTIC out, поддержка AHD/TVI камер, HDMI - опция, AV OUT - опция</v>
      </c>
      <c r="J1744" s="27" t="e">
        <f ca="1">IF(VLOOKUP($D1744,OLframe!$D$2:$J$213,10)=0," ",VLOOKUP($D1744,OLframe!$D$2:$J$213,10))</f>
        <v>#REF!</v>
      </c>
    </row>
    <row r="1745" spans="1:10" ht="37.5" customHeight="1">
      <c r="A1745" s="8" t="s">
        <v>3040</v>
      </c>
      <c r="B1745" s="22" t="s">
        <v>3044</v>
      </c>
      <c r="C1745" s="2" t="s">
        <v>3500</v>
      </c>
      <c r="D1745" s="37" t="s">
        <v>3049</v>
      </c>
      <c r="E1745" s="38" t="s">
        <v>1117</v>
      </c>
      <c r="F1745" s="75" t="str">
        <f ca="1">IF($E1745="только рамка",VLOOKUP($D1745,OLframe!$D$2:$J$213,2),VLOOKUP($E1745,OLmain!$A$2:$J$57,2))</f>
        <v>9'', 1280*720</v>
      </c>
      <c r="G1745" s="65" t="str">
        <f ca="1">VLOOKUP($D1745,OLframe!$D$2:$J$213,3)</f>
        <v>https://yadi.sk/d/olJd1k3Z3Rq5zC</v>
      </c>
      <c r="H1745" s="45">
        <v>31900</v>
      </c>
      <c r="I1745" s="79" t="str">
        <f ca="1">IF($E1745="только рамка",VLOOKUP($D1745,OLframe!$D$2:$J$213,9),VLOOKUP($E1745,OLmain!$A$2:$J$57,9))</f>
        <v>Android 10, UIS7862 8x1,8 Ghz, 4Gb Ram, 64Gb ROM, TDA7708 FM, TDA7851L, DSP, Bluetooth 5.0, Glonass&amp;gps, 4G, OPTIC out, поддержка AHD/TVI камер, HDMI - опция, AV OUT - опция</v>
      </c>
      <c r="J1745" s="27" t="e">
        <f ca="1">IF(VLOOKUP($D1745,OLframe!$D$2:$J$213,10)=0," ",VLOOKUP($D1745,OLframe!$D$2:$J$213,10))</f>
        <v>#REF!</v>
      </c>
    </row>
    <row r="1746" spans="1:10" ht="37.5" customHeight="1">
      <c r="A1746" s="8" t="s">
        <v>3040</v>
      </c>
      <c r="B1746" s="22" t="s">
        <v>3044</v>
      </c>
      <c r="C1746" s="2" t="s">
        <v>3500</v>
      </c>
      <c r="D1746" s="37" t="s">
        <v>3049</v>
      </c>
      <c r="E1746" s="38" t="s">
        <v>1136</v>
      </c>
      <c r="F1746" s="75" t="str">
        <f ca="1">IF($E1746="только рамка",VLOOKUP($D1746,OLframe!$D$2:$J$213,2),VLOOKUP($E1746,OLmain!$A$2:$J$57,2))</f>
        <v>9'', 1280*720</v>
      </c>
      <c r="G1746" s="65" t="str">
        <f ca="1">VLOOKUP($D1746,OLframe!$D$2:$J$213,3)</f>
        <v>https://yadi.sk/d/olJd1k3Z3Rq5zC</v>
      </c>
      <c r="H1746" s="45">
        <v>34900</v>
      </c>
      <c r="I1746" s="79" t="str">
        <f ca="1">IF($E1746="только рамка",VLOOKUP($D1746,OLframe!$D$2:$J$213,9),VLOOKUP($E1746,OLmain!$A$2:$J$57,9))</f>
        <v>Android 10, UIS7862 8x1,8 Ghz, 6Gb Ram, 128Gb ROM, TDA7708 FM, TDA7851L, DSP, Bluetooth 5.0, Glonass&amp;gps, 4G, OPTIC out, поддержка AHD/TVI камер, HDMI - опция, AV OUT - опция</v>
      </c>
      <c r="J1746" s="27" t="e">
        <f ca="1">IF(VLOOKUP($D1746,OLframe!$D$2:$J$213,10)=0," ",VLOOKUP($D1746,OLframe!$D$2:$J$213,10))</f>
        <v>#REF!</v>
      </c>
    </row>
    <row r="1747" spans="1:10" ht="37.5" customHeight="1">
      <c r="A1747" s="8" t="s">
        <v>3040</v>
      </c>
      <c r="B1747" s="22" t="s">
        <v>3044</v>
      </c>
      <c r="C1747" s="2" t="s">
        <v>3500</v>
      </c>
      <c r="D1747" s="37" t="s">
        <v>3049</v>
      </c>
      <c r="E1747" s="38" t="s">
        <v>1119</v>
      </c>
      <c r="F1747" s="75" t="str">
        <f ca="1">IF($E1747="только рамка",VLOOKUP($D1747,OLframe!$D$2:$J$213,2),VLOOKUP($E1747,OLmain!$A$2:$J$57,2))</f>
        <v>9'', 1024*600</v>
      </c>
      <c r="G1747" s="65" t="str">
        <f ca="1">VLOOKUP($D1747,OLframe!$D$2:$J$213,3)</f>
        <v>https://yadi.sk/d/olJd1k3Z3Rq5zC</v>
      </c>
      <c r="H1747" s="45">
        <v>32900</v>
      </c>
      <c r="I1747" s="79" t="str">
        <f ca="1">IF($E1747="только рамка",VLOOKUP($D1747,OLframe!$D$2:$J$213,9),VLOOKUP($E1747,OLmain!$A$2:$J$57,9))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747" s="27" t="e">
        <f ca="1">IF(VLOOKUP($D1747,OLframe!$D$2:$J$213,10)=0," ",VLOOKUP($D1747,OLframe!$D$2:$J$213,10))</f>
        <v>#REF!</v>
      </c>
    </row>
    <row r="1748" spans="1:10" ht="37.5" customHeight="1">
      <c r="A1748" s="8" t="s">
        <v>3040</v>
      </c>
      <c r="B1748" s="22" t="s">
        <v>3044</v>
      </c>
      <c r="C1748" s="2" t="s">
        <v>3500</v>
      </c>
      <c r="D1748" s="37" t="s">
        <v>3049</v>
      </c>
      <c r="E1748" s="38" t="s">
        <v>1089</v>
      </c>
      <c r="F1748" s="75" t="str">
        <f ca="1">IF($E1748="только рамка",VLOOKUP($D1748,OLframe!$D$2:$J$213,2),VLOOKUP($E1748,OLmain!$A$2:$J$57,2))</f>
        <v>9,7'', 1024*768</v>
      </c>
      <c r="G1748" s="65" t="str">
        <f ca="1">VLOOKUP($D1748,OLframe!$D$2:$J$213,3)</f>
        <v>https://yadi.sk/d/olJd1k3Z3Rq5zC</v>
      </c>
      <c r="H1748" s="45">
        <v>33900</v>
      </c>
      <c r="I1748" s="79" t="str">
        <f ca="1">IF($E1748="только рамка",VLOOKUP($D1748,OLframe!$D$2:$J$213,9),VLOOKUP($E1748,OLmain!$A$2:$J$57,9))</f>
        <v>Android 10.0, RK PX6 6x2,0 Ghz, 4Gb Ram, 64 Gb ROM, IPS LCD, NXP 6686 FM, TDA 7850, DSP, BC6 Bluetooth,  external microphone+Glonass&amp;gps</v>
      </c>
      <c r="J1748" s="27" t="e">
        <f ca="1">IF(VLOOKUP($D1748,OLframe!$D$2:$J$213,10)=0," ",VLOOKUP($D1748,OLframe!$D$2:$J$213,10))</f>
        <v>#REF!</v>
      </c>
    </row>
    <row r="1749" spans="1:10" ht="37.5" customHeight="1">
      <c r="A1749" s="8" t="s">
        <v>3040</v>
      </c>
      <c r="B1749" s="22" t="s">
        <v>3044</v>
      </c>
      <c r="C1749" s="2" t="s">
        <v>3500</v>
      </c>
      <c r="D1749" s="37" t="s">
        <v>3049</v>
      </c>
      <c r="E1749" s="38" t="s">
        <v>1122</v>
      </c>
      <c r="F1749" s="75" t="str">
        <f ca="1">IF($E1749="только рамка",VLOOKUP($D1749,OLframe!$D$2:$J$213,2),VLOOKUP($E1749,OLmain!$A$2:$J$57,2))</f>
        <v>10.1", 1280*720</v>
      </c>
      <c r="G1749" s="65" t="str">
        <f ca="1">VLOOKUP($D1749,OLframe!$D$2:$J$213,3)</f>
        <v>https://yadi.sk/d/olJd1k3Z3Rq5zC</v>
      </c>
      <c r="H1749" s="45">
        <v>35400</v>
      </c>
      <c r="I1749" s="79" t="str">
        <f ca="1">IF($E1749="только рамка",VLOOKUP($D1749,OLframe!$D$2:$J$213,9),VLOOKUP($E1749,OLmain!$A$2:$J$57,9))</f>
        <v>Android 10.0, RK PX6 6x2,0 Ghz, 4Gb Ram, 64 Gb ROM, IPS LCD, NXP 6686 FM, TDA 7850, DSP, BC6 Bluetooth,  external microphone+Glonass&amp;gps</v>
      </c>
      <c r="J1749" s="27" t="e">
        <f ca="1">IF(VLOOKUP($D1749,OLframe!$D$2:$J$213,10)=0," ",VLOOKUP($D1749,OLframe!$D$2:$J$213,10))</f>
        <v>#REF!</v>
      </c>
    </row>
    <row r="1750" spans="1:10" ht="37.5" customHeight="1">
      <c r="A1750" s="8" t="s">
        <v>3040</v>
      </c>
      <c r="B1750" s="22" t="s">
        <v>3044</v>
      </c>
      <c r="C1750" s="2" t="s">
        <v>3500</v>
      </c>
      <c r="D1750" s="37" t="s">
        <v>3049</v>
      </c>
      <c r="E1750" s="38" t="s">
        <v>1121</v>
      </c>
      <c r="F1750" s="75" t="str">
        <f ca="1">IF($E1750="только рамка",VLOOKUP($D1750,OLframe!$D$2:$J$213,2),VLOOKUP($E1750,OLmain!$A$2:$J$57,2))</f>
        <v>13.3", 1920*1080</v>
      </c>
      <c r="G1750" s="65" t="str">
        <f ca="1">VLOOKUP($D1750,OLframe!$D$2:$J$213,3)</f>
        <v>https://yadi.sk/d/olJd1k3Z3Rq5zC</v>
      </c>
      <c r="H1750" s="45">
        <v>41400</v>
      </c>
      <c r="I1750" s="79" t="str">
        <f ca="1">IF($E1750="только рамка",VLOOKUP($D1750,OLframe!$D$2:$J$213,9),VLOOKUP($E1750,OLmain!$A$2:$J$57,9))</f>
        <v>Android 10.0, RK PX6 6x2,0 Ghz, 4Gb Ram, 64 Gb ROM, IPS LCD, NXP 6686 FM, TDA 7850, DSP, BC6 Bluetooth,  external microphone+Glonass&amp;gps</v>
      </c>
      <c r="J1750" s="27" t="e">
        <f ca="1">IF(VLOOKUP($D1750,OLframe!$D$2:$J$213,10)=0," ",VLOOKUP($D1750,OLframe!$D$2:$J$213,10))</f>
        <v>#REF!</v>
      </c>
    </row>
    <row r="1751" spans="1:10" ht="37.5" customHeight="1">
      <c r="A1751" s="8" t="s">
        <v>3040</v>
      </c>
      <c r="B1751" s="22" t="s">
        <v>3044</v>
      </c>
      <c r="C1751" s="2" t="s">
        <v>3451</v>
      </c>
      <c r="D1751" s="37" t="s">
        <v>3050</v>
      </c>
      <c r="E1751" s="37"/>
      <c r="F1751" s="2" t="s">
        <v>3774</v>
      </c>
      <c r="G1751" s="9" t="s">
        <v>3051</v>
      </c>
      <c r="H1751" s="69">
        <v>24900</v>
      </c>
      <c r="I1751" s="21" t="s">
        <v>3455</v>
      </c>
      <c r="J1751" s="27" t="s">
        <v>3596</v>
      </c>
    </row>
    <row r="1752" spans="1:10" ht="37.5" customHeight="1">
      <c r="A1752" s="8" t="s">
        <v>3040</v>
      </c>
      <c r="B1752" s="22" t="s">
        <v>3052</v>
      </c>
      <c r="C1752" s="2" t="s">
        <v>3444</v>
      </c>
      <c r="D1752" s="37" t="s">
        <v>3053</v>
      </c>
      <c r="E1752" s="37"/>
      <c r="F1752" s="2" t="s">
        <v>3464</v>
      </c>
      <c r="G1752" s="14" t="s">
        <v>3054</v>
      </c>
      <c r="H1752" s="68">
        <v>28400</v>
      </c>
      <c r="I1752" s="46" t="s">
        <v>3492</v>
      </c>
      <c r="J1752" s="27" t="s">
        <v>3055</v>
      </c>
    </row>
    <row r="1753" spans="1:10" ht="37.5" customHeight="1">
      <c r="A1753" s="8" t="s">
        <v>3040</v>
      </c>
      <c r="B1753" s="22" t="s">
        <v>3052</v>
      </c>
      <c r="C1753" s="2" t="s">
        <v>3444</v>
      </c>
      <c r="D1753" s="37" t="s">
        <v>3056</v>
      </c>
      <c r="E1753" s="37"/>
      <c r="F1753" s="2" t="s">
        <v>3464</v>
      </c>
      <c r="G1753" s="14" t="s">
        <v>3054</v>
      </c>
      <c r="H1753" s="68">
        <v>31400</v>
      </c>
      <c r="I1753" s="59" t="s">
        <v>3478</v>
      </c>
      <c r="J1753" s="27" t="s">
        <v>3055</v>
      </c>
    </row>
    <row r="1754" spans="1:10" ht="37.5" customHeight="1">
      <c r="A1754" s="8" t="s">
        <v>3040</v>
      </c>
      <c r="B1754" s="22" t="s">
        <v>3052</v>
      </c>
      <c r="C1754" s="2" t="s">
        <v>3444</v>
      </c>
      <c r="D1754" s="37" t="s">
        <v>3057</v>
      </c>
      <c r="E1754" s="37"/>
      <c r="F1754" s="2" t="s">
        <v>3464</v>
      </c>
      <c r="G1754" s="14" t="s">
        <v>3054</v>
      </c>
      <c r="H1754" s="68">
        <v>32400</v>
      </c>
      <c r="I1754" s="46" t="s">
        <v>3496</v>
      </c>
      <c r="J1754" s="27" t="s">
        <v>3055</v>
      </c>
    </row>
    <row r="1755" spans="1:10" ht="37.5" customHeight="1">
      <c r="A1755" s="19" t="s">
        <v>3040</v>
      </c>
      <c r="B1755" s="18" t="s">
        <v>3052</v>
      </c>
      <c r="C1755" s="36" t="s">
        <v>3451</v>
      </c>
      <c r="D1755" s="38" t="s">
        <v>3058</v>
      </c>
      <c r="E1755" s="38"/>
      <c r="F1755" s="2" t="s">
        <v>3712</v>
      </c>
      <c r="G1755" s="52" t="s">
        <v>3059</v>
      </c>
      <c r="H1755" s="69">
        <v>28900</v>
      </c>
      <c r="I1755" s="21" t="s">
        <v>3483</v>
      </c>
      <c r="J1755" s="27"/>
    </row>
    <row r="1756" spans="1:10" ht="37.5" customHeight="1">
      <c r="A1756" s="19" t="s">
        <v>3040</v>
      </c>
      <c r="B1756" s="18" t="s">
        <v>3052</v>
      </c>
      <c r="C1756" s="36" t="s">
        <v>3500</v>
      </c>
      <c r="D1756" s="38" t="s">
        <v>3060</v>
      </c>
      <c r="E1756" s="38"/>
      <c r="F1756" s="2" t="s">
        <v>3712</v>
      </c>
      <c r="G1756" s="51" t="s">
        <v>3061</v>
      </c>
      <c r="H1756" s="69">
        <v>26500</v>
      </c>
      <c r="I1756" s="20" t="s">
        <v>3764</v>
      </c>
      <c r="J1756" s="27" t="s">
        <v>3596</v>
      </c>
    </row>
    <row r="1757" spans="1:10" ht="37.5" customHeight="1">
      <c r="A1757" s="19" t="s">
        <v>3040</v>
      </c>
      <c r="B1757" s="18" t="s">
        <v>3052</v>
      </c>
      <c r="C1757" s="36" t="s">
        <v>3451</v>
      </c>
      <c r="D1757" s="38" t="s">
        <v>3062</v>
      </c>
      <c r="E1757" s="38"/>
      <c r="F1757" s="2" t="s">
        <v>3774</v>
      </c>
      <c r="G1757" s="9" t="s">
        <v>3051</v>
      </c>
      <c r="H1757" s="68">
        <v>23400</v>
      </c>
      <c r="I1757" s="21" t="s">
        <v>2301</v>
      </c>
      <c r="J1757" s="27" t="s">
        <v>3596</v>
      </c>
    </row>
    <row r="1758" spans="1:10" ht="37.5" customHeight="1">
      <c r="A1758" s="19" t="s">
        <v>3040</v>
      </c>
      <c r="B1758" s="18" t="s">
        <v>3052</v>
      </c>
      <c r="C1758" s="36" t="s">
        <v>3500</v>
      </c>
      <c r="D1758" s="38" t="s">
        <v>3063</v>
      </c>
      <c r="E1758" s="38" t="s">
        <v>2857</v>
      </c>
      <c r="F1758" s="75" t="str">
        <f ca="1">IF($E1758="только рамка",VLOOKUP($D1758,OLframe!$D$2:$J$213,2),VLOOKUP($E1758,OLmain!$A$2:$J$57,2))</f>
        <v>9'', 1024*600</v>
      </c>
      <c r="G1758" s="65" t="str">
        <f ca="1">VLOOKUP($D1758,OLframe!$D$2:$J$213,3)</f>
        <v>https://yadi.sk/d/CHtzjySAic1NEg</v>
      </c>
      <c r="H1758" s="45">
        <v>4000</v>
      </c>
      <c r="I1758" s="79" t="e">
        <f ca="1">IF($E1758="только рамка",VLOOKUP($D1758,OLframe!$D$2:$J$213,9),VLOOKUP($E1758,OLmain!$A$2:$J$57,9))</f>
        <v>#REF!</v>
      </c>
      <c r="J1758" s="27" t="e">
        <f ca="1">IF(VLOOKUP($D1758,OLframe!$D$2:$J$213,10)=0," ",VLOOKUP($D1758,OLframe!$D$2:$J$213,10))</f>
        <v>#REF!</v>
      </c>
    </row>
    <row r="1759" spans="1:10" ht="37.5" customHeight="1">
      <c r="A1759" s="19" t="s">
        <v>3040</v>
      </c>
      <c r="B1759" s="18" t="s">
        <v>3052</v>
      </c>
      <c r="C1759" s="36" t="s">
        <v>3500</v>
      </c>
      <c r="D1759" s="38" t="s">
        <v>3063</v>
      </c>
      <c r="E1759" s="38" t="s">
        <v>1141</v>
      </c>
      <c r="F1759" s="75" t="str">
        <f ca="1">IF($E1759="только рамка",VLOOKUP($D1759,OLframe!$D$2:$J$213,2),VLOOKUP($E1759,OLmain!$A$2:$J$57,2))</f>
        <v>9'', 1280*720</v>
      </c>
      <c r="G1759" s="65" t="str">
        <f ca="1">VLOOKUP($D1759,OLframe!$D$2:$J$213,3)</f>
        <v>https://yadi.sk/d/CHtzjySAic1NEg</v>
      </c>
      <c r="H1759" s="45">
        <v>36900</v>
      </c>
      <c r="I1759" s="79" t="str">
        <f ca="1">IF($E1759="только рамка",VLOOKUP($D1759,OLframe!$D$2:$J$213,9),VLOOKUP($E1759,OLmain!$A$2:$J$57,9))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59" s="27" t="e">
        <f ca="1">IF(VLOOKUP($D1759,OLframe!$D$2:$J$213,10)=0," ",VLOOKUP($D1759,OLframe!$D$2:$J$213,10))</f>
        <v>#REF!</v>
      </c>
    </row>
    <row r="1760" spans="1:10" ht="37.5" customHeight="1">
      <c r="A1760" s="19" t="s">
        <v>3040</v>
      </c>
      <c r="B1760" s="18" t="s">
        <v>3052</v>
      </c>
      <c r="C1760" s="36" t="s">
        <v>3500</v>
      </c>
      <c r="D1760" s="38" t="s">
        <v>3063</v>
      </c>
      <c r="E1760" s="38" t="s">
        <v>1144</v>
      </c>
      <c r="F1760" s="75" t="str">
        <f ca="1">IF($E1760="только рамка",VLOOKUP($D1760,OLframe!$D$2:$J$213,2),VLOOKUP($E1760,OLmain!$A$2:$J$57,2))</f>
        <v>9'', 1280*720</v>
      </c>
      <c r="G1760" s="65" t="str">
        <f ca="1">VLOOKUP($D1760,OLframe!$D$2:$J$213,3)</f>
        <v>https://yadi.sk/d/CHtzjySAic1NEg</v>
      </c>
      <c r="H1760" s="45">
        <v>39900</v>
      </c>
      <c r="I1760" s="79" t="str">
        <f ca="1">IF($E1760="только рамка",VLOOKUP($D1760,OLframe!$D$2:$J$213,9),VLOOKUP($E1760,OLmain!$A$2:$J$57,9))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60" s="27" t="e">
        <f ca="1">IF(VLOOKUP($D1760,OLframe!$D$2:$J$213,10)=0," ",VLOOKUP($D1760,OLframe!$D$2:$J$213,10))</f>
        <v>#REF!</v>
      </c>
    </row>
    <row r="1761" spans="1:10" ht="37.5" customHeight="1">
      <c r="A1761" s="19" t="s">
        <v>3040</v>
      </c>
      <c r="B1761" s="18" t="s">
        <v>3052</v>
      </c>
      <c r="C1761" s="36" t="s">
        <v>3500</v>
      </c>
      <c r="D1761" s="38" t="s">
        <v>3063</v>
      </c>
      <c r="E1761" s="38" t="s">
        <v>1107</v>
      </c>
      <c r="F1761" s="75" t="str">
        <f ca="1">IF($E1761="только рамка",VLOOKUP($D1761,OLframe!$D$2:$J$213,2),VLOOKUP($E1761,OLmain!$A$2:$J$57,2))</f>
        <v>9'', 1024*600</v>
      </c>
      <c r="G1761" s="65" t="str">
        <f ca="1">VLOOKUP($D1761,OLframe!$D$2:$J$213,3)</f>
        <v>https://yadi.sk/d/CHtzjySAic1NEg</v>
      </c>
      <c r="H1761" s="45">
        <v>27900</v>
      </c>
      <c r="I1761" s="79" t="str">
        <f ca="1">IF($E1761="только рамка",VLOOKUP($D1761,OLframe!$D$2:$J$213,9),VLOOKUP($E1761,OLmain!$A$2:$J$57,9))</f>
        <v>Android 10.0, RK PX30 4x1,6 Ghz, 2Gb Ram, 16 Gb ROM, IPS LCD, NXP 6686 FM, TDA 7850, DSP, BC6 Bluetooth,  external microphone+Glonass&amp;gps</v>
      </c>
      <c r="J1761" s="27" t="e">
        <f ca="1">IF(VLOOKUP($D1761,OLframe!$D$2:$J$213,10)=0," ",VLOOKUP($D1761,OLframe!$D$2:$J$213,10))</f>
        <v>#REF!</v>
      </c>
    </row>
    <row r="1762" spans="1:10" ht="37.5" customHeight="1">
      <c r="A1762" s="19" t="s">
        <v>3040</v>
      </c>
      <c r="B1762" s="18" t="s">
        <v>3052</v>
      </c>
      <c r="C1762" s="36" t="s">
        <v>3500</v>
      </c>
      <c r="D1762" s="38" t="s">
        <v>3063</v>
      </c>
      <c r="E1762" s="38" t="s">
        <v>1109</v>
      </c>
      <c r="F1762" s="75" t="str">
        <f ca="1">IF($E1762="только рамка",VLOOKUP($D1762,OLframe!$D$2:$J$213,2),VLOOKUP($E1762,OLmain!$A$2:$J$57,2))</f>
        <v>9'', 1024*600</v>
      </c>
      <c r="G1762" s="65" t="str">
        <f ca="1">VLOOKUP($D1762,OLframe!$D$2:$J$213,3)</f>
        <v>https://yadi.sk/d/CHtzjySAic1NEg</v>
      </c>
      <c r="H1762" s="45">
        <v>31400</v>
      </c>
      <c r="I1762" s="79" t="str">
        <f ca="1">IF($E1762="только рамка",VLOOKUP($D1762,OLframe!$D$2:$J$213,9),VLOOKUP($E1762,OLmain!$A$2:$J$57,9))</f>
        <v>Android 10.0, RK PX5 8x1,5 Ghz, 4Gb Ram, 32 Gb ROM, IPS LCD, NXP 6686 FM, TDA 7850, DSP, BC6 Bluetooth,  external microphone+Glonass&amp;gps</v>
      </c>
      <c r="J1762" s="27" t="e">
        <f ca="1">IF(VLOOKUP($D1762,OLframe!$D$2:$J$213,10)=0," ",VLOOKUP($D1762,OLframe!$D$2:$J$213,10))</f>
        <v>#REF!</v>
      </c>
    </row>
    <row r="1763" spans="1:10" ht="37.5" customHeight="1">
      <c r="A1763" s="19" t="s">
        <v>3040</v>
      </c>
      <c r="B1763" s="18" t="s">
        <v>3052</v>
      </c>
      <c r="C1763" s="36" t="s">
        <v>3500</v>
      </c>
      <c r="D1763" s="38" t="s">
        <v>3063</v>
      </c>
      <c r="E1763" s="38" t="s">
        <v>1111</v>
      </c>
      <c r="F1763" s="75" t="str">
        <f ca="1">IF($E1763="только рамка",VLOOKUP($D1763,OLframe!$D$2:$J$213,2),VLOOKUP($E1763,OLmain!$A$2:$J$57,2))</f>
        <v>9'', 1024*600</v>
      </c>
      <c r="G1763" s="65" t="str">
        <f ca="1">VLOOKUP($D1763,OLframe!$D$2:$J$213,3)</f>
        <v>https://yadi.sk/d/CHtzjySAic1NEg</v>
      </c>
      <c r="H1763" s="45">
        <v>32400</v>
      </c>
      <c r="I1763" s="79" t="str">
        <f ca="1">IF($E1763="только рамка",VLOOKUP($D1763,OLframe!$D$2:$J$213,9),VLOOKUP($E1763,OLmain!$A$2:$J$57,9))</f>
        <v>Android 10.0, RK PX5 8x1,5 Ghz, 4Gb Ram, 64 Gb ROM, IPS LCD, NXP 6686 FM, TDA 7850, DSP, BC6 Bluetooth,  external microphone+Glonass&amp;gps</v>
      </c>
      <c r="J1763" s="27" t="e">
        <f ca="1">IF(VLOOKUP($D1763,OLframe!$D$2:$J$213,10)=0," ",VLOOKUP($D1763,OLframe!$D$2:$J$213,10))</f>
        <v>#REF!</v>
      </c>
    </row>
    <row r="1764" spans="1:10" ht="37.5" customHeight="1">
      <c r="A1764" s="19" t="s">
        <v>3040</v>
      </c>
      <c r="B1764" s="18" t="s">
        <v>3052</v>
      </c>
      <c r="C1764" s="36" t="s">
        <v>3500</v>
      </c>
      <c r="D1764" s="38" t="s">
        <v>3063</v>
      </c>
      <c r="E1764" s="38" t="s">
        <v>1113</v>
      </c>
      <c r="F1764" s="75" t="str">
        <f ca="1">IF($E1764="только рамка",VLOOKUP($D1764,OLframe!$D$2:$J$213,2),VLOOKUP($E1764,OLmain!$A$2:$J$57,2))</f>
        <v>9'', 1024*600</v>
      </c>
      <c r="G1764" s="65" t="str">
        <f ca="1">VLOOKUP($D1764,OLframe!$D$2:$J$213,3)</f>
        <v>https://yadi.sk/d/CHtzjySAic1NEg</v>
      </c>
      <c r="H1764" s="45">
        <v>32400</v>
      </c>
      <c r="I1764" s="79" t="str">
        <f ca="1">IF($E1764="только рамка",VLOOKUP($D1764,OLframe!$D$2:$J$213,9),VLOOKUP($E1764,OLmain!$A$2:$J$57,9))</f>
        <v>Android 10.0, RK PX6 6x2,0 Ghz, 4Gb Ram, 64 Gb ROM, IPS LCD, NXP 6686 FM, TDA 7850, DSP, BC6 Bluetooth,  external microphone+Glonass&amp;gps</v>
      </c>
      <c r="J1764" s="27" t="e">
        <f ca="1">IF(VLOOKUP($D1764,OLframe!$D$2:$J$213,10)=0," ",VLOOKUP($D1764,OLframe!$D$2:$J$213,10))</f>
        <v>#REF!</v>
      </c>
    </row>
    <row r="1765" spans="1:10" ht="37.5" customHeight="1">
      <c r="A1765" s="19" t="s">
        <v>3040</v>
      </c>
      <c r="B1765" s="18" t="s">
        <v>3052</v>
      </c>
      <c r="C1765" s="36" t="s">
        <v>3500</v>
      </c>
      <c r="D1765" s="38" t="s">
        <v>3063</v>
      </c>
      <c r="E1765" s="38" t="s">
        <v>1131</v>
      </c>
      <c r="F1765" s="75" t="str">
        <f ca="1">IF($E1765="только рамка",VLOOKUP($D1765,OLframe!$D$2:$J$213,2),VLOOKUP($E1765,OLmain!$A$2:$J$57,2))</f>
        <v>9'', 1024*600</v>
      </c>
      <c r="G1765" s="65" t="str">
        <f ca="1">VLOOKUP($D1765,OLframe!$D$2:$J$213,3)</f>
        <v>https://yadi.sk/d/CHtzjySAic1NEg</v>
      </c>
      <c r="H1765" s="45">
        <v>23900</v>
      </c>
      <c r="I1765" s="79" t="str">
        <f ca="1">IF($E1765="только рамка",VLOOKUP($D1765,OLframe!$D$2:$J$213,9),VLOOKUP($E1765,OLmain!$A$2:$J$57,9))</f>
        <v>Android 6.0, MTK 3562 8x1,5 Ghz, 2Gb Ram, 32 Gb ROM, IPS LCD, NXP 6686 FM, TDA 7851, Bluetooth,  external microphone, 4G встроен</v>
      </c>
      <c r="J1765" s="27" t="e">
        <f ca="1">IF(VLOOKUP($D1765,OLframe!$D$2:$J$213,10)=0," ",VLOOKUP($D1765,OLframe!$D$2:$J$213,10))</f>
        <v>#REF!</v>
      </c>
    </row>
    <row r="1766" spans="1:10" ht="37.5" customHeight="1">
      <c r="A1766" s="19" t="s">
        <v>3040</v>
      </c>
      <c r="B1766" s="18" t="s">
        <v>3052</v>
      </c>
      <c r="C1766" s="36" t="s">
        <v>3500</v>
      </c>
      <c r="D1766" s="38" t="s">
        <v>3063</v>
      </c>
      <c r="E1766" s="38" t="s">
        <v>1115</v>
      </c>
      <c r="F1766" s="75" t="str">
        <f ca="1">IF($E1766="только рамка",VLOOKUP($D1766,OLframe!$D$2:$J$213,2),VLOOKUP($E1766,OLmain!$A$2:$J$57,2))</f>
        <v>9'', 1280*720</v>
      </c>
      <c r="G1766" s="65" t="str">
        <f ca="1">VLOOKUP($D1766,OLframe!$D$2:$J$213,3)</f>
        <v>https://yadi.sk/d/CHtzjySAic1NEg</v>
      </c>
      <c r="H1766" s="45">
        <v>26900</v>
      </c>
      <c r="I1766" s="79" t="str">
        <f ca="1">IF($E1766="только рамка",VLOOKUP($D1766,OLframe!$D$2:$J$213,9),VLOOKUP($E1766,OLmain!$A$2:$J$57,9))</f>
        <v>Android 10, UIS7862 8x1,8 Ghz, 3Gb Ram, 32Gb ROM, TDA7708 FM, TDA7388, DSP, Bluetooth 5.0, Glonass&amp;gps, 4G, OPTIC out, поддержка AHD/TVI камер, HDMI - опция, AV OUT - опция</v>
      </c>
      <c r="J1766" s="27" t="e">
        <f ca="1">IF(VLOOKUP($D1766,OLframe!$D$2:$J$213,10)=0," ",VLOOKUP($D1766,OLframe!$D$2:$J$213,10))</f>
        <v>#REF!</v>
      </c>
    </row>
    <row r="1767" spans="1:10" ht="37.5" customHeight="1">
      <c r="A1767" s="19" t="s">
        <v>3040</v>
      </c>
      <c r="B1767" s="18" t="s">
        <v>3052</v>
      </c>
      <c r="C1767" s="36" t="s">
        <v>3500</v>
      </c>
      <c r="D1767" s="38" t="s">
        <v>3063</v>
      </c>
      <c r="E1767" s="38" t="s">
        <v>1117</v>
      </c>
      <c r="F1767" s="75" t="str">
        <f ca="1">IF($E1767="только рамка",VLOOKUP($D1767,OLframe!$D$2:$J$213,2),VLOOKUP($E1767,OLmain!$A$2:$J$57,2))</f>
        <v>9'', 1280*720</v>
      </c>
      <c r="G1767" s="65" t="str">
        <f ca="1">VLOOKUP($D1767,OLframe!$D$2:$J$213,3)</f>
        <v>https://yadi.sk/d/CHtzjySAic1NEg</v>
      </c>
      <c r="H1767" s="45">
        <v>31400</v>
      </c>
      <c r="I1767" s="79" t="str">
        <f ca="1">IF($E1767="только рамка",VLOOKUP($D1767,OLframe!$D$2:$J$213,9),VLOOKUP($E1767,OLmain!$A$2:$J$57,9))</f>
        <v>Android 10, UIS7862 8x1,8 Ghz, 4Gb Ram, 64Gb ROM, TDA7708 FM, TDA7851L, DSP, Bluetooth 5.0, Glonass&amp;gps, 4G, OPTIC out, поддержка AHD/TVI камер, HDMI - опция, AV OUT - опция</v>
      </c>
      <c r="J1767" s="27" t="e">
        <f ca="1">IF(VLOOKUP($D1767,OLframe!$D$2:$J$213,10)=0," ",VLOOKUP($D1767,OLframe!$D$2:$J$213,10))</f>
        <v>#REF!</v>
      </c>
    </row>
    <row r="1768" spans="1:10" ht="37.5" customHeight="1">
      <c r="A1768" s="19" t="s">
        <v>3040</v>
      </c>
      <c r="B1768" s="18" t="s">
        <v>3052</v>
      </c>
      <c r="C1768" s="36" t="s">
        <v>3500</v>
      </c>
      <c r="D1768" s="38" t="s">
        <v>3063</v>
      </c>
      <c r="E1768" s="38" t="s">
        <v>1136</v>
      </c>
      <c r="F1768" s="75" t="str">
        <f ca="1">IF($E1768="только рамка",VLOOKUP($D1768,OLframe!$D$2:$J$213,2),VLOOKUP($E1768,OLmain!$A$2:$J$57,2))</f>
        <v>9'', 1280*720</v>
      </c>
      <c r="G1768" s="65" t="str">
        <f ca="1">VLOOKUP($D1768,OLframe!$D$2:$J$213,3)</f>
        <v>https://yadi.sk/d/CHtzjySAic1NEg</v>
      </c>
      <c r="H1768" s="45">
        <v>34400</v>
      </c>
      <c r="I1768" s="79" t="str">
        <f ca="1">IF($E1768="только рамка",VLOOKUP($D1768,OLframe!$D$2:$J$213,9),VLOOKUP($E1768,OLmain!$A$2:$J$57,9))</f>
        <v>Android 10, UIS7862 8x1,8 Ghz, 6Gb Ram, 128Gb ROM, TDA7708 FM, TDA7851L, DSP, Bluetooth 5.0, Glonass&amp;gps, 4G, OPTIC out, поддержка AHD/TVI камер, HDMI - опция, AV OUT - опция</v>
      </c>
      <c r="J1768" s="27" t="e">
        <f ca="1">IF(VLOOKUP($D1768,OLframe!$D$2:$J$213,10)=0," ",VLOOKUP($D1768,OLframe!$D$2:$J$213,10))</f>
        <v>#REF!</v>
      </c>
    </row>
    <row r="1769" spans="1:10" ht="37.5" customHeight="1">
      <c r="A1769" s="19" t="s">
        <v>3040</v>
      </c>
      <c r="B1769" s="18" t="s">
        <v>3052</v>
      </c>
      <c r="C1769" s="36" t="s">
        <v>3500</v>
      </c>
      <c r="D1769" s="38" t="s">
        <v>3063</v>
      </c>
      <c r="E1769" s="38" t="s">
        <v>1119</v>
      </c>
      <c r="F1769" s="75" t="str">
        <f ca="1">IF($E1769="только рамка",VLOOKUP($D1769,OLframe!$D$2:$J$213,2),VLOOKUP($E1769,OLmain!$A$2:$J$57,2))</f>
        <v>9'', 1024*600</v>
      </c>
      <c r="G1769" s="65" t="str">
        <f ca="1">VLOOKUP($D1769,OLframe!$D$2:$J$213,3)</f>
        <v>https://yadi.sk/d/CHtzjySAic1NEg</v>
      </c>
      <c r="H1769" s="45">
        <v>32400</v>
      </c>
      <c r="I1769" s="79" t="str">
        <f ca="1">IF($E1769="только рамка",VLOOKUP($D1769,OLframe!$D$2:$J$213,9),VLOOKUP($E1769,OLmain!$A$2:$J$57,9))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769" s="27" t="e">
        <f ca="1">IF(VLOOKUP($D1769,OLframe!$D$2:$J$213,10)=0," ",VLOOKUP($D1769,OLframe!$D$2:$J$213,10))</f>
        <v>#REF!</v>
      </c>
    </row>
    <row r="1770" spans="1:10" ht="37.5" customHeight="1">
      <c r="A1770" s="19" t="s">
        <v>3040</v>
      </c>
      <c r="B1770" s="18" t="s">
        <v>3052</v>
      </c>
      <c r="C1770" s="36" t="s">
        <v>3500</v>
      </c>
      <c r="D1770" s="38" t="s">
        <v>3063</v>
      </c>
      <c r="E1770" s="38" t="s">
        <v>1089</v>
      </c>
      <c r="F1770" s="75" t="str">
        <f ca="1">IF($E1770="только рамка",VLOOKUP($D1770,OLframe!$D$2:$J$213,2),VLOOKUP($E1770,OLmain!$A$2:$J$57,2))</f>
        <v>9,7'', 1024*768</v>
      </c>
      <c r="G1770" s="65" t="str">
        <f ca="1">VLOOKUP($D1770,OLframe!$D$2:$J$213,3)</f>
        <v>https://yadi.sk/d/CHtzjySAic1NEg</v>
      </c>
      <c r="H1770" s="45">
        <v>33400</v>
      </c>
      <c r="I1770" s="79" t="str">
        <f ca="1">IF($E1770="только рамка",VLOOKUP($D1770,OLframe!$D$2:$J$213,9),VLOOKUP($E1770,OLmain!$A$2:$J$57,9))</f>
        <v>Android 10.0, RK PX6 6x2,0 Ghz, 4Gb Ram, 64 Gb ROM, IPS LCD, NXP 6686 FM, TDA 7850, DSP, BC6 Bluetooth,  external microphone+Glonass&amp;gps</v>
      </c>
      <c r="J1770" s="27" t="e">
        <f ca="1">IF(VLOOKUP($D1770,OLframe!$D$2:$J$213,10)=0," ",VLOOKUP($D1770,OLframe!$D$2:$J$213,10))</f>
        <v>#REF!</v>
      </c>
    </row>
    <row r="1771" spans="1:10" ht="37.5" customHeight="1">
      <c r="A1771" s="19" t="s">
        <v>3040</v>
      </c>
      <c r="B1771" s="18" t="s">
        <v>3052</v>
      </c>
      <c r="C1771" s="36" t="s">
        <v>3500</v>
      </c>
      <c r="D1771" s="38" t="s">
        <v>3063</v>
      </c>
      <c r="E1771" s="38" t="s">
        <v>1122</v>
      </c>
      <c r="F1771" s="75" t="str">
        <f ca="1">IF($E1771="только рамка",VLOOKUP($D1771,OLframe!$D$2:$J$213,2),VLOOKUP($E1771,OLmain!$A$2:$J$57,2))</f>
        <v>10.1", 1280*720</v>
      </c>
      <c r="G1771" s="65" t="str">
        <f ca="1">VLOOKUP($D1771,OLframe!$D$2:$J$213,3)</f>
        <v>https://yadi.sk/d/CHtzjySAic1NEg</v>
      </c>
      <c r="H1771" s="45">
        <v>34900</v>
      </c>
      <c r="I1771" s="79" t="str">
        <f ca="1">IF($E1771="только рамка",VLOOKUP($D1771,OLframe!$D$2:$J$213,9),VLOOKUP($E1771,OLmain!$A$2:$J$57,9))</f>
        <v>Android 10.0, RK PX6 6x2,0 Ghz, 4Gb Ram, 64 Gb ROM, IPS LCD, NXP 6686 FM, TDA 7850, DSP, BC6 Bluetooth,  external microphone+Glonass&amp;gps</v>
      </c>
      <c r="J1771" s="27" t="e">
        <f ca="1">IF(VLOOKUP($D1771,OLframe!$D$2:$J$213,10)=0," ",VLOOKUP($D1771,OLframe!$D$2:$J$213,10))</f>
        <v>#REF!</v>
      </c>
    </row>
    <row r="1772" spans="1:10" ht="37.5" customHeight="1">
      <c r="A1772" s="19" t="s">
        <v>3040</v>
      </c>
      <c r="B1772" s="18" t="s">
        <v>3052</v>
      </c>
      <c r="C1772" s="36" t="s">
        <v>3500</v>
      </c>
      <c r="D1772" s="38" t="s">
        <v>3063</v>
      </c>
      <c r="E1772" s="38" t="s">
        <v>1121</v>
      </c>
      <c r="F1772" s="75" t="str">
        <f ca="1">IF($E1772="только рамка",VLOOKUP($D1772,OLframe!$D$2:$J$213,2),VLOOKUP($E1772,OLmain!$A$2:$J$57,2))</f>
        <v>13.3", 1920*1080</v>
      </c>
      <c r="G1772" s="65" t="str">
        <f ca="1">VLOOKUP($D1772,OLframe!$D$2:$J$213,3)</f>
        <v>https://yadi.sk/d/CHtzjySAic1NEg</v>
      </c>
      <c r="H1772" s="45">
        <v>40900</v>
      </c>
      <c r="I1772" s="79" t="str">
        <f ca="1">IF($E1772="только рамка",VLOOKUP($D1772,OLframe!$D$2:$J$213,9),VLOOKUP($E1772,OLmain!$A$2:$J$57,9))</f>
        <v>Android 10.0, RK PX6 6x2,0 Ghz, 4Gb Ram, 64 Gb ROM, IPS LCD, NXP 6686 FM, TDA 7850, DSP, BC6 Bluetooth,  external microphone+Glonass&amp;gps</v>
      </c>
      <c r="J1772" s="27" t="e">
        <f ca="1">IF(VLOOKUP($D1772,OLframe!$D$2:$J$213,10)=0," ",VLOOKUP($D1772,OLframe!$D$2:$J$213,10))</f>
        <v>#REF!</v>
      </c>
    </row>
    <row r="1773" spans="1:10" ht="37.5" customHeight="1">
      <c r="A1773" s="19" t="s">
        <v>3040</v>
      </c>
      <c r="B1773" s="18" t="s">
        <v>3052</v>
      </c>
      <c r="C1773" s="36" t="s">
        <v>3444</v>
      </c>
      <c r="D1773" s="38" t="s">
        <v>3064</v>
      </c>
      <c r="E1773" s="38"/>
      <c r="F1773" s="2" t="s">
        <v>3774</v>
      </c>
      <c r="G1773" s="9" t="s">
        <v>3065</v>
      </c>
      <c r="H1773" s="68">
        <v>26900</v>
      </c>
      <c r="I1773" s="46" t="s">
        <v>3492</v>
      </c>
      <c r="J1773" s="27"/>
    </row>
    <row r="1774" spans="1:10" ht="37.5" customHeight="1">
      <c r="A1774" s="19" t="s">
        <v>3040</v>
      </c>
      <c r="B1774" s="18" t="s">
        <v>3052</v>
      </c>
      <c r="C1774" s="36" t="s">
        <v>3444</v>
      </c>
      <c r="D1774" s="38" t="s">
        <v>3066</v>
      </c>
      <c r="E1774" s="38"/>
      <c r="F1774" s="2" t="s">
        <v>3774</v>
      </c>
      <c r="G1774" s="9" t="s">
        <v>3065</v>
      </c>
      <c r="H1774" s="68">
        <v>29900</v>
      </c>
      <c r="I1774" s="59" t="s">
        <v>3478</v>
      </c>
      <c r="J1774" s="27"/>
    </row>
    <row r="1775" spans="1:10" ht="37.5" customHeight="1">
      <c r="A1775" s="19" t="s">
        <v>3040</v>
      </c>
      <c r="B1775" s="18" t="s">
        <v>3052</v>
      </c>
      <c r="C1775" s="36" t="s">
        <v>3444</v>
      </c>
      <c r="D1775" s="38" t="s">
        <v>3067</v>
      </c>
      <c r="E1775" s="38"/>
      <c r="F1775" s="2" t="s">
        <v>3774</v>
      </c>
      <c r="G1775" s="9" t="s">
        <v>3065</v>
      </c>
      <c r="H1775" s="68">
        <v>30900</v>
      </c>
      <c r="I1775" s="46" t="s">
        <v>3496</v>
      </c>
      <c r="J1775" s="27"/>
    </row>
    <row r="1776" spans="1:10" ht="37.5" customHeight="1">
      <c r="A1776" s="19" t="s">
        <v>3040</v>
      </c>
      <c r="B1776" s="18" t="s">
        <v>3068</v>
      </c>
      <c r="C1776" s="36" t="s">
        <v>3451</v>
      </c>
      <c r="D1776" s="38" t="s">
        <v>3069</v>
      </c>
      <c r="E1776" s="38"/>
      <c r="F1776" s="2" t="s">
        <v>3774</v>
      </c>
      <c r="G1776" s="51" t="s">
        <v>3070</v>
      </c>
      <c r="H1776" s="69">
        <v>29900</v>
      </c>
      <c r="I1776" s="21" t="s">
        <v>3483</v>
      </c>
      <c r="J1776" s="27"/>
    </row>
    <row r="1777" spans="1:10" ht="37.5" customHeight="1">
      <c r="A1777" s="19" t="s">
        <v>3040</v>
      </c>
      <c r="B1777" s="18" t="s">
        <v>3068</v>
      </c>
      <c r="C1777" s="36" t="s">
        <v>3444</v>
      </c>
      <c r="D1777" s="38" t="s">
        <v>3071</v>
      </c>
      <c r="E1777" s="38"/>
      <c r="F1777" s="10" t="s">
        <v>3518</v>
      </c>
      <c r="G1777" s="51" t="s">
        <v>3072</v>
      </c>
      <c r="H1777" s="69">
        <v>29900</v>
      </c>
      <c r="I1777" s="46" t="s">
        <v>3492</v>
      </c>
      <c r="J1777" s="27" t="s">
        <v>3073</v>
      </c>
    </row>
    <row r="1778" spans="1:10" ht="37.5" customHeight="1">
      <c r="A1778" s="19" t="s">
        <v>3040</v>
      </c>
      <c r="B1778" s="18" t="s">
        <v>3068</v>
      </c>
      <c r="C1778" s="36" t="s">
        <v>3444</v>
      </c>
      <c r="D1778" s="38" t="s">
        <v>3074</v>
      </c>
      <c r="E1778" s="38"/>
      <c r="F1778" s="10" t="s">
        <v>3518</v>
      </c>
      <c r="G1778" s="51" t="s">
        <v>3072</v>
      </c>
      <c r="H1778" s="69">
        <v>32900</v>
      </c>
      <c r="I1778" s="59" t="s">
        <v>3478</v>
      </c>
      <c r="J1778" s="27" t="s">
        <v>3073</v>
      </c>
    </row>
    <row r="1779" spans="1:10" ht="37.5" customHeight="1">
      <c r="A1779" s="19" t="s">
        <v>3040</v>
      </c>
      <c r="B1779" s="18" t="s">
        <v>3068</v>
      </c>
      <c r="C1779" s="36" t="s">
        <v>3444</v>
      </c>
      <c r="D1779" s="38" t="s">
        <v>3075</v>
      </c>
      <c r="E1779" s="38"/>
      <c r="F1779" s="10" t="s">
        <v>3518</v>
      </c>
      <c r="G1779" s="51" t="s">
        <v>3072</v>
      </c>
      <c r="H1779" s="69">
        <v>33900</v>
      </c>
      <c r="I1779" s="46" t="s">
        <v>3496</v>
      </c>
      <c r="J1779" s="27"/>
    </row>
    <row r="1780" spans="1:10" ht="37.5" customHeight="1">
      <c r="A1780" s="19" t="s">
        <v>3040</v>
      </c>
      <c r="B1780" s="18" t="s">
        <v>3068</v>
      </c>
      <c r="C1780" s="36" t="s">
        <v>3444</v>
      </c>
      <c r="D1780" s="38" t="s">
        <v>3076</v>
      </c>
      <c r="E1780" s="38"/>
      <c r="F1780" s="10" t="s">
        <v>3643</v>
      </c>
      <c r="G1780" s="51" t="s">
        <v>3077</v>
      </c>
      <c r="H1780" s="69">
        <v>35400</v>
      </c>
      <c r="I1780" s="42" t="s">
        <v>3938</v>
      </c>
      <c r="J1780" s="27"/>
    </row>
    <row r="1781" spans="1:10" ht="37.5" customHeight="1">
      <c r="A1781" s="19" t="s">
        <v>3040</v>
      </c>
      <c r="B1781" s="18" t="s">
        <v>3068</v>
      </c>
      <c r="C1781" s="36" t="s">
        <v>3500</v>
      </c>
      <c r="D1781" s="38" t="s">
        <v>3078</v>
      </c>
      <c r="E1781" s="38" t="s">
        <v>2857</v>
      </c>
      <c r="F1781" s="75" t="str">
        <f ca="1">IF($E1781="только рамка",VLOOKUP($D1781,OLframe!$D$2:$J$213,2),VLOOKUP($E1781,OLmain!$A$2:$J$57,2))</f>
        <v>10'', 1024*600</v>
      </c>
      <c r="G1781" s="65" t="str">
        <f ca="1">VLOOKUP($D1781,OLframe!$D$2:$J$213,3)</f>
        <v>https://yadi.sk/d/sRUKoMB1wOaYYw</v>
      </c>
      <c r="H1781" s="45">
        <v>7000</v>
      </c>
      <c r="I1781" s="79" t="e">
        <f ca="1">IF($E1781="только рамка",VLOOKUP($D1781,OLframe!$D$2:$J$213,9),VLOOKUP($E1781,OLmain!$A$2:$J$57,9))</f>
        <v>#REF!</v>
      </c>
      <c r="J1781" s="27" t="e">
        <f ca="1">IF(VLOOKUP($D1781,OLframe!$D$2:$J$213,10)=0," ",VLOOKUP($D1781,OLframe!$D$2:$J$213,10))</f>
        <v>#REF!</v>
      </c>
    </row>
    <row r="1782" spans="1:10" ht="37.5" customHeight="1">
      <c r="A1782" s="19" t="s">
        <v>3040</v>
      </c>
      <c r="B1782" s="18" t="s">
        <v>3068</v>
      </c>
      <c r="C1782" s="36" t="s">
        <v>3500</v>
      </c>
      <c r="D1782" s="38" t="s">
        <v>3078</v>
      </c>
      <c r="E1782" s="38" t="s">
        <v>1103</v>
      </c>
      <c r="F1782" s="75" t="str">
        <f ca="1">IF($E1782="только рамка",VLOOKUP($D1782,OLframe!$D$2:$J$213,2),VLOOKUP($E1782,OLmain!$A$2:$J$57,2))</f>
        <v>10.1", 1280*720</v>
      </c>
      <c r="G1782" s="65" t="str">
        <f ca="1">VLOOKUP($D1782,OLframe!$D$2:$J$213,3)</f>
        <v>https://yadi.sk/d/sRUKoMB1wOaYYw</v>
      </c>
      <c r="H1782" s="45">
        <v>37900</v>
      </c>
      <c r="I1782" s="79" t="str">
        <f ca="1">IF($E1782="только рамка",VLOOKUP($D1782,OLframe!$D$2:$J$213,9),VLOOKUP($E1782,OLmain!$A$2:$J$57,9))</f>
        <v>Android 10.0, RK PX6 6x2,0 Ghz, 4Gb Ram, 64 Gb ROM, IPS LCD, NXP 6686 FM, TDA 7850, DSP, BC6 Bluetooth,  external microphone+Glonass&amp;gps</v>
      </c>
      <c r="J1782" s="27" t="e">
        <f ca="1">IF(VLOOKUP($D1782,OLframe!$D$2:$J$213,10)=0," ",VLOOKUP($D1782,OLframe!$D$2:$J$213,10))</f>
        <v>#REF!</v>
      </c>
    </row>
    <row r="1783" spans="1:10" ht="37.5" customHeight="1">
      <c r="A1783" s="19" t="s">
        <v>3040</v>
      </c>
      <c r="B1783" s="18" t="s">
        <v>3068</v>
      </c>
      <c r="C1783" s="36" t="s">
        <v>3500</v>
      </c>
      <c r="D1783" s="38" t="s">
        <v>3078</v>
      </c>
      <c r="E1783" s="38" t="s">
        <v>1137</v>
      </c>
      <c r="F1783" s="75" t="str">
        <f ca="1">IF($E1783="только рамка",VLOOKUP($D1783,OLframe!$D$2:$J$213,2),VLOOKUP($E1783,OLmain!$A$2:$J$57,2))</f>
        <v>10'', 1280*720</v>
      </c>
      <c r="G1783" s="65" t="str">
        <f ca="1">VLOOKUP($D1783,OLframe!$D$2:$J$213,3)</f>
        <v>https://yadi.sk/d/sRUKoMB1wOaYYw</v>
      </c>
      <c r="H1783" s="45">
        <v>40400</v>
      </c>
      <c r="I1783" s="79" t="str">
        <f ca="1">IF($E1783="только рамка",VLOOKUP($D1783,OLframe!$D$2:$J$213,9),VLOOKUP($E1783,OLmain!$A$2:$J$57,9))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83" s="27" t="e">
        <f ca="1">IF(VLOOKUP($D1783,OLframe!$D$2:$J$213,10)=0," ",VLOOKUP($D1783,OLframe!$D$2:$J$213,10))</f>
        <v>#REF!</v>
      </c>
    </row>
    <row r="1784" spans="1:10" ht="37.5" customHeight="1">
      <c r="A1784" s="19" t="s">
        <v>3040</v>
      </c>
      <c r="B1784" s="18" t="s">
        <v>3068</v>
      </c>
      <c r="C1784" s="36" t="s">
        <v>3500</v>
      </c>
      <c r="D1784" s="38" t="s">
        <v>3078</v>
      </c>
      <c r="E1784" s="38" t="s">
        <v>1142</v>
      </c>
      <c r="F1784" s="75" t="str">
        <f ca="1">IF($E1784="только рамка",VLOOKUP($D1784,OLframe!$D$2:$J$213,2),VLOOKUP($E1784,OLmain!$A$2:$J$57,2))</f>
        <v>10'', 1280*720</v>
      </c>
      <c r="G1784" s="65" t="str">
        <f ca="1">VLOOKUP($D1784,OLframe!$D$2:$J$213,3)</f>
        <v>https://yadi.sk/d/sRUKoMB1wOaYYw</v>
      </c>
      <c r="H1784" s="45">
        <v>43400</v>
      </c>
      <c r="I1784" s="79" t="str">
        <f ca="1">IF($E1784="только рамка",VLOOKUP($D1784,OLframe!$D$2:$J$213,9),VLOOKUP($E1784,OLmain!$A$2:$J$57,9))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784" s="27" t="e">
        <f ca="1">IF(VLOOKUP($D1784,OLframe!$D$2:$J$213,10)=0," ",VLOOKUP($D1784,OLframe!$D$2:$J$213,10))</f>
        <v>#REF!</v>
      </c>
    </row>
    <row r="1785" spans="1:10" ht="37.5" customHeight="1">
      <c r="A1785" s="19" t="s">
        <v>3040</v>
      </c>
      <c r="B1785" s="18" t="s">
        <v>3068</v>
      </c>
      <c r="C1785" s="36" t="s">
        <v>3500</v>
      </c>
      <c r="D1785" s="38" t="s">
        <v>3078</v>
      </c>
      <c r="E1785" s="38" t="s">
        <v>1092</v>
      </c>
      <c r="F1785" s="75" t="str">
        <f ca="1">IF($E1785="только рамка",VLOOKUP($D1785,OLframe!$D$2:$J$213,2),VLOOKUP($E1785,OLmain!$A$2:$J$57,2))</f>
        <v>10'', 1024*600</v>
      </c>
      <c r="G1785" s="65" t="str">
        <f ca="1">VLOOKUP($D1785,OLframe!$D$2:$J$213,3)</f>
        <v>https://yadi.sk/d/sRUKoMB1wOaYYw</v>
      </c>
      <c r="H1785" s="45">
        <v>30900</v>
      </c>
      <c r="I1785" s="79" t="str">
        <f ca="1">IF($E1785="только рамка",VLOOKUP($D1785,OLframe!$D$2:$J$213,9),VLOOKUP($E1785,OLmain!$A$2:$J$57,9))</f>
        <v>Android 10.0, RK PX30 4x1,6 Ghz, 2Gb Ram, 16 Gb ROM, IPS LCD, NXP 6686 FM, TDA 7850, DSP, BC6 Bluetooth,  external microphone+Glonass&amp;gps</v>
      </c>
      <c r="J1785" s="27" t="e">
        <f ca="1">IF(VLOOKUP($D1785,OLframe!$D$2:$J$213,10)=0," ",VLOOKUP($D1785,OLframe!$D$2:$J$213,10))</f>
        <v>#REF!</v>
      </c>
    </row>
    <row r="1786" spans="1:10" ht="37.5" customHeight="1">
      <c r="A1786" s="19" t="s">
        <v>3040</v>
      </c>
      <c r="B1786" s="18" t="s">
        <v>3068</v>
      </c>
      <c r="C1786" s="36" t="s">
        <v>3500</v>
      </c>
      <c r="D1786" s="38" t="s">
        <v>3078</v>
      </c>
      <c r="E1786" s="38" t="s">
        <v>1094</v>
      </c>
      <c r="F1786" s="75" t="str">
        <f ca="1">IF($E1786="только рамка",VLOOKUP($D1786,OLframe!$D$2:$J$213,2),VLOOKUP($E1786,OLmain!$A$2:$J$57,2))</f>
        <v>10'', 1024*600</v>
      </c>
      <c r="G1786" s="65" t="str">
        <f ca="1">VLOOKUP($D1786,OLframe!$D$2:$J$213,3)</f>
        <v>https://yadi.sk/d/sRUKoMB1wOaYYw</v>
      </c>
      <c r="H1786" s="45">
        <v>34400</v>
      </c>
      <c r="I1786" s="79" t="str">
        <f ca="1">IF($E1786="только рамка",VLOOKUP($D1786,OLframe!$D$2:$J$213,9),VLOOKUP($E1786,OLmain!$A$2:$J$57,9))</f>
        <v>Android 10.0, RK PX5 8x1,5 Ghz, 4Gb Ram, 32 Gb ROM, IPS LCD, NXP 6686 FM, TDA 7850, DSP, BC6 Bluetooth,  external microphone+Glonass&amp;gps</v>
      </c>
      <c r="J1786" s="27" t="e">
        <f ca="1">IF(VLOOKUP($D1786,OLframe!$D$2:$J$213,10)=0," ",VLOOKUP($D1786,OLframe!$D$2:$J$213,10))</f>
        <v>#REF!</v>
      </c>
    </row>
    <row r="1787" spans="1:10" ht="37.5" customHeight="1">
      <c r="A1787" s="19" t="s">
        <v>3040</v>
      </c>
      <c r="B1787" s="18" t="s">
        <v>3068</v>
      </c>
      <c r="C1787" s="36" t="s">
        <v>3500</v>
      </c>
      <c r="D1787" s="38" t="s">
        <v>3078</v>
      </c>
      <c r="E1787" s="38" t="s">
        <v>1096</v>
      </c>
      <c r="F1787" s="75" t="str">
        <f ca="1">IF($E1787="только рамка",VLOOKUP($D1787,OLframe!$D$2:$J$213,2),VLOOKUP($E1787,OLmain!$A$2:$J$57,2))</f>
        <v>10'', 1024*600</v>
      </c>
      <c r="G1787" s="65" t="str">
        <f ca="1">VLOOKUP($D1787,OLframe!$D$2:$J$213,3)</f>
        <v>https://yadi.sk/d/sRUKoMB1wOaYYw</v>
      </c>
      <c r="H1787" s="45">
        <v>35400</v>
      </c>
      <c r="I1787" s="79" t="str">
        <f ca="1">IF($E1787="только рамка",VLOOKUP($D1787,OLframe!$D$2:$J$213,9),VLOOKUP($E1787,OLmain!$A$2:$J$57,9))</f>
        <v>Android 10.0, RK PX5 8x1,5 Ghz, 4Gb Ram, 64 Gb ROM, IPS LCD, NXP 6686 FM, TDA 7850, DSP, BC6 Bluetooth,  external microphone+Glonass&amp;gps</v>
      </c>
      <c r="J1787" s="27" t="e">
        <f ca="1">IF(VLOOKUP($D1787,OLframe!$D$2:$J$213,10)=0," ",VLOOKUP($D1787,OLframe!$D$2:$J$213,10))</f>
        <v>#REF!</v>
      </c>
    </row>
    <row r="1788" spans="1:10" ht="37.5" customHeight="1">
      <c r="A1788" s="19" t="s">
        <v>3040</v>
      </c>
      <c r="B1788" s="18" t="s">
        <v>3068</v>
      </c>
      <c r="C1788" s="36" t="s">
        <v>3500</v>
      </c>
      <c r="D1788" s="38" t="s">
        <v>3078</v>
      </c>
      <c r="E1788" s="38" t="s">
        <v>1098</v>
      </c>
      <c r="F1788" s="75" t="str">
        <f ca="1">IF($E1788="только рамка",VLOOKUP($D1788,OLframe!$D$2:$J$213,2),VLOOKUP($E1788,OLmain!$A$2:$J$57,2))</f>
        <v>10'', 1024*600</v>
      </c>
      <c r="G1788" s="65" t="str">
        <f ca="1">VLOOKUP($D1788,OLframe!$D$2:$J$213,3)</f>
        <v>https://yadi.sk/d/sRUKoMB1wOaYYw</v>
      </c>
      <c r="H1788" s="45">
        <v>35400</v>
      </c>
      <c r="I1788" s="79" t="str">
        <f ca="1">IF($E1788="только рамка",VLOOKUP($D1788,OLframe!$D$2:$J$213,9),VLOOKUP($E1788,OLmain!$A$2:$J$57,9))</f>
        <v>Android 10.0, RK PX6 6x2,0 Ghz, 4Gb Ram, 64 Gb ROM, IPS LCD, NXP 6686 FM, TDA 7850, DSP, BC6 Bluetooth,  external microphone+Glonass&amp;gps</v>
      </c>
      <c r="J1788" s="27" t="e">
        <f ca="1">IF(VLOOKUP($D1788,OLframe!$D$2:$J$213,10)=0," ",VLOOKUP($D1788,OLframe!$D$2:$J$213,10))</f>
        <v>#REF!</v>
      </c>
    </row>
    <row r="1789" spans="1:10" ht="37.5" customHeight="1">
      <c r="A1789" s="19" t="s">
        <v>3040</v>
      </c>
      <c r="B1789" s="18" t="s">
        <v>3068</v>
      </c>
      <c r="C1789" s="36" t="s">
        <v>3500</v>
      </c>
      <c r="D1789" s="38" t="s">
        <v>3078</v>
      </c>
      <c r="E1789" s="38" t="s">
        <v>1128</v>
      </c>
      <c r="F1789" s="75" t="str">
        <f ca="1">IF($E1789="только рамка",VLOOKUP($D1789,OLframe!$D$2:$J$213,2),VLOOKUP($E1789,OLmain!$A$2:$J$57,2))</f>
        <v>10'', 1024*600</v>
      </c>
      <c r="G1789" s="65" t="str">
        <f ca="1">VLOOKUP($D1789,OLframe!$D$2:$J$213,3)</f>
        <v>https://yadi.sk/d/sRUKoMB1wOaYYw</v>
      </c>
      <c r="H1789" s="45">
        <v>23900</v>
      </c>
      <c r="I1789" s="79" t="str">
        <f ca="1">IF($E1789="только рамка",VLOOKUP($D1789,OLframe!$D$2:$J$213,9),VLOOKUP($E1789,OLmain!$A$2:$J$57,9))</f>
        <v>Android 6.0, MTK 3562 8x1,5 Ghz, 2Gb Ram, 32 Gb ROM, IPS LCD, NXP 6686 FM, TDA 7851, Bluetooth,  external microphone, 4G встроен</v>
      </c>
      <c r="J1789" s="27" t="e">
        <f ca="1">IF(VLOOKUP($D1789,OLframe!$D$2:$J$213,10)=0," ",VLOOKUP($D1789,OLframe!$D$2:$J$213,10))</f>
        <v>#REF!</v>
      </c>
    </row>
    <row r="1790" spans="1:10" ht="37.5" customHeight="1">
      <c r="A1790" s="19" t="s">
        <v>3040</v>
      </c>
      <c r="B1790" s="18" t="s">
        <v>3068</v>
      </c>
      <c r="C1790" s="36" t="s">
        <v>3500</v>
      </c>
      <c r="D1790" s="38" t="s">
        <v>3078</v>
      </c>
      <c r="E1790" s="38" t="s">
        <v>1125</v>
      </c>
      <c r="F1790" s="75" t="str">
        <f ca="1">IF($E1790="только рамка",VLOOKUP($D1790,OLframe!$D$2:$J$213,2),VLOOKUP($E1790,OLmain!$A$2:$J$57,2))</f>
        <v>10'', 1280*720</v>
      </c>
      <c r="G1790" s="65" t="str">
        <f ca="1">VLOOKUP($D1790,OLframe!$D$2:$J$213,3)</f>
        <v>https://yadi.sk/d/sRUKoMB1wOaYYw</v>
      </c>
      <c r="H1790" s="45">
        <v>30400</v>
      </c>
      <c r="I1790" s="79" t="str">
        <f ca="1">IF($E1790="только рамка",VLOOKUP($D1790,OLframe!$D$2:$J$213,9),VLOOKUP($E1790,OLmain!$A$2:$J$57,9))</f>
        <v>Android 10, UIS7862 8x1,8 Ghz, 3Gb Ram, 32Gb ROM, TDA7708 FM, TDA7388, DSP, Bluetooth 5.0, Glonass&amp;gps, 4G, OPTIC out, поддержка AHD/TVI камер, HDMI - опция, AV OUT - опция</v>
      </c>
      <c r="J1790" s="27" t="e">
        <f ca="1">IF(VLOOKUP($D1790,OLframe!$D$2:$J$213,10)=0," ",VLOOKUP($D1790,OLframe!$D$2:$J$213,10))</f>
        <v>#REF!</v>
      </c>
    </row>
    <row r="1791" spans="1:10" ht="37.5" customHeight="1">
      <c r="A1791" s="19" t="s">
        <v>3040</v>
      </c>
      <c r="B1791" s="18" t="s">
        <v>3068</v>
      </c>
      <c r="C1791" s="36" t="s">
        <v>3500</v>
      </c>
      <c r="D1791" s="38" t="s">
        <v>3078</v>
      </c>
      <c r="E1791" s="38" t="s">
        <v>1100</v>
      </c>
      <c r="F1791" s="75" t="str">
        <f ca="1">IF($E1791="только рамка",VLOOKUP($D1791,OLframe!$D$2:$J$213,2),VLOOKUP($E1791,OLmain!$A$2:$J$57,2))</f>
        <v>10'', 1280*720</v>
      </c>
      <c r="G1791" s="65" t="str">
        <f ca="1">VLOOKUP($D1791,OLframe!$D$2:$J$213,3)</f>
        <v>https://yadi.sk/d/sRUKoMB1wOaYYw</v>
      </c>
      <c r="H1791" s="45">
        <v>34400</v>
      </c>
      <c r="I1791" s="79" t="str">
        <f ca="1">IF($E1791="только рамка",VLOOKUP($D1791,OLframe!$D$2:$J$213,9),VLOOKUP($E1791,OLmain!$A$2:$J$57,9))</f>
        <v>Android 10, UIS7862 8x1,8 Ghz, 4Gb Ram, 64Gb ROM, TDA7708 FM, TDA7851L, DSP, Bluetooth 5.0, Glonass&amp;gps, 4G, OPTIC out, поддержка AHD/TVI камер, HDMI - опция, AV OUT - опция</v>
      </c>
      <c r="J1791" s="27" t="e">
        <f ca="1">IF(VLOOKUP($D1791,OLframe!$D$2:$J$213,10)=0," ",VLOOKUP($D1791,OLframe!$D$2:$J$213,10))</f>
        <v>#REF!</v>
      </c>
    </row>
    <row r="1792" spans="1:10" ht="37.5" customHeight="1">
      <c r="A1792" s="19" t="s">
        <v>3040</v>
      </c>
      <c r="B1792" s="18" t="s">
        <v>3068</v>
      </c>
      <c r="C1792" s="36" t="s">
        <v>3500</v>
      </c>
      <c r="D1792" s="38" t="s">
        <v>3078</v>
      </c>
      <c r="E1792" s="38" t="s">
        <v>1133</v>
      </c>
      <c r="F1792" s="75" t="str">
        <f ca="1">IF($E1792="только рамка",VLOOKUP($D1792,OLframe!$D$2:$J$213,2),VLOOKUP($E1792,OLmain!$A$2:$J$57,2))</f>
        <v>10'', 1280*720</v>
      </c>
      <c r="G1792" s="65" t="str">
        <f ca="1">VLOOKUP($D1792,OLframe!$D$2:$J$213,3)</f>
        <v>https://yadi.sk/d/sRUKoMB1wOaYYw</v>
      </c>
      <c r="H1792" s="45">
        <v>37400</v>
      </c>
      <c r="I1792" s="79" t="str">
        <f ca="1">IF($E1792="только рамка",VLOOKUP($D1792,OLframe!$D$2:$J$213,9),VLOOKUP($E1792,OLmain!$A$2:$J$57,9))</f>
        <v>Android 10, UIS7862 8x1,8 Ghz, 4Gb Ram, 64Gb ROM, TDA7708 FM, TDA7851L, DSP, Bluetooth 5.0, Glonass&amp;gps, 4G, OPTIC out, поддержка AHD/TVI камер, HDMI - опция, AV OUT - опция</v>
      </c>
      <c r="J1792" s="27" t="e">
        <f ca="1">IF(VLOOKUP($D1792,OLframe!$D$2:$J$213,10)=0," ",VLOOKUP($D1792,OLframe!$D$2:$J$213,10))</f>
        <v>#REF!</v>
      </c>
    </row>
    <row r="1793" spans="1:10" ht="37.5" customHeight="1">
      <c r="A1793" s="19" t="s">
        <v>3040</v>
      </c>
      <c r="B1793" s="18" t="s">
        <v>3068</v>
      </c>
      <c r="C1793" s="36" t="s">
        <v>3500</v>
      </c>
      <c r="D1793" s="38" t="s">
        <v>3078</v>
      </c>
      <c r="E1793" s="38" t="s">
        <v>1105</v>
      </c>
      <c r="F1793" s="75" t="str">
        <f ca="1">IF($E1793="только рамка",VLOOKUP($D1793,OLframe!$D$2:$J$213,2),VLOOKUP($E1793,OLmain!$A$2:$J$57,2))</f>
        <v>10'', 1024*600</v>
      </c>
      <c r="G1793" s="65" t="str">
        <f ca="1">VLOOKUP($D1793,OLframe!$D$2:$J$213,3)</f>
        <v>https://yadi.sk/d/sRUKoMB1wOaYYw</v>
      </c>
      <c r="H1793" s="45">
        <v>35400</v>
      </c>
      <c r="I1793" s="79" t="str">
        <f ca="1">IF($E1793="только рамка",VLOOKUP($D1793,OLframe!$D$2:$J$213,9),VLOOKUP($E1793,OLmain!$A$2:$J$57,9))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793" s="27" t="e">
        <f ca="1">IF(VLOOKUP($D1793,OLframe!$D$2:$J$213,10)=0," ",VLOOKUP($D1793,OLframe!$D$2:$J$213,10))</f>
        <v>#REF!</v>
      </c>
    </row>
    <row r="1794" spans="1:10" ht="37.5" customHeight="1">
      <c r="A1794" s="19" t="s">
        <v>3040</v>
      </c>
      <c r="B1794" s="18" t="s">
        <v>3068</v>
      </c>
      <c r="C1794" s="36" t="s">
        <v>3500</v>
      </c>
      <c r="D1794" s="38" t="s">
        <v>3078</v>
      </c>
      <c r="E1794" s="38" t="s">
        <v>1088</v>
      </c>
      <c r="F1794" s="75" t="str">
        <f ca="1">IF($E1794="только рамка",VLOOKUP($D1794,OLframe!$D$2:$J$213,2),VLOOKUP($E1794,OLmain!$A$2:$J$57,2))</f>
        <v>9,7'', 1024*768</v>
      </c>
      <c r="G1794" s="65" t="str">
        <f ca="1">VLOOKUP($D1794,OLframe!$D$2:$J$213,3)</f>
        <v>https://yadi.sk/d/sRUKoMB1wOaYYw</v>
      </c>
      <c r="H1794" s="45">
        <v>36400</v>
      </c>
      <c r="I1794" s="79" t="str">
        <f ca="1">IF($E1794="только рамка",VLOOKUP($D1794,OLframe!$D$2:$J$213,9),VLOOKUP($E1794,OLmain!$A$2:$J$57,9))</f>
        <v>Android 10.0, RK PX6 6x2,0 Ghz, 4Gb Ram, 64 Gb ROM, IPS LCD, NXP 6686 FM, TDA 7850, DSP, BC6 Bluetooth,  external microphone+Glonass&amp;gps</v>
      </c>
      <c r="J1794" s="27" t="e">
        <f ca="1">IF(VLOOKUP($D1794,OLframe!$D$2:$J$213,10)=0," ",VLOOKUP($D1794,OLframe!$D$2:$J$213,10))</f>
        <v>#REF!</v>
      </c>
    </row>
    <row r="1795" spans="1:10" ht="37.5" customHeight="1">
      <c r="A1795" s="19" t="s">
        <v>3040</v>
      </c>
      <c r="B1795" s="18" t="s">
        <v>3068</v>
      </c>
      <c r="C1795" s="36" t="s">
        <v>3500</v>
      </c>
      <c r="D1795" s="38" t="s">
        <v>3078</v>
      </c>
      <c r="E1795" s="38" t="s">
        <v>1101</v>
      </c>
      <c r="F1795" s="75" t="str">
        <f ca="1">IF($E1795="только рамка",VLOOKUP($D1795,OLframe!$D$2:$J$213,2),VLOOKUP($E1795,OLmain!$A$2:$J$57,2))</f>
        <v>13.3", 1920*1080</v>
      </c>
      <c r="G1795" s="65" t="str">
        <f ca="1">VLOOKUP($D1795,OLframe!$D$2:$J$213,3)</f>
        <v>https://yadi.sk/d/sRUKoMB1wOaYYw</v>
      </c>
      <c r="H1795" s="45">
        <v>43900</v>
      </c>
      <c r="I1795" s="79" t="str">
        <f ca="1">IF($E1795="только рамка",VLOOKUP($D1795,OLframe!$D$2:$J$213,9),VLOOKUP($E1795,OLmain!$A$2:$J$57,9))</f>
        <v>Android 10.0, RK PX6 6x2,0 Ghz, 4Gb Ram, 64 Gb ROM, IPS LCD, NXP 6686 FM, TDA 7850, DSP, BC6 Bluetooth,  external microphone+Glonass&amp;gps</v>
      </c>
      <c r="J1795" s="27" t="e">
        <f ca="1">IF(VLOOKUP($D1795,OLframe!$D$2:$J$213,10)=0," ",VLOOKUP($D1795,OLframe!$D$2:$J$213,10))</f>
        <v>#REF!</v>
      </c>
    </row>
    <row r="1796" spans="1:10" ht="37.5" customHeight="1">
      <c r="A1796" s="19" t="s">
        <v>3040</v>
      </c>
      <c r="B1796" s="18" t="s">
        <v>3079</v>
      </c>
      <c r="C1796" s="36" t="s">
        <v>3451</v>
      </c>
      <c r="D1796" s="38" t="s">
        <v>3080</v>
      </c>
      <c r="E1796" s="38"/>
      <c r="F1796" s="2" t="s">
        <v>3712</v>
      </c>
      <c r="G1796" s="52" t="s">
        <v>3081</v>
      </c>
      <c r="H1796" s="69"/>
      <c r="I1796" s="21" t="s">
        <v>3551</v>
      </c>
      <c r="J1796" s="27"/>
    </row>
    <row r="1797" spans="1:10" ht="37.5" customHeight="1">
      <c r="A1797" s="19" t="s">
        <v>3040</v>
      </c>
      <c r="B1797" s="18" t="s">
        <v>3079</v>
      </c>
      <c r="C1797" s="36" t="s">
        <v>3444</v>
      </c>
      <c r="D1797" s="38" t="s">
        <v>3082</v>
      </c>
      <c r="E1797" s="38"/>
      <c r="F1797" s="2" t="s">
        <v>3712</v>
      </c>
      <c r="G1797" s="51" t="s">
        <v>3083</v>
      </c>
      <c r="H1797" s="69">
        <v>27900</v>
      </c>
      <c r="I1797" s="20" t="s">
        <v>3685</v>
      </c>
      <c r="J1797" s="54" t="s">
        <v>3628</v>
      </c>
    </row>
    <row r="1798" spans="1:10" ht="37.5" customHeight="1">
      <c r="A1798" s="8" t="s">
        <v>3040</v>
      </c>
      <c r="B1798" s="18" t="s">
        <v>3084</v>
      </c>
      <c r="C1798" s="2" t="s">
        <v>3444</v>
      </c>
      <c r="D1798" s="37" t="s">
        <v>3085</v>
      </c>
      <c r="E1798" s="37"/>
      <c r="F1798" s="2" t="s">
        <v>3534</v>
      </c>
      <c r="G1798" s="14" t="s">
        <v>3086</v>
      </c>
      <c r="H1798" s="68">
        <v>24900</v>
      </c>
      <c r="I1798" s="20" t="s">
        <v>3507</v>
      </c>
      <c r="J1798" s="54" t="s">
        <v>3087</v>
      </c>
    </row>
    <row r="1799" spans="1:10" ht="37.5" customHeight="1">
      <c r="A1799" s="8" t="s">
        <v>3040</v>
      </c>
      <c r="B1799" s="18" t="s">
        <v>3088</v>
      </c>
      <c r="C1799" s="2" t="s">
        <v>4133</v>
      </c>
      <c r="D1799" s="37" t="s">
        <v>3089</v>
      </c>
      <c r="E1799" s="37"/>
      <c r="F1799" s="2" t="s">
        <v>3534</v>
      </c>
      <c r="G1799" s="9" t="s">
        <v>3090</v>
      </c>
      <c r="H1799" s="68">
        <v>29900</v>
      </c>
      <c r="I1799" s="59" t="s">
        <v>3091</v>
      </c>
      <c r="J1799" s="31" t="s">
        <v>3092</v>
      </c>
    </row>
    <row r="1800" spans="1:10" ht="37.5" customHeight="1">
      <c r="A1800" s="19" t="s">
        <v>3040</v>
      </c>
      <c r="B1800" s="18" t="s">
        <v>3088</v>
      </c>
      <c r="C1800" s="2" t="s">
        <v>3500</v>
      </c>
      <c r="D1800" s="37" t="s">
        <v>3093</v>
      </c>
      <c r="E1800" s="37"/>
      <c r="F1800" s="2" t="s">
        <v>3534</v>
      </c>
      <c r="G1800" s="9" t="s">
        <v>3094</v>
      </c>
      <c r="H1800" s="68">
        <v>34400</v>
      </c>
      <c r="I1800" s="46" t="s">
        <v>3503</v>
      </c>
      <c r="J1800" s="31" t="s">
        <v>3095</v>
      </c>
    </row>
    <row r="1801" spans="1:10" ht="37.5" customHeight="1">
      <c r="A1801" s="19" t="s">
        <v>3040</v>
      </c>
      <c r="B1801" s="18" t="s">
        <v>3096</v>
      </c>
      <c r="C1801" s="36" t="s">
        <v>3451</v>
      </c>
      <c r="D1801" s="38" t="s">
        <v>3097</v>
      </c>
      <c r="E1801" s="38"/>
      <c r="F1801" s="2" t="s">
        <v>3534</v>
      </c>
      <c r="G1801" s="51" t="s">
        <v>3098</v>
      </c>
      <c r="H1801" s="69">
        <v>30400</v>
      </c>
      <c r="I1801" s="21" t="s">
        <v>3483</v>
      </c>
      <c r="J1801" s="31" t="s">
        <v>3092</v>
      </c>
    </row>
    <row r="1802" spans="1:10" ht="37.5" customHeight="1">
      <c r="A1802" s="19" t="s">
        <v>3040</v>
      </c>
      <c r="B1802" s="18" t="s">
        <v>3096</v>
      </c>
      <c r="C1802" s="36" t="s">
        <v>3451</v>
      </c>
      <c r="D1802" s="38" t="s">
        <v>3099</v>
      </c>
      <c r="E1802" s="38"/>
      <c r="F1802" s="10" t="s">
        <v>3518</v>
      </c>
      <c r="G1802" s="50" t="s">
        <v>3100</v>
      </c>
      <c r="H1802" s="69">
        <v>29900</v>
      </c>
      <c r="I1802" s="21" t="s">
        <v>3483</v>
      </c>
      <c r="J1802" s="31" t="s">
        <v>3092</v>
      </c>
    </row>
    <row r="1803" spans="1:10" ht="37.5" customHeight="1">
      <c r="A1803" s="19" t="s">
        <v>3040</v>
      </c>
      <c r="B1803" s="18" t="s">
        <v>3096</v>
      </c>
      <c r="C1803" s="36" t="s">
        <v>4139</v>
      </c>
      <c r="D1803" s="38" t="s">
        <v>3101</v>
      </c>
      <c r="E1803" s="38"/>
      <c r="F1803" s="10" t="s">
        <v>3518</v>
      </c>
      <c r="G1803" s="50" t="s">
        <v>3100</v>
      </c>
      <c r="H1803" s="69">
        <v>32400</v>
      </c>
      <c r="I1803" s="46" t="s">
        <v>3503</v>
      </c>
      <c r="J1803" s="31"/>
    </row>
    <row r="1804" spans="1:10" ht="37.5" customHeight="1">
      <c r="A1804" s="19" t="s">
        <v>3040</v>
      </c>
      <c r="B1804" s="18" t="s">
        <v>3096</v>
      </c>
      <c r="C1804" s="36" t="s">
        <v>3451</v>
      </c>
      <c r="D1804" s="38" t="s">
        <v>3102</v>
      </c>
      <c r="E1804" s="38"/>
      <c r="F1804" s="2" t="s">
        <v>3712</v>
      </c>
      <c r="G1804" s="52" t="s">
        <v>3103</v>
      </c>
      <c r="H1804" s="69">
        <v>34900</v>
      </c>
      <c r="I1804" s="46" t="s">
        <v>3912</v>
      </c>
      <c r="J1804" s="27"/>
    </row>
    <row r="1805" spans="1:10" ht="37.5" customHeight="1">
      <c r="A1805" s="19" t="s">
        <v>3040</v>
      </c>
      <c r="B1805" s="18" t="s">
        <v>3096</v>
      </c>
      <c r="C1805" s="36" t="s">
        <v>3444</v>
      </c>
      <c r="D1805" s="38" t="s">
        <v>3104</v>
      </c>
      <c r="E1805" s="38"/>
      <c r="F1805" s="2" t="s">
        <v>3712</v>
      </c>
      <c r="G1805" s="51" t="s">
        <v>3105</v>
      </c>
      <c r="H1805" s="69">
        <v>28900</v>
      </c>
      <c r="I1805" s="46" t="s">
        <v>3475</v>
      </c>
      <c r="J1805" s="27"/>
    </row>
    <row r="1806" spans="1:10" ht="37.5" customHeight="1">
      <c r="A1806" s="19" t="s">
        <v>3040</v>
      </c>
      <c r="B1806" s="18" t="s">
        <v>3096</v>
      </c>
      <c r="C1806" s="36" t="s">
        <v>3444</v>
      </c>
      <c r="D1806" s="38" t="s">
        <v>3106</v>
      </c>
      <c r="E1806" s="38"/>
      <c r="F1806" s="2" t="s">
        <v>3712</v>
      </c>
      <c r="G1806" s="51" t="s">
        <v>3105</v>
      </c>
      <c r="H1806" s="69">
        <v>31900</v>
      </c>
      <c r="I1806" s="59" t="s">
        <v>3478</v>
      </c>
      <c r="J1806" s="27"/>
    </row>
    <row r="1807" spans="1:10" ht="37.5" customHeight="1">
      <c r="A1807" s="19" t="s">
        <v>3040</v>
      </c>
      <c r="B1807" s="18" t="s">
        <v>3107</v>
      </c>
      <c r="C1807" s="36" t="s">
        <v>3451</v>
      </c>
      <c r="D1807" s="38" t="s">
        <v>3108</v>
      </c>
      <c r="E1807" s="38"/>
      <c r="F1807" s="10" t="s">
        <v>2880</v>
      </c>
      <c r="G1807" s="51" t="s">
        <v>3109</v>
      </c>
      <c r="H1807" s="69">
        <v>35400</v>
      </c>
      <c r="I1807" s="46" t="s">
        <v>3503</v>
      </c>
      <c r="J1807" s="27"/>
    </row>
    <row r="1808" spans="1:10" ht="37.5" customHeight="1">
      <c r="A1808" s="19" t="s">
        <v>3040</v>
      </c>
      <c r="B1808" s="18" t="s">
        <v>3107</v>
      </c>
      <c r="C1808" s="36" t="s">
        <v>4139</v>
      </c>
      <c r="D1808" s="38" t="s">
        <v>3110</v>
      </c>
      <c r="E1808" s="38"/>
      <c r="F1808" s="10" t="s">
        <v>3518</v>
      </c>
      <c r="G1808" s="51" t="s">
        <v>3109</v>
      </c>
      <c r="H1808" s="69">
        <v>33900</v>
      </c>
      <c r="I1808" s="46" t="s">
        <v>3503</v>
      </c>
      <c r="J1808" s="27"/>
    </row>
    <row r="1809" spans="1:10" ht="37.5" customHeight="1">
      <c r="A1809" s="19" t="s">
        <v>3040</v>
      </c>
      <c r="B1809" s="18" t="s">
        <v>3107</v>
      </c>
      <c r="C1809" s="36" t="s">
        <v>3444</v>
      </c>
      <c r="D1809" s="38" t="s">
        <v>3111</v>
      </c>
      <c r="E1809" s="38"/>
      <c r="F1809" s="10" t="s">
        <v>3518</v>
      </c>
      <c r="G1809" s="51" t="s">
        <v>3112</v>
      </c>
      <c r="H1809" s="69">
        <v>35400</v>
      </c>
      <c r="I1809" s="42" t="s">
        <v>3938</v>
      </c>
      <c r="J1809" s="27"/>
    </row>
    <row r="1810" spans="1:10" ht="37.5" customHeight="1">
      <c r="A1810" s="19" t="s">
        <v>3040</v>
      </c>
      <c r="B1810" s="18" t="s">
        <v>3107</v>
      </c>
      <c r="C1810" s="36" t="s">
        <v>3500</v>
      </c>
      <c r="D1810" s="38" t="s">
        <v>3113</v>
      </c>
      <c r="E1810" s="38" t="s">
        <v>2857</v>
      </c>
      <c r="F1810" s="75" t="str">
        <f ca="1">IF($E1810="только рамка",VLOOKUP($D1810,OLframe!$D$2:$J$213,2),VLOOKUP($E1810,OLmain!$A$2:$J$57,2))</f>
        <v>9", 1024*600</v>
      </c>
      <c r="G1810" s="65" t="str">
        <f ca="1">VLOOKUP($D1810,OLframe!$D$2:$J$213,3)</f>
        <v>https://yadi.sk/d/fJyICbW9lNkZSw</v>
      </c>
      <c r="H1810" s="45">
        <v>5000</v>
      </c>
      <c r="I1810" s="79" t="e">
        <f ca="1">IF($E1810="только рамка",VLOOKUP($D1810,OLframe!$D$2:$J$213,9),VLOOKUP($E1810,OLmain!$A$2:$J$57,9))</f>
        <v>#REF!</v>
      </c>
      <c r="J1810" s="27" t="e">
        <f ca="1">IF(VLOOKUP($D1810,OLframe!$D$2:$J$213,10)=0," ",VLOOKUP($D1810,OLframe!$D$2:$J$213,10))</f>
        <v>#REF!</v>
      </c>
    </row>
    <row r="1811" spans="1:10" ht="37.5" customHeight="1">
      <c r="A1811" s="19" t="s">
        <v>3040</v>
      </c>
      <c r="B1811" s="18" t="s">
        <v>3107</v>
      </c>
      <c r="C1811" s="36" t="s">
        <v>3500</v>
      </c>
      <c r="D1811" s="38" t="s">
        <v>3113</v>
      </c>
      <c r="E1811" s="38" t="s">
        <v>1147</v>
      </c>
      <c r="F1811" s="75" t="str">
        <f ca="1">IF($E1811="только рамка",VLOOKUP($D1811,OLframe!$D$2:$J$213,2),VLOOKUP($E1811,OLmain!$A$2:$J$57,2))</f>
        <v>10.1", 1280*720</v>
      </c>
      <c r="G1811" s="65" t="str">
        <f ca="1">VLOOKUP($D1811,OLframe!$D$2:$J$213,3)</f>
        <v>https://yadi.sk/d/fJyICbW9lNkZSw</v>
      </c>
      <c r="H1811" s="45">
        <v>35900</v>
      </c>
      <c r="I1811" s="79" t="str">
        <f ca="1">IF($E1811="только рамка",VLOOKUP($D1811,OLframe!$D$2:$J$213,9),VLOOKUP($E1811,OLmain!$A$2:$J$57,9))</f>
        <v>Android 10.0, RK PX6 6x2,0 Ghz, 4Gb Ram, 64 Gb ROM, IPS LCD, NXP 6686 FM, TDA 7850, DSP, BC6 Bluetooth,  external microphone+Glonass&amp;gps</v>
      </c>
      <c r="J1811" s="27" t="e">
        <f ca="1">IF(VLOOKUP($D1811,OLframe!$D$2:$J$213,10)=0," ",VLOOKUP($D1811,OLframe!$D$2:$J$213,10))</f>
        <v>#REF!</v>
      </c>
    </row>
    <row r="1812" spans="1:10" ht="37.5" customHeight="1">
      <c r="A1812" s="19" t="s">
        <v>3040</v>
      </c>
      <c r="B1812" s="18" t="s">
        <v>3107</v>
      </c>
      <c r="C1812" s="36" t="s">
        <v>3500</v>
      </c>
      <c r="D1812" s="38" t="s">
        <v>3113</v>
      </c>
      <c r="E1812" s="38" t="s">
        <v>1140</v>
      </c>
      <c r="F1812" s="75" t="str">
        <f ca="1">IF($E1812="только рамка",VLOOKUP($D1812,OLframe!$D$2:$J$213,2),VLOOKUP($E1812,OLmain!$A$2:$J$57,2))</f>
        <v>9'', 1280*720</v>
      </c>
      <c r="G1812" s="65" t="str">
        <f ca="1">VLOOKUP($D1812,OLframe!$D$2:$J$213,3)</f>
        <v>https://yadi.sk/d/fJyICbW9lNkZSw</v>
      </c>
      <c r="H1812" s="45">
        <v>38400</v>
      </c>
      <c r="I1812" s="79" t="str">
        <f ca="1">IF($E1812="только рамка",VLOOKUP($D1812,OLframe!$D$2:$J$213,9),VLOOKUP($E1812,OLmain!$A$2:$J$57,9))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12" s="27" t="e">
        <f ca="1">IF(VLOOKUP($D1812,OLframe!$D$2:$J$213,10)=0," ",VLOOKUP($D1812,OLframe!$D$2:$J$213,10))</f>
        <v>#REF!</v>
      </c>
    </row>
    <row r="1813" spans="1:10" ht="37.5" customHeight="1">
      <c r="A1813" s="19" t="s">
        <v>3040</v>
      </c>
      <c r="B1813" s="18" t="s">
        <v>3107</v>
      </c>
      <c r="C1813" s="36" t="s">
        <v>3500</v>
      </c>
      <c r="D1813" s="38" t="s">
        <v>3113</v>
      </c>
      <c r="E1813" s="38" t="s">
        <v>1143</v>
      </c>
      <c r="F1813" s="75" t="str">
        <f ca="1">IF($E1813="только рамка",VLOOKUP($D1813,OLframe!$D$2:$J$213,2),VLOOKUP($E1813,OLmain!$A$2:$J$57,2))</f>
        <v>9'', 1280*720</v>
      </c>
      <c r="G1813" s="65" t="str">
        <f ca="1">VLOOKUP($D1813,OLframe!$D$2:$J$213,3)</f>
        <v>https://yadi.sk/d/fJyICbW9lNkZSw</v>
      </c>
      <c r="H1813" s="45">
        <v>41400</v>
      </c>
      <c r="I1813" s="79" t="str">
        <f ca="1">IF($E1813="только рамка",VLOOKUP($D1813,OLframe!$D$2:$J$213,9),VLOOKUP($E1813,OLmain!$A$2:$J$57,9))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13" s="27" t="e">
        <f ca="1">IF(VLOOKUP($D1813,OLframe!$D$2:$J$213,10)=0," ",VLOOKUP($D1813,OLframe!$D$2:$J$213,10))</f>
        <v>#REF!</v>
      </c>
    </row>
    <row r="1814" spans="1:10" ht="37.5" customHeight="1">
      <c r="A1814" s="19" t="s">
        <v>3040</v>
      </c>
      <c r="B1814" s="18" t="s">
        <v>3107</v>
      </c>
      <c r="C1814" s="36" t="s">
        <v>3500</v>
      </c>
      <c r="D1814" s="38" t="s">
        <v>3113</v>
      </c>
      <c r="E1814" s="38" t="s">
        <v>1091</v>
      </c>
      <c r="F1814" s="75" t="str">
        <f ca="1">IF($E1814="только рамка",VLOOKUP($D1814,OLframe!$D$2:$J$213,2),VLOOKUP($E1814,OLmain!$A$2:$J$57,2))</f>
        <v>9'', 1024*600</v>
      </c>
      <c r="G1814" s="65" t="str">
        <f ca="1">VLOOKUP($D1814,OLframe!$D$2:$J$213,3)</f>
        <v>https://yadi.sk/d/fJyICbW9lNkZSw</v>
      </c>
      <c r="H1814" s="45">
        <v>28900</v>
      </c>
      <c r="I1814" s="79" t="str">
        <f ca="1">IF($E1814="только рамка",VLOOKUP($D1814,OLframe!$D$2:$J$213,9),VLOOKUP($E1814,OLmain!$A$2:$J$57,9))</f>
        <v>Android 10.0, RK PX30 4x1,6 Ghz, 2Gb Ram, 16 Gb ROM, IPS LCD, NXP 6686 FM, TDA 7850, DSP, BC6 Bluetooth,  external microphone+Glonass&amp;gps</v>
      </c>
      <c r="J1814" s="27" t="e">
        <f ca="1">IF(VLOOKUP($D1814,OLframe!$D$2:$J$213,10)=0," ",VLOOKUP($D1814,OLframe!$D$2:$J$213,10))</f>
        <v>#REF!</v>
      </c>
    </row>
    <row r="1815" spans="1:10" ht="37.5" customHeight="1">
      <c r="A1815" s="19" t="s">
        <v>3040</v>
      </c>
      <c r="B1815" s="18" t="s">
        <v>3107</v>
      </c>
      <c r="C1815" s="36" t="s">
        <v>3500</v>
      </c>
      <c r="D1815" s="38" t="s">
        <v>3113</v>
      </c>
      <c r="E1815" s="38" t="s">
        <v>1093</v>
      </c>
      <c r="F1815" s="75" t="str">
        <f ca="1">IF($E1815="только рамка",VLOOKUP($D1815,OLframe!$D$2:$J$213,2),VLOOKUP($E1815,OLmain!$A$2:$J$57,2))</f>
        <v>9'', 1024*600</v>
      </c>
      <c r="G1815" s="65" t="str">
        <f ca="1">VLOOKUP($D1815,OLframe!$D$2:$J$213,3)</f>
        <v>https://yadi.sk/d/fJyICbW9lNkZSw</v>
      </c>
      <c r="H1815" s="45">
        <v>32400</v>
      </c>
      <c r="I1815" s="79" t="str">
        <f ca="1">IF($E1815="только рамка",VLOOKUP($D1815,OLframe!$D$2:$J$213,9),VLOOKUP($E1815,OLmain!$A$2:$J$57,9))</f>
        <v>Android 10.0, RK PX5 8x1,5 Ghz, 4Gb Ram, 32 Gb ROM, IPS LCD, NXP 6686 FM, TDA 7850, DSP, BC6 Bluetooth,  external microphone+Glonass&amp;gps</v>
      </c>
      <c r="J1815" s="27" t="e">
        <f ca="1">IF(VLOOKUP($D1815,OLframe!$D$2:$J$213,10)=0," ",VLOOKUP($D1815,OLframe!$D$2:$J$213,10))</f>
        <v>#REF!</v>
      </c>
    </row>
    <row r="1816" spans="1:10" ht="37.5" customHeight="1">
      <c r="A1816" s="19" t="s">
        <v>3040</v>
      </c>
      <c r="B1816" s="18" t="s">
        <v>3107</v>
      </c>
      <c r="C1816" s="36" t="s">
        <v>3500</v>
      </c>
      <c r="D1816" s="38" t="s">
        <v>3113</v>
      </c>
      <c r="E1816" s="38" t="s">
        <v>1095</v>
      </c>
      <c r="F1816" s="75" t="str">
        <f ca="1">IF($E1816="только рамка",VLOOKUP($D1816,OLframe!$D$2:$J$213,2),VLOOKUP($E1816,OLmain!$A$2:$J$57,2))</f>
        <v>9'', 1024*600</v>
      </c>
      <c r="G1816" s="65" t="str">
        <f ca="1">VLOOKUP($D1816,OLframe!$D$2:$J$213,3)</f>
        <v>https://yadi.sk/d/fJyICbW9lNkZSw</v>
      </c>
      <c r="H1816" s="45">
        <v>33400</v>
      </c>
      <c r="I1816" s="79" t="str">
        <f ca="1">IF($E1816="только рамка",VLOOKUP($D1816,OLframe!$D$2:$J$213,9),VLOOKUP($E1816,OLmain!$A$2:$J$57,9))</f>
        <v>Android 10.0, RK PX5 8x1,5 Ghz, 4Gb Ram, 64 Gb ROM, IPS LCD, NXP 6686 FM, TDA 7850, DSP, BC6 Bluetooth,  external microphone+Glonass&amp;gps</v>
      </c>
      <c r="J1816" s="27" t="e">
        <f ca="1">IF(VLOOKUP($D1816,OLframe!$D$2:$J$213,10)=0," ",VLOOKUP($D1816,OLframe!$D$2:$J$213,10))</f>
        <v>#REF!</v>
      </c>
    </row>
    <row r="1817" spans="1:10" ht="37.5" customHeight="1">
      <c r="A1817" s="19" t="s">
        <v>3040</v>
      </c>
      <c r="B1817" s="18" t="s">
        <v>3107</v>
      </c>
      <c r="C1817" s="36" t="s">
        <v>3500</v>
      </c>
      <c r="D1817" s="38" t="s">
        <v>3113</v>
      </c>
      <c r="E1817" s="38" t="s">
        <v>1097</v>
      </c>
      <c r="F1817" s="75" t="str">
        <f ca="1">IF($E1817="только рамка",VLOOKUP($D1817,OLframe!$D$2:$J$213,2),VLOOKUP($E1817,OLmain!$A$2:$J$57,2))</f>
        <v>9'', 1024*600</v>
      </c>
      <c r="G1817" s="65" t="str">
        <f ca="1">VLOOKUP($D1817,OLframe!$D$2:$J$213,3)</f>
        <v>https://yadi.sk/d/fJyICbW9lNkZSw</v>
      </c>
      <c r="H1817" s="45">
        <v>33400</v>
      </c>
      <c r="I1817" s="79" t="str">
        <f ca="1">IF($E1817="только рамка",VLOOKUP($D1817,OLframe!$D$2:$J$213,9),VLOOKUP($E1817,OLmain!$A$2:$J$57,9))</f>
        <v>Android 10.0, RK PX6 6x2,0 Ghz, 4Gb Ram, 64 Gb ROM, IPS LCD, NXP 6686 FM, TDA 7850, DSP, BC6 Bluetooth,  external microphone+Glonass&amp;gps</v>
      </c>
      <c r="J1817" s="27" t="e">
        <f ca="1">IF(VLOOKUP($D1817,OLframe!$D$2:$J$213,10)=0," ",VLOOKUP($D1817,OLframe!$D$2:$J$213,10))</f>
        <v>#REF!</v>
      </c>
    </row>
    <row r="1818" spans="1:10" ht="37.5" customHeight="1">
      <c r="A1818" s="19" t="s">
        <v>3040</v>
      </c>
      <c r="B1818" s="18" t="s">
        <v>3107</v>
      </c>
      <c r="C1818" s="36" t="s">
        <v>3500</v>
      </c>
      <c r="D1818" s="38" t="s">
        <v>3113</v>
      </c>
      <c r="E1818" s="38" t="s">
        <v>1130</v>
      </c>
      <c r="F1818" s="75" t="str">
        <f ca="1">IF($E1818="только рамка",VLOOKUP($D1818,OLframe!$D$2:$J$213,2),VLOOKUP($E1818,OLmain!$A$2:$J$57,2))</f>
        <v>9'', 1024*600</v>
      </c>
      <c r="G1818" s="65" t="str">
        <f ca="1">VLOOKUP($D1818,OLframe!$D$2:$J$213,3)</f>
        <v>https://yadi.sk/d/fJyICbW9lNkZSw</v>
      </c>
      <c r="H1818" s="45">
        <v>23900</v>
      </c>
      <c r="I1818" s="79" t="str">
        <f ca="1">IF($E1818="только рамка",VLOOKUP($D1818,OLframe!$D$2:$J$213,9),VLOOKUP($E1818,OLmain!$A$2:$J$57,9))</f>
        <v>Android 6.0, MTK 3562 8x1,5 Ghz, 2Gb Ram, 32 Gb ROM, IPS LCD, NXP 6686 FM, TDA 7851, Bluetooth,  external microphone, 4G встроен</v>
      </c>
      <c r="J1818" s="27" t="e">
        <f ca="1">IF(VLOOKUP($D1818,OLframe!$D$2:$J$213,10)=0," ",VLOOKUP($D1818,OLframe!$D$2:$J$213,10))</f>
        <v>#REF!</v>
      </c>
    </row>
    <row r="1819" spans="1:10" ht="37.5" customHeight="1">
      <c r="A1819" s="19" t="s">
        <v>3040</v>
      </c>
      <c r="B1819" s="18" t="s">
        <v>3107</v>
      </c>
      <c r="C1819" s="36" t="s">
        <v>3500</v>
      </c>
      <c r="D1819" s="38" t="s">
        <v>3113</v>
      </c>
      <c r="E1819" s="38" t="s">
        <v>1126</v>
      </c>
      <c r="F1819" s="75" t="str">
        <f ca="1">IF($E1819="только рамка",VLOOKUP($D1819,OLframe!$D$2:$J$213,2),VLOOKUP($E1819,OLmain!$A$2:$J$57,2))</f>
        <v>9'', 1280*720</v>
      </c>
      <c r="G1819" s="65" t="str">
        <f ca="1">VLOOKUP($D1819,OLframe!$D$2:$J$213,3)</f>
        <v>https://yadi.sk/d/fJyICbW9lNkZSw</v>
      </c>
      <c r="H1819" s="45">
        <v>28400</v>
      </c>
      <c r="I1819" s="79" t="str">
        <f ca="1">IF($E1819="только рамка",VLOOKUP($D1819,OLframe!$D$2:$J$213,9),VLOOKUP($E1819,OLmain!$A$2:$J$57,9))</f>
        <v>Android 10, UIS7862 8x1,8 Ghz, 3Gb Ram, 32Gb ROM, TDA7708 FM, TDA7388, DSP, Bluetooth 5.0, Glonass&amp;gps, 4G, OPTIC out, поддержка AHD/TVI камер, HDMI - опция, AV OUT - опция</v>
      </c>
      <c r="J1819" s="27" t="e">
        <f ca="1">IF(VLOOKUP($D1819,OLframe!$D$2:$J$213,10)=0," ",VLOOKUP($D1819,OLframe!$D$2:$J$213,10))</f>
        <v>#REF!</v>
      </c>
    </row>
    <row r="1820" spans="1:10" ht="37.5" customHeight="1">
      <c r="A1820" s="19" t="s">
        <v>3040</v>
      </c>
      <c r="B1820" s="18" t="s">
        <v>3107</v>
      </c>
      <c r="C1820" s="36" t="s">
        <v>3500</v>
      </c>
      <c r="D1820" s="38" t="s">
        <v>3113</v>
      </c>
      <c r="E1820" s="38" t="s">
        <v>1099</v>
      </c>
      <c r="F1820" s="75" t="str">
        <f ca="1">IF($E1820="только рамка",VLOOKUP($D1820,OLframe!$D$2:$J$213,2),VLOOKUP($E1820,OLmain!$A$2:$J$57,2))</f>
        <v>9'', 1280*720</v>
      </c>
      <c r="G1820" s="65" t="str">
        <f ca="1">VLOOKUP($D1820,OLframe!$D$2:$J$213,3)</f>
        <v>https://yadi.sk/d/fJyICbW9lNkZSw</v>
      </c>
      <c r="H1820" s="45">
        <v>32400</v>
      </c>
      <c r="I1820" s="79" t="str">
        <f ca="1">IF($E1820="только рамка",VLOOKUP($D1820,OLframe!$D$2:$J$213,9),VLOOKUP($E1820,OLmain!$A$2:$J$57,9))</f>
        <v>Android 10, UIS7862 8x1,8 Ghz, 3Gb Ram, 32Gb ROM, TDA7708 FM, TDA7388, DSP, Bluetooth 5.0, Glonass&amp;gps, 4G, OPTIC out, поддержка AHD/TVI камер, HDMI - опция, AV OUT - опция</v>
      </c>
      <c r="J1820" s="27" t="e">
        <f ca="1">IF(VLOOKUP($D1820,OLframe!$D$2:$J$213,10)=0," ",VLOOKUP($D1820,OLframe!$D$2:$J$213,10))</f>
        <v>#REF!</v>
      </c>
    </row>
    <row r="1821" spans="1:10" ht="37.5" customHeight="1">
      <c r="A1821" s="19" t="s">
        <v>3040</v>
      </c>
      <c r="B1821" s="18" t="s">
        <v>3107</v>
      </c>
      <c r="C1821" s="36" t="s">
        <v>3500</v>
      </c>
      <c r="D1821" s="38" t="s">
        <v>3113</v>
      </c>
      <c r="E1821" s="38" t="s">
        <v>1135</v>
      </c>
      <c r="F1821" s="75" t="str">
        <f ca="1">IF($E1821="только рамка",VLOOKUP($D1821,OLframe!$D$2:$J$213,2),VLOOKUP($E1821,OLmain!$A$2:$J$57,2))</f>
        <v>9'', 1280*720</v>
      </c>
      <c r="G1821" s="65" t="str">
        <f ca="1">VLOOKUP($D1821,OLframe!$D$2:$J$213,3)</f>
        <v>https://yadi.sk/d/fJyICbW9lNkZSw</v>
      </c>
      <c r="H1821" s="45">
        <v>35400</v>
      </c>
      <c r="I1821" s="79" t="str">
        <f ca="1">IF($E1821="только рамка",VLOOKUP($D1821,OLframe!$D$2:$J$213,9),VLOOKUP($E1821,OLmain!$A$2:$J$57,9))</f>
        <v>Android 10, UIS7862 8x1,8 Ghz, 4Gb Ram, 64Gb ROM, TDA7708 FM, TDA7851L, DSP, Bluetooth 5.0, Glonass&amp;gps, 4G, OPTIC out, поддержка AHD/TVI камер, HDMI - опция, AV OUT - опция</v>
      </c>
      <c r="J1821" s="27" t="e">
        <f ca="1">IF(VLOOKUP($D1821,OLframe!$D$2:$J$213,10)=0," ",VLOOKUP($D1821,OLframe!$D$2:$J$213,10))</f>
        <v>#REF!</v>
      </c>
    </row>
    <row r="1822" spans="1:10" ht="37.5" customHeight="1">
      <c r="A1822" s="19" t="s">
        <v>3040</v>
      </c>
      <c r="B1822" s="18" t="s">
        <v>3107</v>
      </c>
      <c r="C1822" s="36" t="s">
        <v>3500</v>
      </c>
      <c r="D1822" s="38" t="s">
        <v>3113</v>
      </c>
      <c r="E1822" s="38" t="s">
        <v>1104</v>
      </c>
      <c r="F1822" s="75" t="str">
        <f ca="1">IF($E1822="только рамка",VLOOKUP($D1822,OLframe!$D$2:$J$213,2),VLOOKUP($E1822,OLmain!$A$2:$J$57,2))</f>
        <v>9'', 1024*600</v>
      </c>
      <c r="G1822" s="65" t="str">
        <f ca="1">VLOOKUP($D1822,OLframe!$D$2:$J$213,3)</f>
        <v>https://yadi.sk/d/fJyICbW9lNkZSw</v>
      </c>
      <c r="H1822" s="45">
        <v>33400</v>
      </c>
      <c r="I1822" s="79" t="str">
        <f ca="1">IF($E1822="только рамка",VLOOKUP($D1822,OLframe!$D$2:$J$213,9),VLOOKUP($E1822,OLmain!$A$2:$J$57,9))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822" s="27" t="e">
        <f ca="1">IF(VLOOKUP($D1822,OLframe!$D$2:$J$213,10)=0," ",VLOOKUP($D1822,OLframe!$D$2:$J$213,10))</f>
        <v>#REF!</v>
      </c>
    </row>
    <row r="1823" spans="1:10" ht="37.5" customHeight="1">
      <c r="A1823" s="19" t="s">
        <v>3040</v>
      </c>
      <c r="B1823" s="18" t="s">
        <v>3107</v>
      </c>
      <c r="C1823" s="36" t="s">
        <v>3500</v>
      </c>
      <c r="D1823" s="38" t="s">
        <v>3113</v>
      </c>
      <c r="E1823" s="38" t="s">
        <v>1087</v>
      </c>
      <c r="F1823" s="75" t="str">
        <f ca="1">IF($E1823="только рамка",VLOOKUP($D1823,OLframe!$D$2:$J$213,2),VLOOKUP($E1823,OLmain!$A$2:$J$57,2))</f>
        <v>9,7'', 1024*768</v>
      </c>
      <c r="G1823" s="65" t="str">
        <f ca="1">VLOOKUP($D1823,OLframe!$D$2:$J$213,3)</f>
        <v>https://yadi.sk/d/fJyICbW9lNkZSw</v>
      </c>
      <c r="H1823" s="45">
        <v>34400</v>
      </c>
      <c r="I1823" s="79" t="str">
        <f ca="1">IF($E1823="только рамка",VLOOKUP($D1823,OLframe!$D$2:$J$213,9),VLOOKUP($E1823,OLmain!$A$2:$J$57,9))</f>
        <v>Android 10.0, RK PX6 6x2,0 Ghz, 4Gb Ram, 64 Gb ROM, IPS LCD, NXP 6686 FM, TDA 7850, DSP, BC6 Bluetooth,  external microphone+Glonass&amp;gps</v>
      </c>
      <c r="J1823" s="27" t="e">
        <f ca="1">IF(VLOOKUP($D1823,OLframe!$D$2:$J$213,10)=0," ",VLOOKUP($D1823,OLframe!$D$2:$J$213,10))</f>
        <v>#REF!</v>
      </c>
    </row>
    <row r="1824" spans="1:10" ht="37.5" customHeight="1">
      <c r="A1824" s="19" t="s">
        <v>3040</v>
      </c>
      <c r="B1824" s="18" t="s">
        <v>3107</v>
      </c>
      <c r="C1824" s="36" t="s">
        <v>3500</v>
      </c>
      <c r="D1824" s="38" t="s">
        <v>3113</v>
      </c>
      <c r="E1824" s="38" t="s">
        <v>1102</v>
      </c>
      <c r="F1824" s="75" t="str">
        <f ca="1">IF($E1824="только рамка",VLOOKUP($D1824,OLframe!$D$2:$J$213,2),VLOOKUP($E1824,OLmain!$A$2:$J$57,2))</f>
        <v>13.3", 1920*1080</v>
      </c>
      <c r="G1824" s="65" t="str">
        <f ca="1">VLOOKUP($D1824,OLframe!$D$2:$J$213,3)</f>
        <v>https://yadi.sk/d/fJyICbW9lNkZSw</v>
      </c>
      <c r="H1824" s="45">
        <v>41900</v>
      </c>
      <c r="I1824" s="79" t="str">
        <f ca="1">IF($E1824="только рамка",VLOOKUP($D1824,OLframe!$D$2:$J$213,9),VLOOKUP($E1824,OLmain!$A$2:$J$57,9))</f>
        <v>Android 10.0, RK PX6 6x2,0 Ghz, 4Gb Ram, 64 Gb ROM, IPS LCD, NXP 6686 FM, TDA 7850, DSP, BC6 Bluetooth,  external microphone+Glonass&amp;gps</v>
      </c>
      <c r="J1824" s="27" t="e">
        <f ca="1">IF(VLOOKUP($D1824,OLframe!$D$2:$J$213,10)=0," ",VLOOKUP($D1824,OLframe!$D$2:$J$213,10))</f>
        <v>#REF!</v>
      </c>
    </row>
    <row r="1825" spans="1:10" ht="37.5" customHeight="1">
      <c r="A1825" s="19" t="s">
        <v>3040</v>
      </c>
      <c r="B1825" s="18" t="s">
        <v>3114</v>
      </c>
      <c r="C1825" s="36" t="s">
        <v>3451</v>
      </c>
      <c r="D1825" s="38" t="s">
        <v>3115</v>
      </c>
      <c r="E1825" s="38"/>
      <c r="F1825" s="2" t="s">
        <v>3590</v>
      </c>
      <c r="G1825" s="52" t="s">
        <v>3116</v>
      </c>
      <c r="H1825" s="69"/>
      <c r="I1825" s="21" t="s">
        <v>3551</v>
      </c>
      <c r="J1825" s="27"/>
    </row>
    <row r="1826" spans="1:10" ht="37.5" customHeight="1">
      <c r="A1826" s="19" t="s">
        <v>3040</v>
      </c>
      <c r="B1826" s="18" t="s">
        <v>3117</v>
      </c>
      <c r="C1826" s="2" t="s">
        <v>3500</v>
      </c>
      <c r="D1826" s="38" t="s">
        <v>3118</v>
      </c>
      <c r="E1826" s="38" t="s">
        <v>2857</v>
      </c>
      <c r="F1826" s="75" t="str">
        <f ca="1">IF($E1826="только рамка",VLOOKUP($D1826,OLframe!$D$2:$J$213,2),VLOOKUP($E1826,OLmain!$A$2:$J$57,2))</f>
        <v>9", 1024*600</v>
      </c>
      <c r="G1826" s="65" t="str">
        <f ca="1">VLOOKUP($D1826,OLframe!$D$2:$J$213,3)</f>
        <v>https://yadi.sk/d/3ts_EYCZFzQmXw</v>
      </c>
      <c r="H1826" s="45">
        <v>4500</v>
      </c>
      <c r="I1826" s="79" t="e">
        <f ca="1">IF($E1826="только рамка",VLOOKUP($D1826,OLframe!$D$2:$J$213,9),VLOOKUP($E1826,OLmain!$A$2:$J$57,9))</f>
        <v>#REF!</v>
      </c>
      <c r="J1826" s="27" t="e">
        <f ca="1">IF(VLOOKUP($D1826,OLframe!$D$2:$J$213,10)=0," ",VLOOKUP($D1826,OLframe!$D$2:$J$213,10))</f>
        <v>#REF!</v>
      </c>
    </row>
    <row r="1827" spans="1:10" ht="37.5" customHeight="1">
      <c r="A1827" s="19" t="s">
        <v>3040</v>
      </c>
      <c r="B1827" s="18" t="s">
        <v>3117</v>
      </c>
      <c r="C1827" s="2" t="s">
        <v>3500</v>
      </c>
      <c r="D1827" s="38" t="s">
        <v>3118</v>
      </c>
      <c r="E1827" s="38" t="s">
        <v>1141</v>
      </c>
      <c r="F1827" s="75" t="str">
        <f ca="1">IF($E1827="только рамка",VLOOKUP($D1827,OLframe!$D$2:$J$213,2),VLOOKUP($E1827,OLmain!$A$2:$J$57,2))</f>
        <v>9'', 1280*720</v>
      </c>
      <c r="G1827" s="65" t="str">
        <f ca="1">VLOOKUP($D1827,OLframe!$D$2:$J$213,3)</f>
        <v>https://yadi.sk/d/3ts_EYCZFzQmXw</v>
      </c>
      <c r="H1827" s="45">
        <v>37400</v>
      </c>
      <c r="I1827" s="79" t="str">
        <f ca="1">IF($E1827="только рамка",VLOOKUP($D1827,OLframe!$D$2:$J$213,9),VLOOKUP($E1827,OLmain!$A$2:$J$57,9))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27" s="27" t="e">
        <f ca="1">IF(VLOOKUP($D1827,OLframe!$D$2:$J$213,10)=0," ",VLOOKUP($D1827,OLframe!$D$2:$J$213,10))</f>
        <v>#REF!</v>
      </c>
    </row>
    <row r="1828" spans="1:10" ht="37.5" customHeight="1">
      <c r="A1828" s="19" t="s">
        <v>3040</v>
      </c>
      <c r="B1828" s="18" t="s">
        <v>3117</v>
      </c>
      <c r="C1828" s="2" t="s">
        <v>3500</v>
      </c>
      <c r="D1828" s="38" t="s">
        <v>3118</v>
      </c>
      <c r="E1828" s="38" t="s">
        <v>1144</v>
      </c>
      <c r="F1828" s="75" t="str">
        <f ca="1">IF($E1828="только рамка",VLOOKUP($D1828,OLframe!$D$2:$J$213,2),VLOOKUP($E1828,OLmain!$A$2:$J$57,2))</f>
        <v>9'', 1280*720</v>
      </c>
      <c r="G1828" s="65" t="str">
        <f ca="1">VLOOKUP($D1828,OLframe!$D$2:$J$213,3)</f>
        <v>https://yadi.sk/d/3ts_EYCZFzQmXw</v>
      </c>
      <c r="H1828" s="45">
        <v>40400</v>
      </c>
      <c r="I1828" s="79" t="str">
        <f ca="1">IF($E1828="только рамка",VLOOKUP($D1828,OLframe!$D$2:$J$213,9),VLOOKUP($E1828,OLmain!$A$2:$J$57,9))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28" s="27" t="e">
        <f ca="1">IF(VLOOKUP($D1828,OLframe!$D$2:$J$213,10)=0," ",VLOOKUP($D1828,OLframe!$D$2:$J$213,10))</f>
        <v>#REF!</v>
      </c>
    </row>
    <row r="1829" spans="1:10" ht="37.5" customHeight="1">
      <c r="A1829" s="19" t="s">
        <v>3040</v>
      </c>
      <c r="B1829" s="18" t="s">
        <v>3117</v>
      </c>
      <c r="C1829" s="2" t="s">
        <v>3500</v>
      </c>
      <c r="D1829" s="38" t="s">
        <v>3118</v>
      </c>
      <c r="E1829" s="38" t="s">
        <v>1107</v>
      </c>
      <c r="F1829" s="75" t="str">
        <f ca="1">IF($E1829="только рамка",VLOOKUP($D1829,OLframe!$D$2:$J$213,2),VLOOKUP($E1829,OLmain!$A$2:$J$57,2))</f>
        <v>9'', 1024*600</v>
      </c>
      <c r="G1829" s="65" t="str">
        <f ca="1">VLOOKUP($D1829,OLframe!$D$2:$J$213,3)</f>
        <v>https://yadi.sk/d/3ts_EYCZFzQmXw</v>
      </c>
      <c r="H1829" s="45">
        <v>28400</v>
      </c>
      <c r="I1829" s="79" t="str">
        <f ca="1">IF($E1829="только рамка",VLOOKUP($D1829,OLframe!$D$2:$J$213,9),VLOOKUP($E1829,OLmain!$A$2:$J$57,9))</f>
        <v>Android 10.0, RK PX30 4x1,6 Ghz, 2Gb Ram, 16 Gb ROM, IPS LCD, NXP 6686 FM, TDA 7850, DSP, BC6 Bluetooth,  external microphone+Glonass&amp;gps</v>
      </c>
      <c r="J1829" s="27" t="e">
        <f ca="1">IF(VLOOKUP($D1829,OLframe!$D$2:$J$213,10)=0," ",VLOOKUP($D1829,OLframe!$D$2:$J$213,10))</f>
        <v>#REF!</v>
      </c>
    </row>
    <row r="1830" spans="1:10" ht="37.5" customHeight="1">
      <c r="A1830" s="19" t="s">
        <v>3040</v>
      </c>
      <c r="B1830" s="18" t="s">
        <v>3117</v>
      </c>
      <c r="C1830" s="2" t="s">
        <v>3500</v>
      </c>
      <c r="D1830" s="38" t="s">
        <v>3118</v>
      </c>
      <c r="E1830" s="38" t="s">
        <v>1109</v>
      </c>
      <c r="F1830" s="75" t="str">
        <f ca="1">IF($E1830="только рамка",VLOOKUP($D1830,OLframe!$D$2:$J$213,2),VLOOKUP($E1830,OLmain!$A$2:$J$57,2))</f>
        <v>9'', 1024*600</v>
      </c>
      <c r="G1830" s="65" t="str">
        <f ca="1">VLOOKUP($D1830,OLframe!$D$2:$J$213,3)</f>
        <v>https://yadi.sk/d/3ts_EYCZFzQmXw</v>
      </c>
      <c r="H1830" s="45">
        <v>31900</v>
      </c>
      <c r="I1830" s="79" t="str">
        <f ca="1">IF($E1830="только рамка",VLOOKUP($D1830,OLframe!$D$2:$J$213,9),VLOOKUP($E1830,OLmain!$A$2:$J$57,9))</f>
        <v>Android 10.0, RK PX5 8x1,5 Ghz, 4Gb Ram, 32 Gb ROM, IPS LCD, NXP 6686 FM, TDA 7850, DSP, BC6 Bluetooth,  external microphone+Glonass&amp;gps</v>
      </c>
      <c r="J1830" s="27" t="e">
        <f ca="1">IF(VLOOKUP($D1830,OLframe!$D$2:$J$213,10)=0," ",VLOOKUP($D1830,OLframe!$D$2:$J$213,10))</f>
        <v>#REF!</v>
      </c>
    </row>
    <row r="1831" spans="1:10" ht="37.5" customHeight="1">
      <c r="A1831" s="19" t="s">
        <v>3040</v>
      </c>
      <c r="B1831" s="18" t="s">
        <v>3117</v>
      </c>
      <c r="C1831" s="2" t="s">
        <v>3500</v>
      </c>
      <c r="D1831" s="38" t="s">
        <v>3118</v>
      </c>
      <c r="E1831" s="38" t="s">
        <v>1111</v>
      </c>
      <c r="F1831" s="75" t="str">
        <f ca="1">IF($E1831="только рамка",VLOOKUP($D1831,OLframe!$D$2:$J$213,2),VLOOKUP($E1831,OLmain!$A$2:$J$57,2))</f>
        <v>9'', 1024*600</v>
      </c>
      <c r="G1831" s="65" t="str">
        <f ca="1">VLOOKUP($D1831,OLframe!$D$2:$J$213,3)</f>
        <v>https://yadi.sk/d/3ts_EYCZFzQmXw</v>
      </c>
      <c r="H1831" s="45">
        <v>32900</v>
      </c>
      <c r="I1831" s="79" t="str">
        <f ca="1">IF($E1831="только рамка",VLOOKUP($D1831,OLframe!$D$2:$J$213,9),VLOOKUP($E1831,OLmain!$A$2:$J$57,9))</f>
        <v>Android 10.0, RK PX5 8x1,5 Ghz, 4Gb Ram, 64 Gb ROM, IPS LCD, NXP 6686 FM, TDA 7850, DSP, BC6 Bluetooth,  external microphone+Glonass&amp;gps</v>
      </c>
      <c r="J1831" s="27" t="e">
        <f ca="1">IF(VLOOKUP($D1831,OLframe!$D$2:$J$213,10)=0," ",VLOOKUP($D1831,OLframe!$D$2:$J$213,10))</f>
        <v>#REF!</v>
      </c>
    </row>
    <row r="1832" spans="1:10" ht="37.5" customHeight="1">
      <c r="A1832" s="19" t="s">
        <v>3040</v>
      </c>
      <c r="B1832" s="18" t="s">
        <v>3117</v>
      </c>
      <c r="C1832" s="2" t="s">
        <v>3500</v>
      </c>
      <c r="D1832" s="38" t="s">
        <v>3118</v>
      </c>
      <c r="E1832" s="38" t="s">
        <v>1113</v>
      </c>
      <c r="F1832" s="75" t="str">
        <f ca="1">IF($E1832="только рамка",VLOOKUP($D1832,OLframe!$D$2:$J$213,2),VLOOKUP($E1832,OLmain!$A$2:$J$57,2))</f>
        <v>9'', 1024*600</v>
      </c>
      <c r="G1832" s="65" t="str">
        <f ca="1">VLOOKUP($D1832,OLframe!$D$2:$J$213,3)</f>
        <v>https://yadi.sk/d/3ts_EYCZFzQmXw</v>
      </c>
      <c r="H1832" s="45">
        <v>32900</v>
      </c>
      <c r="I1832" s="79" t="str">
        <f ca="1">IF($E1832="только рамка",VLOOKUP($D1832,OLframe!$D$2:$J$213,9),VLOOKUP($E1832,OLmain!$A$2:$J$57,9))</f>
        <v>Android 10.0, RK PX6 6x2,0 Ghz, 4Gb Ram, 64 Gb ROM, IPS LCD, NXP 6686 FM, TDA 7850, DSP, BC6 Bluetooth,  external microphone+Glonass&amp;gps</v>
      </c>
      <c r="J1832" s="27" t="e">
        <f ca="1">IF(VLOOKUP($D1832,OLframe!$D$2:$J$213,10)=0," ",VLOOKUP($D1832,OLframe!$D$2:$J$213,10))</f>
        <v>#REF!</v>
      </c>
    </row>
    <row r="1833" spans="1:10" ht="37.5" customHeight="1">
      <c r="A1833" s="19" t="s">
        <v>3040</v>
      </c>
      <c r="B1833" s="18" t="s">
        <v>3117</v>
      </c>
      <c r="C1833" s="2" t="s">
        <v>3500</v>
      </c>
      <c r="D1833" s="38" t="s">
        <v>3118</v>
      </c>
      <c r="E1833" s="38" t="s">
        <v>1131</v>
      </c>
      <c r="F1833" s="75" t="str">
        <f ca="1">IF($E1833="только рамка",VLOOKUP($D1833,OLframe!$D$2:$J$213,2),VLOOKUP($E1833,OLmain!$A$2:$J$57,2))</f>
        <v>9'', 1024*600</v>
      </c>
      <c r="G1833" s="65" t="str">
        <f ca="1">VLOOKUP($D1833,OLframe!$D$2:$J$213,3)</f>
        <v>https://yadi.sk/d/3ts_EYCZFzQmXw</v>
      </c>
      <c r="H1833" s="45">
        <v>23900</v>
      </c>
      <c r="I1833" s="79" t="str">
        <f ca="1">IF($E1833="только рамка",VLOOKUP($D1833,OLframe!$D$2:$J$213,9),VLOOKUP($E1833,OLmain!$A$2:$J$57,9))</f>
        <v>Android 6.0, MTK 3562 8x1,5 Ghz, 2Gb Ram, 32 Gb ROM, IPS LCD, NXP 6686 FM, TDA 7851, Bluetooth,  external microphone, 4G встроен</v>
      </c>
      <c r="J1833" s="27" t="e">
        <f ca="1">IF(VLOOKUP($D1833,OLframe!$D$2:$J$213,10)=0," ",VLOOKUP($D1833,OLframe!$D$2:$J$213,10))</f>
        <v>#REF!</v>
      </c>
    </row>
    <row r="1834" spans="1:10" ht="37.5" customHeight="1">
      <c r="A1834" s="19" t="s">
        <v>3040</v>
      </c>
      <c r="B1834" s="18" t="s">
        <v>3117</v>
      </c>
      <c r="C1834" s="2" t="s">
        <v>3500</v>
      </c>
      <c r="D1834" s="38" t="s">
        <v>3118</v>
      </c>
      <c r="E1834" s="38" t="s">
        <v>1115</v>
      </c>
      <c r="F1834" s="75" t="str">
        <f ca="1">IF($E1834="только рамка",VLOOKUP($D1834,OLframe!$D$2:$J$213,2),VLOOKUP($E1834,OLmain!$A$2:$J$57,2))</f>
        <v>9'', 1280*720</v>
      </c>
      <c r="G1834" s="65" t="str">
        <f ca="1">VLOOKUP($D1834,OLframe!$D$2:$J$213,3)</f>
        <v>https://yadi.sk/d/3ts_EYCZFzQmXw</v>
      </c>
      <c r="H1834" s="45">
        <v>27400</v>
      </c>
      <c r="I1834" s="79" t="str">
        <f ca="1">IF($E1834="только рамка",VLOOKUP($D1834,OLframe!$D$2:$J$213,9),VLOOKUP($E1834,OLmain!$A$2:$J$57,9))</f>
        <v>Android 10, UIS7862 8x1,8 Ghz, 3Gb Ram, 32Gb ROM, TDA7708 FM, TDA7388, DSP, Bluetooth 5.0, Glonass&amp;gps, 4G, OPTIC out, поддержка AHD/TVI камер, HDMI - опция, AV OUT - опция</v>
      </c>
      <c r="J1834" s="27" t="e">
        <f ca="1">IF(VLOOKUP($D1834,OLframe!$D$2:$J$213,10)=0," ",VLOOKUP($D1834,OLframe!$D$2:$J$213,10))</f>
        <v>#REF!</v>
      </c>
    </row>
    <row r="1835" spans="1:10" ht="37.5" customHeight="1">
      <c r="A1835" s="19" t="s">
        <v>3040</v>
      </c>
      <c r="B1835" s="18" t="s">
        <v>3117</v>
      </c>
      <c r="C1835" s="2" t="s">
        <v>3500</v>
      </c>
      <c r="D1835" s="38" t="s">
        <v>3118</v>
      </c>
      <c r="E1835" s="38" t="s">
        <v>1117</v>
      </c>
      <c r="F1835" s="75" t="str">
        <f ca="1">IF($E1835="только рамка",VLOOKUP($D1835,OLframe!$D$2:$J$213,2),VLOOKUP($E1835,OLmain!$A$2:$J$57,2))</f>
        <v>9'', 1280*720</v>
      </c>
      <c r="G1835" s="65" t="str">
        <f ca="1">VLOOKUP($D1835,OLframe!$D$2:$J$213,3)</f>
        <v>https://yadi.sk/d/3ts_EYCZFzQmXw</v>
      </c>
      <c r="H1835" s="45">
        <v>31900</v>
      </c>
      <c r="I1835" s="79" t="str">
        <f ca="1">IF($E1835="только рамка",VLOOKUP($D1835,OLframe!$D$2:$J$213,9),VLOOKUP($E1835,OLmain!$A$2:$J$57,9))</f>
        <v>Android 10, UIS7862 8x1,8 Ghz, 4Gb Ram, 64Gb ROM, TDA7708 FM, TDA7851L, DSP, Bluetooth 5.0, Glonass&amp;gps, 4G, OPTIC out, поддержка AHD/TVI камер, HDMI - опция, AV OUT - опция</v>
      </c>
      <c r="J1835" s="27" t="e">
        <f ca="1">IF(VLOOKUP($D1835,OLframe!$D$2:$J$213,10)=0," ",VLOOKUP($D1835,OLframe!$D$2:$J$213,10))</f>
        <v>#REF!</v>
      </c>
    </row>
    <row r="1836" spans="1:10" ht="37.5" customHeight="1">
      <c r="A1836" s="19" t="s">
        <v>3040</v>
      </c>
      <c r="B1836" s="18" t="s">
        <v>3117</v>
      </c>
      <c r="C1836" s="2" t="s">
        <v>3500</v>
      </c>
      <c r="D1836" s="38" t="s">
        <v>3118</v>
      </c>
      <c r="E1836" s="38" t="s">
        <v>1136</v>
      </c>
      <c r="F1836" s="75" t="str">
        <f ca="1">IF($E1836="только рамка",VLOOKUP($D1836,OLframe!$D$2:$J$213,2),VLOOKUP($E1836,OLmain!$A$2:$J$57,2))</f>
        <v>9'', 1280*720</v>
      </c>
      <c r="G1836" s="65" t="str">
        <f ca="1">VLOOKUP($D1836,OLframe!$D$2:$J$213,3)</f>
        <v>https://yadi.sk/d/3ts_EYCZFzQmXw</v>
      </c>
      <c r="H1836" s="45">
        <v>34900</v>
      </c>
      <c r="I1836" s="79" t="str">
        <f ca="1">IF($E1836="только рамка",VLOOKUP($D1836,OLframe!$D$2:$J$213,9),VLOOKUP($E1836,OLmain!$A$2:$J$57,9))</f>
        <v>Android 10, UIS7862 8x1,8 Ghz, 6Gb Ram, 128Gb ROM, TDA7708 FM, TDA7851L, DSP, Bluetooth 5.0, Glonass&amp;gps, 4G, OPTIC out, поддержка AHD/TVI камер, HDMI - опция, AV OUT - опция</v>
      </c>
      <c r="J1836" s="27" t="e">
        <f ca="1">IF(VLOOKUP($D1836,OLframe!$D$2:$J$213,10)=0," ",VLOOKUP($D1836,OLframe!$D$2:$J$213,10))</f>
        <v>#REF!</v>
      </c>
    </row>
    <row r="1837" spans="1:10" ht="37.5" customHeight="1">
      <c r="A1837" s="19" t="s">
        <v>3040</v>
      </c>
      <c r="B1837" s="18" t="s">
        <v>3117</v>
      </c>
      <c r="C1837" s="2" t="s">
        <v>3500</v>
      </c>
      <c r="D1837" s="38" t="s">
        <v>3118</v>
      </c>
      <c r="E1837" s="38" t="s">
        <v>1119</v>
      </c>
      <c r="F1837" s="75" t="str">
        <f ca="1">IF($E1837="только рамка",VLOOKUP($D1837,OLframe!$D$2:$J$213,2),VLOOKUP($E1837,OLmain!$A$2:$J$57,2))</f>
        <v>9'', 1024*600</v>
      </c>
      <c r="G1837" s="65" t="str">
        <f ca="1">VLOOKUP($D1837,OLframe!$D$2:$J$213,3)</f>
        <v>https://yadi.sk/d/3ts_EYCZFzQmXw</v>
      </c>
      <c r="H1837" s="45">
        <v>32900</v>
      </c>
      <c r="I1837" s="79" t="str">
        <f ca="1">IF($E1837="только рамка",VLOOKUP($D1837,OLframe!$D$2:$J$213,9),VLOOKUP($E1837,OLmain!$A$2:$J$57,9))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837" s="27" t="e">
        <f ca="1">IF(VLOOKUP($D1837,OLframe!$D$2:$J$213,10)=0," ",VLOOKUP($D1837,OLframe!$D$2:$J$213,10))</f>
        <v>#REF!</v>
      </c>
    </row>
    <row r="1838" spans="1:10" ht="37.5" customHeight="1">
      <c r="A1838" s="19" t="s">
        <v>3040</v>
      </c>
      <c r="B1838" s="18" t="s">
        <v>3117</v>
      </c>
      <c r="C1838" s="2" t="s">
        <v>3500</v>
      </c>
      <c r="D1838" s="38" t="s">
        <v>3118</v>
      </c>
      <c r="E1838" s="38" t="s">
        <v>1089</v>
      </c>
      <c r="F1838" s="75" t="str">
        <f ca="1">IF($E1838="только рамка",VLOOKUP($D1838,OLframe!$D$2:$J$213,2),VLOOKUP($E1838,OLmain!$A$2:$J$57,2))</f>
        <v>9,7'', 1024*768</v>
      </c>
      <c r="G1838" s="65" t="str">
        <f ca="1">VLOOKUP($D1838,OLframe!$D$2:$J$213,3)</f>
        <v>https://yadi.sk/d/3ts_EYCZFzQmXw</v>
      </c>
      <c r="H1838" s="45">
        <v>33900</v>
      </c>
      <c r="I1838" s="79" t="str">
        <f ca="1">IF($E1838="только рамка",VLOOKUP($D1838,OLframe!$D$2:$J$213,9),VLOOKUP($E1838,OLmain!$A$2:$J$57,9))</f>
        <v>Android 10.0, RK PX6 6x2,0 Ghz, 4Gb Ram, 64 Gb ROM, IPS LCD, NXP 6686 FM, TDA 7850, DSP, BC6 Bluetooth,  external microphone+Glonass&amp;gps</v>
      </c>
      <c r="J1838" s="27" t="e">
        <f ca="1">IF(VLOOKUP($D1838,OLframe!$D$2:$J$213,10)=0," ",VLOOKUP($D1838,OLframe!$D$2:$J$213,10))</f>
        <v>#REF!</v>
      </c>
    </row>
    <row r="1839" spans="1:10" ht="37.5" customHeight="1">
      <c r="A1839" s="19" t="s">
        <v>3040</v>
      </c>
      <c r="B1839" s="18" t="s">
        <v>3117</v>
      </c>
      <c r="C1839" s="2" t="s">
        <v>3500</v>
      </c>
      <c r="D1839" s="38" t="s">
        <v>3118</v>
      </c>
      <c r="E1839" s="38" t="s">
        <v>1122</v>
      </c>
      <c r="F1839" s="75" t="str">
        <f ca="1">IF($E1839="только рамка",VLOOKUP($D1839,OLframe!$D$2:$J$213,2),VLOOKUP($E1839,OLmain!$A$2:$J$57,2))</f>
        <v>10.1", 1280*720</v>
      </c>
      <c r="G1839" s="65" t="str">
        <f ca="1">VLOOKUP($D1839,OLframe!$D$2:$J$213,3)</f>
        <v>https://yadi.sk/d/3ts_EYCZFzQmXw</v>
      </c>
      <c r="H1839" s="45">
        <v>35400</v>
      </c>
      <c r="I1839" s="79" t="str">
        <f ca="1">IF($E1839="только рамка",VLOOKUP($D1839,OLframe!$D$2:$J$213,9),VLOOKUP($E1839,OLmain!$A$2:$J$57,9))</f>
        <v>Android 10.0, RK PX6 6x2,0 Ghz, 4Gb Ram, 64 Gb ROM, IPS LCD, NXP 6686 FM, TDA 7850, DSP, BC6 Bluetooth,  external microphone+Glonass&amp;gps</v>
      </c>
      <c r="J1839" s="27" t="e">
        <f ca="1">IF(VLOOKUP($D1839,OLframe!$D$2:$J$213,10)=0," ",VLOOKUP($D1839,OLframe!$D$2:$J$213,10))</f>
        <v>#REF!</v>
      </c>
    </row>
    <row r="1840" spans="1:10" ht="37.5" customHeight="1">
      <c r="A1840" s="19" t="s">
        <v>3040</v>
      </c>
      <c r="B1840" s="18" t="s">
        <v>3117</v>
      </c>
      <c r="C1840" s="2" t="s">
        <v>3500</v>
      </c>
      <c r="D1840" s="38" t="s">
        <v>3118</v>
      </c>
      <c r="E1840" s="38" t="s">
        <v>1121</v>
      </c>
      <c r="F1840" s="75" t="str">
        <f ca="1">IF($E1840="только рамка",VLOOKUP($D1840,OLframe!$D$2:$J$213,2),VLOOKUP($E1840,OLmain!$A$2:$J$57,2))</f>
        <v>13.3", 1920*1080</v>
      </c>
      <c r="G1840" s="65" t="str">
        <f ca="1">VLOOKUP($D1840,OLframe!$D$2:$J$213,3)</f>
        <v>https://yadi.sk/d/3ts_EYCZFzQmXw</v>
      </c>
      <c r="H1840" s="45">
        <v>41400</v>
      </c>
      <c r="I1840" s="79" t="str">
        <f ca="1">IF($E1840="только рамка",VLOOKUP($D1840,OLframe!$D$2:$J$213,9),VLOOKUP($E1840,OLmain!$A$2:$J$57,9))</f>
        <v>Android 10.0, RK PX6 6x2,0 Ghz, 4Gb Ram, 64 Gb ROM, IPS LCD, NXP 6686 FM, TDA 7850, DSP, BC6 Bluetooth,  external microphone+Glonass&amp;gps</v>
      </c>
      <c r="J1840" s="27" t="e">
        <f ca="1">IF(VLOOKUP($D1840,OLframe!$D$2:$J$213,10)=0," ",VLOOKUP($D1840,OLframe!$D$2:$J$213,10))</f>
        <v>#REF!</v>
      </c>
    </row>
    <row r="1841" spans="1:10" ht="37.5" customHeight="1">
      <c r="A1841" s="8" t="s">
        <v>3040</v>
      </c>
      <c r="B1841" s="22" t="s">
        <v>3119</v>
      </c>
      <c r="C1841" s="2" t="s">
        <v>3884</v>
      </c>
      <c r="D1841" s="37" t="s">
        <v>3120</v>
      </c>
      <c r="E1841" s="37"/>
      <c r="F1841" s="2" t="s">
        <v>3860</v>
      </c>
      <c r="G1841" s="9" t="s">
        <v>3121</v>
      </c>
      <c r="H1841" s="68">
        <v>37900</v>
      </c>
      <c r="I1841" s="21" t="s">
        <v>3931</v>
      </c>
      <c r="J1841" s="27"/>
    </row>
    <row r="1842" spans="1:10" ht="37.5" customHeight="1">
      <c r="A1842" s="8" t="s">
        <v>3040</v>
      </c>
      <c r="B1842" s="22" t="s">
        <v>3122</v>
      </c>
      <c r="C1842" s="2" t="s">
        <v>3444</v>
      </c>
      <c r="D1842" s="37" t="s">
        <v>14</v>
      </c>
      <c r="E1842" s="37"/>
      <c r="F1842" s="2" t="s">
        <v>3464</v>
      </c>
      <c r="G1842" s="14" t="s">
        <v>3123</v>
      </c>
      <c r="H1842" s="68">
        <v>28400</v>
      </c>
      <c r="I1842" s="46" t="s">
        <v>3492</v>
      </c>
      <c r="J1842" s="31"/>
    </row>
    <row r="1843" spans="1:10" ht="37.5" customHeight="1">
      <c r="A1843" s="8" t="s">
        <v>3040</v>
      </c>
      <c r="B1843" s="22" t="s">
        <v>3122</v>
      </c>
      <c r="C1843" s="2" t="s">
        <v>3444</v>
      </c>
      <c r="D1843" s="37" t="s">
        <v>26</v>
      </c>
      <c r="E1843" s="37"/>
      <c r="F1843" s="2" t="s">
        <v>3464</v>
      </c>
      <c r="G1843" s="14" t="s">
        <v>3123</v>
      </c>
      <c r="H1843" s="68">
        <v>31400</v>
      </c>
      <c r="I1843" s="59" t="s">
        <v>3478</v>
      </c>
      <c r="J1843" s="31"/>
    </row>
    <row r="1844" spans="1:10" ht="37.5" customHeight="1">
      <c r="A1844" s="8" t="s">
        <v>3040</v>
      </c>
      <c r="B1844" s="22" t="s">
        <v>3122</v>
      </c>
      <c r="C1844" s="2" t="s">
        <v>3444</v>
      </c>
      <c r="D1844" s="37" t="s">
        <v>37</v>
      </c>
      <c r="E1844" s="37"/>
      <c r="F1844" s="2" t="s">
        <v>3464</v>
      </c>
      <c r="G1844" s="14" t="s">
        <v>3123</v>
      </c>
      <c r="H1844" s="68">
        <v>32400</v>
      </c>
      <c r="I1844" s="46" t="s">
        <v>3496</v>
      </c>
      <c r="J1844" s="31"/>
    </row>
    <row r="1845" spans="1:10" ht="37.5" customHeight="1">
      <c r="A1845" s="8" t="s">
        <v>3040</v>
      </c>
      <c r="B1845" s="22" t="s">
        <v>3124</v>
      </c>
      <c r="C1845" s="2" t="s">
        <v>3500</v>
      </c>
      <c r="D1845" s="37" t="s">
        <v>3125</v>
      </c>
      <c r="E1845" s="37"/>
      <c r="F1845" s="2" t="s">
        <v>3464</v>
      </c>
      <c r="G1845" s="9" t="s">
        <v>3126</v>
      </c>
      <c r="H1845" s="68">
        <v>33400</v>
      </c>
      <c r="I1845" s="20" t="s">
        <v>3520</v>
      </c>
      <c r="J1845" s="31"/>
    </row>
    <row r="1846" spans="1:10" ht="37.5" customHeight="1">
      <c r="A1846" s="8" t="s">
        <v>3040</v>
      </c>
      <c r="B1846" s="22" t="s">
        <v>3124</v>
      </c>
      <c r="C1846" s="2" t="s">
        <v>3500</v>
      </c>
      <c r="D1846" s="37" t="s">
        <v>3127</v>
      </c>
      <c r="E1846" s="38" t="s">
        <v>2857</v>
      </c>
      <c r="F1846" s="75" t="str">
        <f ca="1">IF($E1846="только рамка",VLOOKUP($D1846,OLframe!$D$2:$J$213,2),VLOOKUP($E1846,OLmain!$A$2:$J$57,2))</f>
        <v>9", 1024*600</v>
      </c>
      <c r="G1846" s="65" t="str">
        <f ca="1">VLOOKUP($D1846,OLframe!$D$2:$J$213,3)</f>
        <v>https://yadi.sk/d/UBmdy5i-3Rq69B</v>
      </c>
      <c r="H1846" s="45">
        <v>4000</v>
      </c>
      <c r="I1846" s="79" t="e">
        <f ca="1">IF($E1846="только рамка",VLOOKUP($D1846,OLframe!$D$2:$J$213,9),VLOOKUP($E1846,OLmain!$A$2:$J$57,9))</f>
        <v>#REF!</v>
      </c>
      <c r="J1846" s="27" t="e">
        <f ca="1">IF(VLOOKUP($D1846,OLframe!$D$2:$J$213,10)=0," ",VLOOKUP($D1846,OLframe!$D$2:$J$213,10))</f>
        <v>#REF!</v>
      </c>
    </row>
    <row r="1847" spans="1:10" ht="37.5" customHeight="1">
      <c r="A1847" s="8" t="s">
        <v>3040</v>
      </c>
      <c r="B1847" s="22" t="s">
        <v>3124</v>
      </c>
      <c r="C1847" s="2" t="s">
        <v>3500</v>
      </c>
      <c r="D1847" s="37" t="s">
        <v>3127</v>
      </c>
      <c r="E1847" s="38" t="s">
        <v>1141</v>
      </c>
      <c r="F1847" s="75" t="str">
        <f ca="1">IF($E1847="только рамка",VLOOKUP($D1847,OLframe!$D$2:$J$213,2),VLOOKUP($E1847,OLmain!$A$2:$J$57,2))</f>
        <v>9'', 1280*720</v>
      </c>
      <c r="G1847" s="65" t="str">
        <f ca="1">VLOOKUP($D1847,OLframe!$D$2:$J$213,3)</f>
        <v>https://yadi.sk/d/UBmdy5i-3Rq69B</v>
      </c>
      <c r="H1847" s="45">
        <v>36900</v>
      </c>
      <c r="I1847" s="79" t="str">
        <f ca="1">IF($E1847="только рамка",VLOOKUP($D1847,OLframe!$D$2:$J$213,9),VLOOKUP($E1847,OLmain!$A$2:$J$57,9))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47" s="27" t="e">
        <f ca="1">IF(VLOOKUP($D1847,OLframe!$D$2:$J$213,10)=0," ",VLOOKUP($D1847,OLframe!$D$2:$J$213,10))</f>
        <v>#REF!</v>
      </c>
    </row>
    <row r="1848" spans="1:10" ht="37.5" customHeight="1">
      <c r="A1848" s="8" t="s">
        <v>3040</v>
      </c>
      <c r="B1848" s="22" t="s">
        <v>3124</v>
      </c>
      <c r="C1848" s="2" t="s">
        <v>3500</v>
      </c>
      <c r="D1848" s="37" t="s">
        <v>3127</v>
      </c>
      <c r="E1848" s="38" t="s">
        <v>1144</v>
      </c>
      <c r="F1848" s="75" t="str">
        <f ca="1">IF($E1848="только рамка",VLOOKUP($D1848,OLframe!$D$2:$J$213,2),VLOOKUP($E1848,OLmain!$A$2:$J$57,2))</f>
        <v>9'', 1280*720</v>
      </c>
      <c r="G1848" s="65" t="str">
        <f ca="1">VLOOKUP($D1848,OLframe!$D$2:$J$213,3)</f>
        <v>https://yadi.sk/d/UBmdy5i-3Rq69B</v>
      </c>
      <c r="H1848" s="45">
        <v>39900</v>
      </c>
      <c r="I1848" s="79" t="str">
        <f ca="1">IF($E1848="только рамка",VLOOKUP($D1848,OLframe!$D$2:$J$213,9),VLOOKUP($E1848,OLmain!$A$2:$J$57,9))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48" s="27" t="e">
        <f ca="1">IF(VLOOKUP($D1848,OLframe!$D$2:$J$213,10)=0," ",VLOOKUP($D1848,OLframe!$D$2:$J$213,10))</f>
        <v>#REF!</v>
      </c>
    </row>
    <row r="1849" spans="1:10" ht="37.5" customHeight="1">
      <c r="A1849" s="8" t="s">
        <v>3040</v>
      </c>
      <c r="B1849" s="22" t="s">
        <v>3124</v>
      </c>
      <c r="C1849" s="2" t="s">
        <v>3500</v>
      </c>
      <c r="D1849" s="37" t="s">
        <v>3127</v>
      </c>
      <c r="E1849" s="38" t="s">
        <v>1107</v>
      </c>
      <c r="F1849" s="75" t="str">
        <f ca="1">IF($E1849="только рамка",VLOOKUP($D1849,OLframe!$D$2:$J$213,2),VLOOKUP($E1849,OLmain!$A$2:$J$57,2))</f>
        <v>9'', 1024*600</v>
      </c>
      <c r="G1849" s="65" t="str">
        <f ca="1">VLOOKUP($D1849,OLframe!$D$2:$J$213,3)</f>
        <v>https://yadi.sk/d/UBmdy5i-3Rq69B</v>
      </c>
      <c r="H1849" s="45">
        <v>27900</v>
      </c>
      <c r="I1849" s="79" t="str">
        <f ca="1">IF($E1849="только рамка",VLOOKUP($D1849,OLframe!$D$2:$J$213,9),VLOOKUP($E1849,OLmain!$A$2:$J$57,9))</f>
        <v>Android 10.0, RK PX30 4x1,6 Ghz, 2Gb Ram, 16 Gb ROM, IPS LCD, NXP 6686 FM, TDA 7850, DSP, BC6 Bluetooth,  external microphone+Glonass&amp;gps</v>
      </c>
      <c r="J1849" s="27" t="e">
        <f ca="1">IF(VLOOKUP($D1849,OLframe!$D$2:$J$213,10)=0," ",VLOOKUP($D1849,OLframe!$D$2:$J$213,10))</f>
        <v>#REF!</v>
      </c>
    </row>
    <row r="1850" spans="1:10" ht="37.5" customHeight="1">
      <c r="A1850" s="8" t="s">
        <v>3040</v>
      </c>
      <c r="B1850" s="22" t="s">
        <v>3124</v>
      </c>
      <c r="C1850" s="2" t="s">
        <v>3500</v>
      </c>
      <c r="D1850" s="37" t="s">
        <v>3127</v>
      </c>
      <c r="E1850" s="38" t="s">
        <v>1109</v>
      </c>
      <c r="F1850" s="75" t="str">
        <f ca="1">IF($E1850="только рамка",VLOOKUP($D1850,OLframe!$D$2:$J$213,2),VLOOKUP($E1850,OLmain!$A$2:$J$57,2))</f>
        <v>9'', 1024*600</v>
      </c>
      <c r="G1850" s="65" t="str">
        <f ca="1">VLOOKUP($D1850,OLframe!$D$2:$J$213,3)</f>
        <v>https://yadi.sk/d/UBmdy5i-3Rq69B</v>
      </c>
      <c r="H1850" s="45">
        <v>31400</v>
      </c>
      <c r="I1850" s="79" t="str">
        <f ca="1">IF($E1850="только рамка",VLOOKUP($D1850,OLframe!$D$2:$J$213,9),VLOOKUP($E1850,OLmain!$A$2:$J$57,9))</f>
        <v>Android 10.0, RK PX5 8x1,5 Ghz, 4Gb Ram, 32 Gb ROM, IPS LCD, NXP 6686 FM, TDA 7850, DSP, BC6 Bluetooth,  external microphone+Glonass&amp;gps</v>
      </c>
      <c r="J1850" s="27" t="e">
        <f ca="1">IF(VLOOKUP($D1850,OLframe!$D$2:$J$213,10)=0," ",VLOOKUP($D1850,OLframe!$D$2:$J$213,10))</f>
        <v>#REF!</v>
      </c>
    </row>
    <row r="1851" spans="1:10" ht="37.5" customHeight="1">
      <c r="A1851" s="8" t="s">
        <v>3040</v>
      </c>
      <c r="B1851" s="22" t="s">
        <v>3124</v>
      </c>
      <c r="C1851" s="2" t="s">
        <v>3500</v>
      </c>
      <c r="D1851" s="37" t="s">
        <v>3127</v>
      </c>
      <c r="E1851" s="38" t="s">
        <v>1111</v>
      </c>
      <c r="F1851" s="75" t="str">
        <f ca="1">IF($E1851="только рамка",VLOOKUP($D1851,OLframe!$D$2:$J$213,2),VLOOKUP($E1851,OLmain!$A$2:$J$57,2))</f>
        <v>9'', 1024*600</v>
      </c>
      <c r="G1851" s="65" t="str">
        <f ca="1">VLOOKUP($D1851,OLframe!$D$2:$J$213,3)</f>
        <v>https://yadi.sk/d/UBmdy5i-3Rq69B</v>
      </c>
      <c r="H1851" s="45">
        <v>32400</v>
      </c>
      <c r="I1851" s="79" t="str">
        <f ca="1">IF($E1851="только рамка",VLOOKUP($D1851,OLframe!$D$2:$J$213,9),VLOOKUP($E1851,OLmain!$A$2:$J$57,9))</f>
        <v>Android 10.0, RK PX5 8x1,5 Ghz, 4Gb Ram, 64 Gb ROM, IPS LCD, NXP 6686 FM, TDA 7850, DSP, BC6 Bluetooth,  external microphone+Glonass&amp;gps</v>
      </c>
      <c r="J1851" s="27" t="e">
        <f ca="1">IF(VLOOKUP($D1851,OLframe!$D$2:$J$213,10)=0," ",VLOOKUP($D1851,OLframe!$D$2:$J$213,10))</f>
        <v>#REF!</v>
      </c>
    </row>
    <row r="1852" spans="1:10" ht="37.5" customHeight="1">
      <c r="A1852" s="8" t="s">
        <v>3040</v>
      </c>
      <c r="B1852" s="22" t="s">
        <v>3124</v>
      </c>
      <c r="C1852" s="2" t="s">
        <v>3500</v>
      </c>
      <c r="D1852" s="37" t="s">
        <v>3127</v>
      </c>
      <c r="E1852" s="38" t="s">
        <v>1113</v>
      </c>
      <c r="F1852" s="75" t="str">
        <f ca="1">IF($E1852="только рамка",VLOOKUP($D1852,OLframe!$D$2:$J$213,2),VLOOKUP($E1852,OLmain!$A$2:$J$57,2))</f>
        <v>9'', 1024*600</v>
      </c>
      <c r="G1852" s="65" t="str">
        <f ca="1">VLOOKUP($D1852,OLframe!$D$2:$J$213,3)</f>
        <v>https://yadi.sk/d/UBmdy5i-3Rq69B</v>
      </c>
      <c r="H1852" s="45">
        <v>32400</v>
      </c>
      <c r="I1852" s="79" t="str">
        <f ca="1">IF($E1852="только рамка",VLOOKUP($D1852,OLframe!$D$2:$J$213,9),VLOOKUP($E1852,OLmain!$A$2:$J$57,9))</f>
        <v>Android 10.0, RK PX6 6x2,0 Ghz, 4Gb Ram, 64 Gb ROM, IPS LCD, NXP 6686 FM, TDA 7850, DSP, BC6 Bluetooth,  external microphone+Glonass&amp;gps</v>
      </c>
      <c r="J1852" s="27" t="e">
        <f ca="1">IF(VLOOKUP($D1852,OLframe!$D$2:$J$213,10)=0," ",VLOOKUP($D1852,OLframe!$D$2:$J$213,10))</f>
        <v>#REF!</v>
      </c>
    </row>
    <row r="1853" spans="1:10" ht="37.5" customHeight="1">
      <c r="A1853" s="8" t="s">
        <v>3040</v>
      </c>
      <c r="B1853" s="22" t="s">
        <v>3124</v>
      </c>
      <c r="C1853" s="2" t="s">
        <v>3500</v>
      </c>
      <c r="D1853" s="37" t="s">
        <v>3127</v>
      </c>
      <c r="E1853" s="38" t="s">
        <v>1131</v>
      </c>
      <c r="F1853" s="75" t="str">
        <f ca="1">IF($E1853="только рамка",VLOOKUP($D1853,OLframe!$D$2:$J$213,2),VLOOKUP($E1853,OLmain!$A$2:$J$57,2))</f>
        <v>9'', 1024*600</v>
      </c>
      <c r="G1853" s="65" t="str">
        <f ca="1">VLOOKUP($D1853,OLframe!$D$2:$J$213,3)</f>
        <v>https://yadi.sk/d/UBmdy5i-3Rq69B</v>
      </c>
      <c r="H1853" s="45">
        <v>23900</v>
      </c>
      <c r="I1853" s="79" t="str">
        <f ca="1">IF($E1853="только рамка",VLOOKUP($D1853,OLframe!$D$2:$J$213,9),VLOOKUP($E1853,OLmain!$A$2:$J$57,9))</f>
        <v>Android 6.0, MTK 3562 8x1,5 Ghz, 2Gb Ram, 32 Gb ROM, IPS LCD, NXP 6686 FM, TDA 7851, Bluetooth,  external microphone, 4G встроен</v>
      </c>
      <c r="J1853" s="27" t="e">
        <f ca="1">IF(VLOOKUP($D1853,OLframe!$D$2:$J$213,10)=0," ",VLOOKUP($D1853,OLframe!$D$2:$J$213,10))</f>
        <v>#REF!</v>
      </c>
    </row>
    <row r="1854" spans="1:10" ht="37.5" customHeight="1">
      <c r="A1854" s="8" t="s">
        <v>3040</v>
      </c>
      <c r="B1854" s="22" t="s">
        <v>3124</v>
      </c>
      <c r="C1854" s="2" t="s">
        <v>3500</v>
      </c>
      <c r="D1854" s="37" t="s">
        <v>3127</v>
      </c>
      <c r="E1854" s="38" t="s">
        <v>1115</v>
      </c>
      <c r="F1854" s="75" t="str">
        <f ca="1">IF($E1854="только рамка",VLOOKUP($D1854,OLframe!$D$2:$J$213,2),VLOOKUP($E1854,OLmain!$A$2:$J$57,2))</f>
        <v>9'', 1280*720</v>
      </c>
      <c r="G1854" s="65" t="str">
        <f ca="1">VLOOKUP($D1854,OLframe!$D$2:$J$213,3)</f>
        <v>https://yadi.sk/d/UBmdy5i-3Rq69B</v>
      </c>
      <c r="H1854" s="45">
        <v>26900</v>
      </c>
      <c r="I1854" s="79" t="str">
        <f ca="1">IF($E1854="только рамка",VLOOKUP($D1854,OLframe!$D$2:$J$213,9),VLOOKUP($E1854,OLmain!$A$2:$J$57,9))</f>
        <v>Android 10, UIS7862 8x1,8 Ghz, 3Gb Ram, 32Gb ROM, TDA7708 FM, TDA7388, DSP, Bluetooth 5.0, Glonass&amp;gps, 4G, OPTIC out, поддержка AHD/TVI камер, HDMI - опция, AV OUT - опция</v>
      </c>
      <c r="J1854" s="27" t="e">
        <f ca="1">IF(VLOOKUP($D1854,OLframe!$D$2:$J$213,10)=0," ",VLOOKUP($D1854,OLframe!$D$2:$J$213,10))</f>
        <v>#REF!</v>
      </c>
    </row>
    <row r="1855" spans="1:10" ht="37.5" customHeight="1">
      <c r="A1855" s="8" t="s">
        <v>3040</v>
      </c>
      <c r="B1855" s="22" t="s">
        <v>3124</v>
      </c>
      <c r="C1855" s="2" t="s">
        <v>3500</v>
      </c>
      <c r="D1855" s="37" t="s">
        <v>3127</v>
      </c>
      <c r="E1855" s="38" t="s">
        <v>1117</v>
      </c>
      <c r="F1855" s="75" t="str">
        <f ca="1">IF($E1855="только рамка",VLOOKUP($D1855,OLframe!$D$2:$J$213,2),VLOOKUP($E1855,OLmain!$A$2:$J$57,2))</f>
        <v>9'', 1280*720</v>
      </c>
      <c r="G1855" s="65" t="str">
        <f ca="1">VLOOKUP($D1855,OLframe!$D$2:$J$213,3)</f>
        <v>https://yadi.sk/d/UBmdy5i-3Rq69B</v>
      </c>
      <c r="H1855" s="45">
        <v>31400</v>
      </c>
      <c r="I1855" s="79" t="str">
        <f ca="1">IF($E1855="только рамка",VLOOKUP($D1855,OLframe!$D$2:$J$213,9),VLOOKUP($E1855,OLmain!$A$2:$J$57,9))</f>
        <v>Android 10, UIS7862 8x1,8 Ghz, 4Gb Ram, 64Gb ROM, TDA7708 FM, TDA7851L, DSP, Bluetooth 5.0, Glonass&amp;gps, 4G, OPTIC out, поддержка AHD/TVI камер, HDMI - опция, AV OUT - опция</v>
      </c>
      <c r="J1855" s="27" t="e">
        <f ca="1">IF(VLOOKUP($D1855,OLframe!$D$2:$J$213,10)=0," ",VLOOKUP($D1855,OLframe!$D$2:$J$213,10))</f>
        <v>#REF!</v>
      </c>
    </row>
    <row r="1856" spans="1:10" ht="37.5" customHeight="1">
      <c r="A1856" s="8" t="s">
        <v>3040</v>
      </c>
      <c r="B1856" s="22" t="s">
        <v>3124</v>
      </c>
      <c r="C1856" s="2" t="s">
        <v>3500</v>
      </c>
      <c r="D1856" s="37" t="s">
        <v>3127</v>
      </c>
      <c r="E1856" s="38" t="s">
        <v>1136</v>
      </c>
      <c r="F1856" s="75" t="str">
        <f ca="1">IF($E1856="только рамка",VLOOKUP($D1856,OLframe!$D$2:$J$213,2),VLOOKUP($E1856,OLmain!$A$2:$J$57,2))</f>
        <v>9'', 1280*720</v>
      </c>
      <c r="G1856" s="65" t="str">
        <f ca="1">VLOOKUP($D1856,OLframe!$D$2:$J$213,3)</f>
        <v>https://yadi.sk/d/UBmdy5i-3Rq69B</v>
      </c>
      <c r="H1856" s="45">
        <v>34400</v>
      </c>
      <c r="I1856" s="79" t="str">
        <f ca="1">IF($E1856="только рамка",VLOOKUP($D1856,OLframe!$D$2:$J$213,9),VLOOKUP($E1856,OLmain!$A$2:$J$57,9))</f>
        <v>Android 10, UIS7862 8x1,8 Ghz, 6Gb Ram, 128Gb ROM, TDA7708 FM, TDA7851L, DSP, Bluetooth 5.0, Glonass&amp;gps, 4G, OPTIC out, поддержка AHD/TVI камер, HDMI - опция, AV OUT - опция</v>
      </c>
      <c r="J1856" s="27" t="e">
        <f ca="1">IF(VLOOKUP($D1856,OLframe!$D$2:$J$213,10)=0," ",VLOOKUP($D1856,OLframe!$D$2:$J$213,10))</f>
        <v>#REF!</v>
      </c>
    </row>
    <row r="1857" spans="1:10" ht="37.5" customHeight="1">
      <c r="A1857" s="8" t="s">
        <v>3040</v>
      </c>
      <c r="B1857" s="22" t="s">
        <v>3124</v>
      </c>
      <c r="C1857" s="2" t="s">
        <v>3500</v>
      </c>
      <c r="D1857" s="37" t="s">
        <v>3127</v>
      </c>
      <c r="E1857" s="38" t="s">
        <v>1119</v>
      </c>
      <c r="F1857" s="75" t="str">
        <f ca="1">IF($E1857="только рамка",VLOOKUP($D1857,OLframe!$D$2:$J$213,2),VLOOKUP($E1857,OLmain!$A$2:$J$57,2))</f>
        <v>9'', 1024*600</v>
      </c>
      <c r="G1857" s="65" t="str">
        <f ca="1">VLOOKUP($D1857,OLframe!$D$2:$J$213,3)</f>
        <v>https://yadi.sk/d/UBmdy5i-3Rq69B</v>
      </c>
      <c r="H1857" s="45">
        <v>32400</v>
      </c>
      <c r="I1857" s="79" t="str">
        <f ca="1">IF($E1857="только рамка",VLOOKUP($D1857,OLframe!$D$2:$J$213,9),VLOOKUP($E1857,OLmain!$A$2:$J$57,9))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857" s="27" t="e">
        <f ca="1">IF(VLOOKUP($D1857,OLframe!$D$2:$J$213,10)=0," ",VLOOKUP($D1857,OLframe!$D$2:$J$213,10))</f>
        <v>#REF!</v>
      </c>
    </row>
    <row r="1858" spans="1:10" ht="37.5" customHeight="1">
      <c r="A1858" s="8" t="s">
        <v>3040</v>
      </c>
      <c r="B1858" s="22" t="s">
        <v>3124</v>
      </c>
      <c r="C1858" s="2" t="s">
        <v>3500</v>
      </c>
      <c r="D1858" s="37" t="s">
        <v>3127</v>
      </c>
      <c r="E1858" s="38" t="s">
        <v>1089</v>
      </c>
      <c r="F1858" s="75" t="str">
        <f ca="1">IF($E1858="только рамка",VLOOKUP($D1858,OLframe!$D$2:$J$213,2),VLOOKUP($E1858,OLmain!$A$2:$J$57,2))</f>
        <v>9,7'', 1024*768</v>
      </c>
      <c r="G1858" s="65" t="str">
        <f ca="1">VLOOKUP($D1858,OLframe!$D$2:$J$213,3)</f>
        <v>https://yadi.sk/d/UBmdy5i-3Rq69B</v>
      </c>
      <c r="H1858" s="45">
        <v>33400</v>
      </c>
      <c r="I1858" s="79" t="str">
        <f ca="1">IF($E1858="только рамка",VLOOKUP($D1858,OLframe!$D$2:$J$213,9),VLOOKUP($E1858,OLmain!$A$2:$J$57,9))</f>
        <v>Android 10.0, RK PX6 6x2,0 Ghz, 4Gb Ram, 64 Gb ROM, IPS LCD, NXP 6686 FM, TDA 7850, DSP, BC6 Bluetooth,  external microphone+Glonass&amp;gps</v>
      </c>
      <c r="J1858" s="27" t="e">
        <f ca="1">IF(VLOOKUP($D1858,OLframe!$D$2:$J$213,10)=0," ",VLOOKUP($D1858,OLframe!$D$2:$J$213,10))</f>
        <v>#REF!</v>
      </c>
    </row>
    <row r="1859" spans="1:10" ht="37.5" customHeight="1">
      <c r="A1859" s="8" t="s">
        <v>3040</v>
      </c>
      <c r="B1859" s="22" t="s">
        <v>3124</v>
      </c>
      <c r="C1859" s="2" t="s">
        <v>3500</v>
      </c>
      <c r="D1859" s="37" t="s">
        <v>3127</v>
      </c>
      <c r="E1859" s="38" t="s">
        <v>1122</v>
      </c>
      <c r="F1859" s="75" t="str">
        <f ca="1">IF($E1859="только рамка",VLOOKUP($D1859,OLframe!$D$2:$J$213,2),VLOOKUP($E1859,OLmain!$A$2:$J$57,2))</f>
        <v>10.1", 1280*720</v>
      </c>
      <c r="G1859" s="65" t="str">
        <f ca="1">VLOOKUP($D1859,OLframe!$D$2:$J$213,3)</f>
        <v>https://yadi.sk/d/UBmdy5i-3Rq69B</v>
      </c>
      <c r="H1859" s="45">
        <v>34900</v>
      </c>
      <c r="I1859" s="79" t="str">
        <f ca="1">IF($E1859="только рамка",VLOOKUP($D1859,OLframe!$D$2:$J$213,9),VLOOKUP($E1859,OLmain!$A$2:$J$57,9))</f>
        <v>Android 10.0, RK PX6 6x2,0 Ghz, 4Gb Ram, 64 Gb ROM, IPS LCD, NXP 6686 FM, TDA 7850, DSP, BC6 Bluetooth,  external microphone+Glonass&amp;gps</v>
      </c>
      <c r="J1859" s="27" t="e">
        <f ca="1">IF(VLOOKUP($D1859,OLframe!$D$2:$J$213,10)=0," ",VLOOKUP($D1859,OLframe!$D$2:$J$213,10))</f>
        <v>#REF!</v>
      </c>
    </row>
    <row r="1860" spans="1:10" ht="37.5" customHeight="1">
      <c r="A1860" s="8" t="s">
        <v>3040</v>
      </c>
      <c r="B1860" s="22" t="s">
        <v>3124</v>
      </c>
      <c r="C1860" s="2" t="s">
        <v>3500</v>
      </c>
      <c r="D1860" s="37" t="s">
        <v>3127</v>
      </c>
      <c r="E1860" s="38" t="s">
        <v>1121</v>
      </c>
      <c r="F1860" s="75" t="str">
        <f ca="1">IF($E1860="только рамка",VLOOKUP($D1860,OLframe!$D$2:$J$213,2),VLOOKUP($E1860,OLmain!$A$2:$J$57,2))</f>
        <v>13.3", 1920*1080</v>
      </c>
      <c r="G1860" s="65" t="str">
        <f ca="1">VLOOKUP($D1860,OLframe!$D$2:$J$213,3)</f>
        <v>https://yadi.sk/d/UBmdy5i-3Rq69B</v>
      </c>
      <c r="H1860" s="45">
        <v>40900</v>
      </c>
      <c r="I1860" s="79" t="str">
        <f ca="1">IF($E1860="только рамка",VLOOKUP($D1860,OLframe!$D$2:$J$213,9),VLOOKUP($E1860,OLmain!$A$2:$J$57,9))</f>
        <v>Android 10.0, RK PX6 6x2,0 Ghz, 4Gb Ram, 64 Gb ROM, IPS LCD, NXP 6686 FM, TDA 7850, DSP, BC6 Bluetooth,  external microphone+Glonass&amp;gps</v>
      </c>
      <c r="J1860" s="27" t="e">
        <f ca="1">IF(VLOOKUP($D1860,OLframe!$D$2:$J$213,10)=0," ",VLOOKUP($D1860,OLframe!$D$2:$J$213,10))</f>
        <v>#REF!</v>
      </c>
    </row>
    <row r="1861" spans="1:10" ht="37.5" customHeight="1">
      <c r="A1861" s="8" t="s">
        <v>3040</v>
      </c>
      <c r="B1861" s="22" t="s">
        <v>3124</v>
      </c>
      <c r="C1861" s="2" t="s">
        <v>3444</v>
      </c>
      <c r="D1861" s="37" t="s">
        <v>3128</v>
      </c>
      <c r="E1861" s="37"/>
      <c r="F1861" s="2" t="s">
        <v>3464</v>
      </c>
      <c r="G1861" s="14" t="s">
        <v>3129</v>
      </c>
      <c r="H1861" s="68">
        <v>28400</v>
      </c>
      <c r="I1861" s="20" t="s">
        <v>3470</v>
      </c>
      <c r="J1861" s="27" t="s">
        <v>3130</v>
      </c>
    </row>
    <row r="1862" spans="1:10" ht="37.5" customHeight="1">
      <c r="A1862" s="8" t="s">
        <v>3040</v>
      </c>
      <c r="B1862" s="22" t="s">
        <v>3131</v>
      </c>
      <c r="C1862" s="2" t="s">
        <v>3451</v>
      </c>
      <c r="D1862" s="37" t="s">
        <v>3132</v>
      </c>
      <c r="E1862" s="37"/>
      <c r="F1862" s="10" t="s">
        <v>3518</v>
      </c>
      <c r="G1862" s="9" t="s">
        <v>3133</v>
      </c>
      <c r="H1862" s="68">
        <v>27900</v>
      </c>
      <c r="I1862" s="21" t="s">
        <v>3551</v>
      </c>
      <c r="J1862" s="54" t="s">
        <v>3628</v>
      </c>
    </row>
    <row r="1863" spans="1:10" ht="37.5" customHeight="1">
      <c r="A1863" s="8" t="s">
        <v>3040</v>
      </c>
      <c r="B1863" s="22" t="s">
        <v>3131</v>
      </c>
      <c r="C1863" s="2" t="s">
        <v>3451</v>
      </c>
      <c r="D1863" s="37" t="s">
        <v>3134</v>
      </c>
      <c r="E1863" s="37"/>
      <c r="F1863" s="10" t="s">
        <v>3518</v>
      </c>
      <c r="G1863" s="9" t="s">
        <v>3133</v>
      </c>
      <c r="H1863" s="68">
        <v>29900</v>
      </c>
      <c r="I1863" s="21" t="s">
        <v>3455</v>
      </c>
      <c r="J1863" s="27" t="s">
        <v>3135</v>
      </c>
    </row>
    <row r="1864" spans="1:10" ht="37.5" customHeight="1">
      <c r="A1864" s="8" t="s">
        <v>3040</v>
      </c>
      <c r="B1864" s="22" t="s">
        <v>3131</v>
      </c>
      <c r="C1864" s="2" t="s">
        <v>4139</v>
      </c>
      <c r="D1864" s="37" t="s">
        <v>3136</v>
      </c>
      <c r="E1864" s="37"/>
      <c r="F1864" s="10" t="s">
        <v>3518</v>
      </c>
      <c r="G1864" s="9" t="s">
        <v>3133</v>
      </c>
      <c r="H1864" s="68">
        <v>32400</v>
      </c>
      <c r="I1864" s="46" t="s">
        <v>3503</v>
      </c>
      <c r="J1864" s="27"/>
    </row>
    <row r="1865" spans="1:10" ht="37.5" customHeight="1">
      <c r="A1865" s="8" t="s">
        <v>3040</v>
      </c>
      <c r="B1865" s="22" t="s">
        <v>3131</v>
      </c>
      <c r="C1865" s="2" t="s">
        <v>3444</v>
      </c>
      <c r="D1865" s="37" t="s">
        <v>3137</v>
      </c>
      <c r="E1865" s="37"/>
      <c r="F1865" s="10" t="s">
        <v>3518</v>
      </c>
      <c r="G1865" s="9" t="s">
        <v>3138</v>
      </c>
      <c r="H1865" s="68">
        <v>29400</v>
      </c>
      <c r="I1865" s="46" t="s">
        <v>3492</v>
      </c>
      <c r="J1865" s="27" t="s">
        <v>3073</v>
      </c>
    </row>
    <row r="1866" spans="1:10" ht="37.5" customHeight="1">
      <c r="A1866" s="8" t="s">
        <v>3040</v>
      </c>
      <c r="B1866" s="22" t="s">
        <v>3131</v>
      </c>
      <c r="C1866" s="2" t="s">
        <v>3444</v>
      </c>
      <c r="D1866" s="37" t="s">
        <v>3139</v>
      </c>
      <c r="E1866" s="37"/>
      <c r="F1866" s="10" t="s">
        <v>3518</v>
      </c>
      <c r="G1866" s="9" t="s">
        <v>3138</v>
      </c>
      <c r="H1866" s="68">
        <v>32400</v>
      </c>
      <c r="I1866" s="59" t="s">
        <v>3478</v>
      </c>
      <c r="J1866" s="27" t="s">
        <v>3073</v>
      </c>
    </row>
    <row r="1867" spans="1:10" ht="37.5" customHeight="1">
      <c r="A1867" s="8" t="s">
        <v>3040</v>
      </c>
      <c r="B1867" s="22" t="s">
        <v>3131</v>
      </c>
      <c r="C1867" s="2" t="s">
        <v>3444</v>
      </c>
      <c r="D1867" s="37" t="s">
        <v>3140</v>
      </c>
      <c r="E1867" s="37"/>
      <c r="F1867" s="10" t="s">
        <v>3518</v>
      </c>
      <c r="G1867" s="9" t="s">
        <v>3138</v>
      </c>
      <c r="H1867" s="68">
        <v>33400</v>
      </c>
      <c r="I1867" s="46" t="s">
        <v>3496</v>
      </c>
      <c r="J1867" s="27" t="s">
        <v>3073</v>
      </c>
    </row>
    <row r="1868" spans="1:10" ht="37.5" customHeight="1">
      <c r="A1868" s="8" t="s">
        <v>3040</v>
      </c>
      <c r="B1868" s="22" t="s">
        <v>3131</v>
      </c>
      <c r="C1868" s="2" t="s">
        <v>3444</v>
      </c>
      <c r="D1868" s="37" t="s">
        <v>3141</v>
      </c>
      <c r="E1868" s="37"/>
      <c r="F1868" s="10" t="s">
        <v>3518</v>
      </c>
      <c r="G1868" s="9" t="s">
        <v>3138</v>
      </c>
      <c r="H1868" s="68">
        <v>27900</v>
      </c>
      <c r="I1868" s="20" t="s">
        <v>3685</v>
      </c>
      <c r="J1868" s="27" t="s">
        <v>3073</v>
      </c>
    </row>
    <row r="1869" spans="1:10" ht="37.5" customHeight="1">
      <c r="A1869" s="8" t="s">
        <v>3040</v>
      </c>
      <c r="B1869" s="22" t="s">
        <v>3131</v>
      </c>
      <c r="C1869" s="2" t="s">
        <v>3500</v>
      </c>
      <c r="D1869" s="37" t="s">
        <v>3142</v>
      </c>
      <c r="E1869" s="37" t="s">
        <v>2857</v>
      </c>
      <c r="F1869" s="75" t="str">
        <f ca="1">IF($E1869="только рамка",VLOOKUP($D1869,OLframe!$D$2:$J$213,2),VLOOKUP($E1869,OLmain!$A$2:$J$57,2))</f>
        <v>9", 1024*600</v>
      </c>
      <c r="G1869" s="80" t="str">
        <f ca="1">VLOOKUP($D1869,OLframe!$D$2:$J$213,3)</f>
        <v>https://yadi.sk/d/koU2jQUD9VdNBA</v>
      </c>
      <c r="H1869" s="45">
        <v>6000</v>
      </c>
      <c r="I1869" s="79" t="e">
        <f ca="1">IF($E1869="только рамка",VLOOKUP($D1869,OLframe!$D$2:$J$213,9),VLOOKUP($E1869,OLmain!$A$2:$J$57,9))</f>
        <v>#REF!</v>
      </c>
      <c r="J1869" s="27" t="e">
        <f ca="1">IF(VLOOKUP($D1869,OLframe!$D$2:$J$213,10)=0," ",VLOOKUP($D1869,OLframe!$D$2:$J$213,10))</f>
        <v>#REF!</v>
      </c>
    </row>
    <row r="1870" spans="1:10" ht="37.5" customHeight="1">
      <c r="A1870" s="8" t="s">
        <v>3040</v>
      </c>
      <c r="B1870" s="22" t="s">
        <v>3131</v>
      </c>
      <c r="C1870" s="2" t="s">
        <v>3500</v>
      </c>
      <c r="D1870" s="37" t="s">
        <v>3142</v>
      </c>
      <c r="E1870" s="37" t="s">
        <v>1147</v>
      </c>
      <c r="F1870" s="75" t="str">
        <f ca="1">IF($E1870="только рамка",VLOOKUP($D1870,OLframe!$D$2:$J$213,2),VLOOKUP($E1870,OLmain!$A$2:$J$57,2))</f>
        <v>10.1", 1280*720</v>
      </c>
      <c r="G1870" s="80" t="str">
        <f ca="1">VLOOKUP($D1870,OLframe!$D$2:$J$213,3)</f>
        <v>https://yadi.sk/d/koU2jQUD9VdNBA</v>
      </c>
      <c r="H1870" s="45">
        <v>36900</v>
      </c>
      <c r="I1870" s="79" t="str">
        <f ca="1">IF($E1870="только рамка",VLOOKUP($D1870,OLframe!$D$2:$J$213,9),VLOOKUP($E1870,OLmain!$A$2:$J$57,9))</f>
        <v>Android 10.0, RK PX6 6x2,0 Ghz, 4Gb Ram, 64 Gb ROM, IPS LCD, NXP 6686 FM, TDA 7850, DSP, BC6 Bluetooth,  external microphone+Glonass&amp;gps</v>
      </c>
      <c r="J1870" s="27" t="e">
        <f ca="1">IF(VLOOKUP($D1870,OLframe!$D$2:$J$213,10)=0," ",VLOOKUP($D1870,OLframe!$D$2:$J$213,10))</f>
        <v>#REF!</v>
      </c>
    </row>
    <row r="1871" spans="1:10" ht="37.5" customHeight="1">
      <c r="A1871" s="8" t="s">
        <v>3040</v>
      </c>
      <c r="B1871" s="22" t="s">
        <v>3131</v>
      </c>
      <c r="C1871" s="2" t="s">
        <v>3500</v>
      </c>
      <c r="D1871" s="37" t="s">
        <v>3142</v>
      </c>
      <c r="E1871" s="37" t="s">
        <v>1140</v>
      </c>
      <c r="F1871" s="75" t="str">
        <f ca="1">IF($E1871="только рамка",VLOOKUP($D1871,OLframe!$D$2:$J$213,2),VLOOKUP($E1871,OLmain!$A$2:$J$57,2))</f>
        <v>9'', 1280*720</v>
      </c>
      <c r="G1871" s="80" t="str">
        <f ca="1">VLOOKUP($D1871,OLframe!$D$2:$J$213,3)</f>
        <v>https://yadi.sk/d/koU2jQUD9VdNBA</v>
      </c>
      <c r="H1871" s="45">
        <v>39400</v>
      </c>
      <c r="I1871" s="79" t="str">
        <f ca="1">IF($E1871="только рамка",VLOOKUP($D1871,OLframe!$D$2:$J$213,9),VLOOKUP($E1871,OLmain!$A$2:$J$57,9))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71" s="27" t="e">
        <f ca="1">IF(VLOOKUP($D1871,OLframe!$D$2:$J$213,10)=0," ",VLOOKUP($D1871,OLframe!$D$2:$J$213,10))</f>
        <v>#REF!</v>
      </c>
    </row>
    <row r="1872" spans="1:10" ht="37.5" customHeight="1">
      <c r="A1872" s="8" t="s">
        <v>3040</v>
      </c>
      <c r="B1872" s="22" t="s">
        <v>3131</v>
      </c>
      <c r="C1872" s="2" t="s">
        <v>3500</v>
      </c>
      <c r="D1872" s="37" t="s">
        <v>3142</v>
      </c>
      <c r="E1872" s="37" t="s">
        <v>1143</v>
      </c>
      <c r="F1872" s="75" t="str">
        <f ca="1">IF($E1872="только рамка",VLOOKUP($D1872,OLframe!$D$2:$J$213,2),VLOOKUP($E1872,OLmain!$A$2:$J$57,2))</f>
        <v>9'', 1280*720</v>
      </c>
      <c r="G1872" s="80" t="str">
        <f ca="1">VLOOKUP($D1872,OLframe!$D$2:$J$213,3)</f>
        <v>https://yadi.sk/d/koU2jQUD9VdNBA</v>
      </c>
      <c r="H1872" s="45">
        <v>42400</v>
      </c>
      <c r="I1872" s="79" t="str">
        <f ca="1">IF($E1872="только рамка",VLOOKUP($D1872,OLframe!$D$2:$J$213,9),VLOOKUP($E1872,OLmain!$A$2:$J$57,9))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72" s="27" t="e">
        <f ca="1">IF(VLOOKUP($D1872,OLframe!$D$2:$J$213,10)=0," ",VLOOKUP($D1872,OLframe!$D$2:$J$213,10))</f>
        <v>#REF!</v>
      </c>
    </row>
    <row r="1873" spans="1:10" ht="37.5" customHeight="1">
      <c r="A1873" s="8" t="s">
        <v>3040</v>
      </c>
      <c r="B1873" s="22" t="s">
        <v>3131</v>
      </c>
      <c r="C1873" s="2" t="s">
        <v>3500</v>
      </c>
      <c r="D1873" s="37" t="s">
        <v>3142</v>
      </c>
      <c r="E1873" s="37" t="s">
        <v>1091</v>
      </c>
      <c r="F1873" s="75" t="str">
        <f ca="1">IF($E1873="только рамка",VLOOKUP($D1873,OLframe!$D$2:$J$213,2),VLOOKUP($E1873,OLmain!$A$2:$J$57,2))</f>
        <v>9'', 1024*600</v>
      </c>
      <c r="G1873" s="80" t="str">
        <f ca="1">VLOOKUP($D1873,OLframe!$D$2:$J$213,3)</f>
        <v>https://yadi.sk/d/koU2jQUD9VdNBA</v>
      </c>
      <c r="H1873" s="45">
        <v>29900</v>
      </c>
      <c r="I1873" s="79" t="str">
        <f ca="1">IF($E1873="только рамка",VLOOKUP($D1873,OLframe!$D$2:$J$213,9),VLOOKUP($E1873,OLmain!$A$2:$J$57,9))</f>
        <v>Android 10.0, RK PX30 4x1,6 Ghz, 2Gb Ram, 16 Gb ROM, IPS LCD, NXP 6686 FM, TDA 7850, DSP, BC6 Bluetooth,  external microphone+Glonass&amp;gps</v>
      </c>
      <c r="J1873" s="27" t="e">
        <f ca="1">IF(VLOOKUP($D1873,OLframe!$D$2:$J$213,10)=0," ",VLOOKUP($D1873,OLframe!$D$2:$J$213,10))</f>
        <v>#REF!</v>
      </c>
    </row>
    <row r="1874" spans="1:10" ht="37.5" customHeight="1">
      <c r="A1874" s="8" t="s">
        <v>3040</v>
      </c>
      <c r="B1874" s="22" t="s">
        <v>3131</v>
      </c>
      <c r="C1874" s="2" t="s">
        <v>3500</v>
      </c>
      <c r="D1874" s="37" t="s">
        <v>3142</v>
      </c>
      <c r="E1874" s="37" t="s">
        <v>1093</v>
      </c>
      <c r="F1874" s="75" t="str">
        <f ca="1">IF($E1874="только рамка",VLOOKUP($D1874,OLframe!$D$2:$J$213,2),VLOOKUP($E1874,OLmain!$A$2:$J$57,2))</f>
        <v>9'', 1024*600</v>
      </c>
      <c r="G1874" s="80" t="str">
        <f ca="1">VLOOKUP($D1874,OLframe!$D$2:$J$213,3)</f>
        <v>https://yadi.sk/d/koU2jQUD9VdNBA</v>
      </c>
      <c r="H1874" s="45">
        <v>33400</v>
      </c>
      <c r="I1874" s="79" t="str">
        <f ca="1">IF($E1874="только рамка",VLOOKUP($D1874,OLframe!$D$2:$J$213,9),VLOOKUP($E1874,OLmain!$A$2:$J$57,9))</f>
        <v>Android 10.0, RK PX5 8x1,5 Ghz, 4Gb Ram, 32 Gb ROM, IPS LCD, NXP 6686 FM, TDA 7850, DSP, BC6 Bluetooth,  external microphone+Glonass&amp;gps</v>
      </c>
      <c r="J1874" s="27" t="e">
        <f ca="1">IF(VLOOKUP($D1874,OLframe!$D$2:$J$213,10)=0," ",VLOOKUP($D1874,OLframe!$D$2:$J$213,10))</f>
        <v>#REF!</v>
      </c>
    </row>
    <row r="1875" spans="1:10" ht="37.5" customHeight="1">
      <c r="A1875" s="8" t="s">
        <v>3040</v>
      </c>
      <c r="B1875" s="22" t="s">
        <v>3131</v>
      </c>
      <c r="C1875" s="2" t="s">
        <v>3500</v>
      </c>
      <c r="D1875" s="37" t="s">
        <v>3142</v>
      </c>
      <c r="E1875" s="37" t="s">
        <v>1095</v>
      </c>
      <c r="F1875" s="75" t="str">
        <f ca="1">IF($E1875="только рамка",VLOOKUP($D1875,OLframe!$D$2:$J$213,2),VLOOKUP($E1875,OLmain!$A$2:$J$57,2))</f>
        <v>9'', 1024*600</v>
      </c>
      <c r="G1875" s="80" t="str">
        <f ca="1">VLOOKUP($D1875,OLframe!$D$2:$J$213,3)</f>
        <v>https://yadi.sk/d/koU2jQUD9VdNBA</v>
      </c>
      <c r="H1875" s="45">
        <v>34400</v>
      </c>
      <c r="I1875" s="79" t="str">
        <f ca="1">IF($E1875="только рамка",VLOOKUP($D1875,OLframe!$D$2:$J$213,9),VLOOKUP($E1875,OLmain!$A$2:$J$57,9))</f>
        <v>Android 10.0, RK PX5 8x1,5 Ghz, 4Gb Ram, 64 Gb ROM, IPS LCD, NXP 6686 FM, TDA 7850, DSP, BC6 Bluetooth,  external microphone+Glonass&amp;gps</v>
      </c>
      <c r="J1875" s="27" t="e">
        <f ca="1">IF(VLOOKUP($D1875,OLframe!$D$2:$J$213,10)=0," ",VLOOKUP($D1875,OLframe!$D$2:$J$213,10))</f>
        <v>#REF!</v>
      </c>
    </row>
    <row r="1876" spans="1:10" ht="37.5" customHeight="1">
      <c r="A1876" s="8" t="s">
        <v>3040</v>
      </c>
      <c r="B1876" s="22" t="s">
        <v>3131</v>
      </c>
      <c r="C1876" s="2" t="s">
        <v>3500</v>
      </c>
      <c r="D1876" s="37" t="s">
        <v>3142</v>
      </c>
      <c r="E1876" s="37" t="s">
        <v>1097</v>
      </c>
      <c r="F1876" s="75" t="str">
        <f ca="1">IF($E1876="только рамка",VLOOKUP($D1876,OLframe!$D$2:$J$213,2),VLOOKUP($E1876,OLmain!$A$2:$J$57,2))</f>
        <v>9'', 1024*600</v>
      </c>
      <c r="G1876" s="80" t="str">
        <f ca="1">VLOOKUP($D1876,OLframe!$D$2:$J$213,3)</f>
        <v>https://yadi.sk/d/koU2jQUD9VdNBA</v>
      </c>
      <c r="H1876" s="45">
        <v>34400</v>
      </c>
      <c r="I1876" s="79" t="str">
        <f ca="1">IF($E1876="только рамка",VLOOKUP($D1876,OLframe!$D$2:$J$213,9),VLOOKUP($E1876,OLmain!$A$2:$J$57,9))</f>
        <v>Android 10.0, RK PX6 6x2,0 Ghz, 4Gb Ram, 64 Gb ROM, IPS LCD, NXP 6686 FM, TDA 7850, DSP, BC6 Bluetooth,  external microphone+Glonass&amp;gps</v>
      </c>
      <c r="J1876" s="27" t="e">
        <f ca="1">IF(VLOOKUP($D1876,OLframe!$D$2:$J$213,10)=0," ",VLOOKUP($D1876,OLframe!$D$2:$J$213,10))</f>
        <v>#REF!</v>
      </c>
    </row>
    <row r="1877" spans="1:10" ht="37.5" customHeight="1">
      <c r="A1877" s="8" t="s">
        <v>3040</v>
      </c>
      <c r="B1877" s="22" t="s">
        <v>3131</v>
      </c>
      <c r="C1877" s="2" t="s">
        <v>3500</v>
      </c>
      <c r="D1877" s="37" t="s">
        <v>3142</v>
      </c>
      <c r="E1877" s="37" t="s">
        <v>1130</v>
      </c>
      <c r="F1877" s="75" t="str">
        <f ca="1">IF($E1877="только рамка",VLOOKUP($D1877,OLframe!$D$2:$J$213,2),VLOOKUP($E1877,OLmain!$A$2:$J$57,2))</f>
        <v>9'', 1024*600</v>
      </c>
      <c r="G1877" s="80" t="str">
        <f ca="1">VLOOKUP($D1877,OLframe!$D$2:$J$213,3)</f>
        <v>https://yadi.sk/d/koU2jQUD9VdNBA</v>
      </c>
      <c r="H1877" s="45">
        <v>23900</v>
      </c>
      <c r="I1877" s="79" t="str">
        <f ca="1">IF($E1877="только рамка",VLOOKUP($D1877,OLframe!$D$2:$J$213,9),VLOOKUP($E1877,OLmain!$A$2:$J$57,9))</f>
        <v>Android 6.0, MTK 3562 8x1,5 Ghz, 2Gb Ram, 32 Gb ROM, IPS LCD, NXP 6686 FM, TDA 7851, Bluetooth,  external microphone, 4G встроен</v>
      </c>
      <c r="J1877" s="27" t="e">
        <f ca="1">IF(VLOOKUP($D1877,OLframe!$D$2:$J$213,10)=0," ",VLOOKUP($D1877,OLframe!$D$2:$J$213,10))</f>
        <v>#REF!</v>
      </c>
    </row>
    <row r="1878" spans="1:10" ht="37.5" customHeight="1">
      <c r="A1878" s="8" t="s">
        <v>3040</v>
      </c>
      <c r="B1878" s="22" t="s">
        <v>3131</v>
      </c>
      <c r="C1878" s="2" t="s">
        <v>3500</v>
      </c>
      <c r="D1878" s="37" t="s">
        <v>3142</v>
      </c>
      <c r="E1878" s="37" t="s">
        <v>1126</v>
      </c>
      <c r="F1878" s="75" t="str">
        <f ca="1">IF($E1878="только рамка",VLOOKUP($D1878,OLframe!$D$2:$J$213,2),VLOOKUP($E1878,OLmain!$A$2:$J$57,2))</f>
        <v>9'', 1280*720</v>
      </c>
      <c r="G1878" s="80" t="str">
        <f ca="1">VLOOKUP($D1878,OLframe!$D$2:$J$213,3)</f>
        <v>https://yadi.sk/d/koU2jQUD9VdNBA</v>
      </c>
      <c r="H1878" s="45">
        <v>29400</v>
      </c>
      <c r="I1878" s="79" t="str">
        <f ca="1">IF($E1878="только рамка",VLOOKUP($D1878,OLframe!$D$2:$J$213,9),VLOOKUP($E1878,OLmain!$A$2:$J$57,9))</f>
        <v>Android 10, UIS7862 8x1,8 Ghz, 3Gb Ram, 32Gb ROM, TDA7708 FM, TDA7388, DSP, Bluetooth 5.0, Glonass&amp;gps, 4G, OPTIC out, поддержка AHD/TVI камер, HDMI - опция, AV OUT - опция</v>
      </c>
      <c r="J1878" s="27" t="e">
        <f ca="1">IF(VLOOKUP($D1878,OLframe!$D$2:$J$213,10)=0," ",VLOOKUP($D1878,OLframe!$D$2:$J$213,10))</f>
        <v>#REF!</v>
      </c>
    </row>
    <row r="1879" spans="1:10" ht="37.5" customHeight="1">
      <c r="A1879" s="8" t="s">
        <v>3040</v>
      </c>
      <c r="B1879" s="22" t="s">
        <v>3131</v>
      </c>
      <c r="C1879" s="2" t="s">
        <v>3500</v>
      </c>
      <c r="D1879" s="37" t="s">
        <v>3142</v>
      </c>
      <c r="E1879" s="37" t="s">
        <v>1099</v>
      </c>
      <c r="F1879" s="75" t="str">
        <f ca="1">IF($E1879="только рамка",VLOOKUP($D1879,OLframe!$D$2:$J$213,2),VLOOKUP($E1879,OLmain!$A$2:$J$57,2))</f>
        <v>9'', 1280*720</v>
      </c>
      <c r="G1879" s="80" t="str">
        <f ca="1">VLOOKUP($D1879,OLframe!$D$2:$J$213,3)</f>
        <v>https://yadi.sk/d/koU2jQUD9VdNBA</v>
      </c>
      <c r="H1879" s="45">
        <v>33400</v>
      </c>
      <c r="I1879" s="79" t="str">
        <f ca="1">IF($E1879="только рамка",VLOOKUP($D1879,OLframe!$D$2:$J$213,9),VLOOKUP($E1879,OLmain!$A$2:$J$57,9))</f>
        <v>Android 10, UIS7862 8x1,8 Ghz, 3Gb Ram, 32Gb ROM, TDA7708 FM, TDA7388, DSP, Bluetooth 5.0, Glonass&amp;gps, 4G, OPTIC out, поддержка AHD/TVI камер, HDMI - опция, AV OUT - опция</v>
      </c>
      <c r="J1879" s="27" t="e">
        <f ca="1">IF(VLOOKUP($D1879,OLframe!$D$2:$J$213,10)=0," ",VLOOKUP($D1879,OLframe!$D$2:$J$213,10))</f>
        <v>#REF!</v>
      </c>
    </row>
    <row r="1880" spans="1:10" ht="37.5" customHeight="1">
      <c r="A1880" s="8" t="s">
        <v>3040</v>
      </c>
      <c r="B1880" s="22" t="s">
        <v>3131</v>
      </c>
      <c r="C1880" s="2" t="s">
        <v>3500</v>
      </c>
      <c r="D1880" s="37" t="s">
        <v>3142</v>
      </c>
      <c r="E1880" s="37" t="s">
        <v>1135</v>
      </c>
      <c r="F1880" s="75" t="str">
        <f ca="1">IF($E1880="только рамка",VLOOKUP($D1880,OLframe!$D$2:$J$213,2),VLOOKUP($E1880,OLmain!$A$2:$J$57,2))</f>
        <v>9'', 1280*720</v>
      </c>
      <c r="G1880" s="80" t="str">
        <f ca="1">VLOOKUP($D1880,OLframe!$D$2:$J$213,3)</f>
        <v>https://yadi.sk/d/koU2jQUD9VdNBA</v>
      </c>
      <c r="H1880" s="45">
        <v>36400</v>
      </c>
      <c r="I1880" s="79" t="str">
        <f ca="1">IF($E1880="только рамка",VLOOKUP($D1880,OLframe!$D$2:$J$213,9),VLOOKUP($E1880,OLmain!$A$2:$J$57,9))</f>
        <v>Android 10, UIS7862 8x1,8 Ghz, 4Gb Ram, 64Gb ROM, TDA7708 FM, TDA7851L, DSP, Bluetooth 5.0, Glonass&amp;gps, 4G, OPTIC out, поддержка AHD/TVI камер, HDMI - опция, AV OUT - опция</v>
      </c>
      <c r="J1880" s="27" t="e">
        <f ca="1">IF(VLOOKUP($D1880,OLframe!$D$2:$J$213,10)=0," ",VLOOKUP($D1880,OLframe!$D$2:$J$213,10))</f>
        <v>#REF!</v>
      </c>
    </row>
    <row r="1881" spans="1:10" ht="37.5" customHeight="1">
      <c r="A1881" s="8" t="s">
        <v>3040</v>
      </c>
      <c r="B1881" s="22" t="s">
        <v>3131</v>
      </c>
      <c r="C1881" s="2" t="s">
        <v>3500</v>
      </c>
      <c r="D1881" s="37" t="s">
        <v>3142</v>
      </c>
      <c r="E1881" s="37" t="s">
        <v>1104</v>
      </c>
      <c r="F1881" s="75" t="str">
        <f ca="1">IF($E1881="только рамка",VLOOKUP($D1881,OLframe!$D$2:$J$213,2),VLOOKUP($E1881,OLmain!$A$2:$J$57,2))</f>
        <v>9'', 1024*600</v>
      </c>
      <c r="G1881" s="80" t="str">
        <f ca="1">VLOOKUP($D1881,OLframe!$D$2:$J$213,3)</f>
        <v>https://yadi.sk/d/koU2jQUD9VdNBA</v>
      </c>
      <c r="H1881" s="45">
        <v>34400</v>
      </c>
      <c r="I1881" s="79" t="str">
        <f ca="1">IF($E1881="только рамка",VLOOKUP($D1881,OLframe!$D$2:$J$213,9),VLOOKUP($E1881,OLmain!$A$2:$J$57,9))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881" s="27" t="e">
        <f ca="1">IF(VLOOKUP($D1881,OLframe!$D$2:$J$213,10)=0," ",VLOOKUP($D1881,OLframe!$D$2:$J$213,10))</f>
        <v>#REF!</v>
      </c>
    </row>
    <row r="1882" spans="1:10" ht="37.5" customHeight="1">
      <c r="A1882" s="8" t="s">
        <v>3040</v>
      </c>
      <c r="B1882" s="22" t="s">
        <v>3131</v>
      </c>
      <c r="C1882" s="2" t="s">
        <v>3500</v>
      </c>
      <c r="D1882" s="37" t="s">
        <v>3142</v>
      </c>
      <c r="E1882" s="37" t="s">
        <v>1087</v>
      </c>
      <c r="F1882" s="75" t="str">
        <f ca="1">IF($E1882="только рамка",VLOOKUP($D1882,OLframe!$D$2:$J$213,2),VLOOKUP($E1882,OLmain!$A$2:$J$57,2))</f>
        <v>9,7'', 1024*768</v>
      </c>
      <c r="G1882" s="80" t="str">
        <f ca="1">VLOOKUP($D1882,OLframe!$D$2:$J$213,3)</f>
        <v>https://yadi.sk/d/koU2jQUD9VdNBA</v>
      </c>
      <c r="H1882" s="45">
        <v>35400</v>
      </c>
      <c r="I1882" s="79" t="str">
        <f ca="1">IF($E1882="только рамка",VLOOKUP($D1882,OLframe!$D$2:$J$213,9),VLOOKUP($E1882,OLmain!$A$2:$J$57,9))</f>
        <v>Android 10.0, RK PX6 6x2,0 Ghz, 4Gb Ram, 64 Gb ROM, IPS LCD, NXP 6686 FM, TDA 7850, DSP, BC6 Bluetooth,  external microphone+Glonass&amp;gps</v>
      </c>
      <c r="J1882" s="27" t="e">
        <f ca="1">IF(VLOOKUP($D1882,OLframe!$D$2:$J$213,10)=0," ",VLOOKUP($D1882,OLframe!$D$2:$J$213,10))</f>
        <v>#REF!</v>
      </c>
    </row>
    <row r="1883" spans="1:10" ht="37.5" customHeight="1">
      <c r="A1883" s="8" t="s">
        <v>3040</v>
      </c>
      <c r="B1883" s="22" t="s">
        <v>3131</v>
      </c>
      <c r="C1883" s="2" t="s">
        <v>3500</v>
      </c>
      <c r="D1883" s="37" t="s">
        <v>3142</v>
      </c>
      <c r="E1883" s="37" t="s">
        <v>1102</v>
      </c>
      <c r="F1883" s="75" t="str">
        <f ca="1">IF($E1883="только рамка",VLOOKUP($D1883,OLframe!$D$2:$J$213,2),VLOOKUP($E1883,OLmain!$A$2:$J$57,2))</f>
        <v>13.3", 1920*1080</v>
      </c>
      <c r="G1883" s="80" t="str">
        <f ca="1">VLOOKUP($D1883,OLframe!$D$2:$J$213,3)</f>
        <v>https://yadi.sk/d/koU2jQUD9VdNBA</v>
      </c>
      <c r="H1883" s="45">
        <v>42900</v>
      </c>
      <c r="I1883" s="79" t="str">
        <f ca="1">IF($E1883="только рамка",VLOOKUP($D1883,OLframe!$D$2:$J$213,9),VLOOKUP($E1883,OLmain!$A$2:$J$57,9))</f>
        <v>Android 10.0, RK PX6 6x2,0 Ghz, 4Gb Ram, 64 Gb ROM, IPS LCD, NXP 6686 FM, TDA 7850, DSP, BC6 Bluetooth,  external microphone+Glonass&amp;gps</v>
      </c>
      <c r="J1883" s="27" t="e">
        <f ca="1">IF(VLOOKUP($D1883,OLframe!$D$2:$J$213,10)=0," ",VLOOKUP($D1883,OLframe!$D$2:$J$213,10))</f>
        <v>#REF!</v>
      </c>
    </row>
    <row r="1884" spans="1:10" ht="37.5" customHeight="1">
      <c r="A1884" s="8" t="s">
        <v>3040</v>
      </c>
      <c r="B1884" s="22" t="s">
        <v>3143</v>
      </c>
      <c r="C1884" s="2" t="s">
        <v>3444</v>
      </c>
      <c r="D1884" s="37" t="s">
        <v>3144</v>
      </c>
      <c r="E1884" s="37"/>
      <c r="F1884" s="10" t="s">
        <v>3518</v>
      </c>
      <c r="G1884" s="9" t="s">
        <v>3145</v>
      </c>
      <c r="H1884" s="68">
        <v>38400</v>
      </c>
      <c r="I1884" s="42" t="s">
        <v>3938</v>
      </c>
      <c r="J1884" s="27" t="s">
        <v>2302</v>
      </c>
    </row>
    <row r="1885" spans="1:10" ht="37.5" customHeight="1">
      <c r="A1885" s="8" t="s">
        <v>3040</v>
      </c>
      <c r="B1885" s="22" t="s">
        <v>3143</v>
      </c>
      <c r="C1885" s="2" t="s">
        <v>3451</v>
      </c>
      <c r="D1885" s="37" t="s">
        <v>3146</v>
      </c>
      <c r="E1885" s="37"/>
      <c r="F1885" s="10" t="s">
        <v>3518</v>
      </c>
      <c r="G1885" s="9" t="s">
        <v>3147</v>
      </c>
      <c r="H1885" s="68">
        <v>34400</v>
      </c>
      <c r="I1885" s="46" t="s">
        <v>3912</v>
      </c>
      <c r="J1885" s="27" t="s">
        <v>2462</v>
      </c>
    </row>
    <row r="1886" spans="1:10" ht="37.5" customHeight="1">
      <c r="A1886" s="19" t="s">
        <v>3040</v>
      </c>
      <c r="B1886" s="18" t="s">
        <v>3152</v>
      </c>
      <c r="C1886" s="36" t="s">
        <v>3451</v>
      </c>
      <c r="D1886" s="38" t="s">
        <v>3153</v>
      </c>
      <c r="E1886" s="38"/>
      <c r="F1886" s="10" t="s">
        <v>3518</v>
      </c>
      <c r="G1886" s="50" t="s">
        <v>3154</v>
      </c>
      <c r="H1886" s="69">
        <v>28900</v>
      </c>
      <c r="I1886" s="21" t="s">
        <v>3483</v>
      </c>
      <c r="J1886" s="27" t="s">
        <v>3155</v>
      </c>
    </row>
    <row r="1887" spans="1:10" ht="37.5" customHeight="1">
      <c r="A1887" s="19" t="s">
        <v>3040</v>
      </c>
      <c r="B1887" s="18" t="s">
        <v>3152</v>
      </c>
      <c r="C1887" s="36" t="s">
        <v>4139</v>
      </c>
      <c r="D1887" s="38" t="s">
        <v>3156</v>
      </c>
      <c r="E1887" s="38"/>
      <c r="F1887" s="10" t="s">
        <v>3518</v>
      </c>
      <c r="G1887" s="50" t="s">
        <v>3154</v>
      </c>
      <c r="H1887" s="69">
        <v>32400</v>
      </c>
      <c r="I1887" s="46" t="s">
        <v>3503</v>
      </c>
      <c r="J1887" s="27"/>
    </row>
    <row r="1888" spans="1:10" ht="37.5" customHeight="1">
      <c r="A1888" s="19" t="s">
        <v>3040</v>
      </c>
      <c r="B1888" s="18" t="s">
        <v>3152</v>
      </c>
      <c r="C1888" s="36" t="s">
        <v>3500</v>
      </c>
      <c r="D1888" s="38" t="s">
        <v>3157</v>
      </c>
      <c r="E1888" s="38" t="s">
        <v>2857</v>
      </c>
      <c r="F1888" s="75" t="str">
        <f ca="1">IF($E1888="только рамка",VLOOKUP($D1888,OLframe!$D$2:$J$213,2),VLOOKUP($E1888,OLmain!$A$2:$J$57,2))</f>
        <v>9", 1024*600</v>
      </c>
      <c r="G1888" s="65" t="str">
        <f ca="1">VLOOKUP($D1888,OLframe!$D$2:$J$213,3)</f>
        <v>https://yadi.sk/d/ZT58AoBNu9LnKg</v>
      </c>
      <c r="H1888" s="45">
        <v>6000</v>
      </c>
      <c r="I1888" s="79" t="e">
        <f ca="1">IF($E1888="только рамка",VLOOKUP($D1888,OLframe!$D$2:$J$213,9),VLOOKUP($E1888,OLmain!$A$2:$J$57,9))</f>
        <v>#REF!</v>
      </c>
      <c r="J1888" s="27" t="e">
        <f ca="1">IF(VLOOKUP($D1888,OLframe!$D$2:$J$213,10)=0," ",VLOOKUP($D1888,OLframe!$D$2:$J$213,10))</f>
        <v>#REF!</v>
      </c>
    </row>
    <row r="1889" spans="1:10" ht="37.5" customHeight="1">
      <c r="A1889" s="19" t="s">
        <v>3040</v>
      </c>
      <c r="B1889" s="18" t="s">
        <v>3152</v>
      </c>
      <c r="C1889" s="36" t="s">
        <v>3500</v>
      </c>
      <c r="D1889" s="38" t="s">
        <v>3157</v>
      </c>
      <c r="E1889" s="38" t="s">
        <v>1141</v>
      </c>
      <c r="F1889" s="75" t="str">
        <f ca="1">IF($E1889="только рамка",VLOOKUP($D1889,OLframe!$D$2:$J$213,2),VLOOKUP($E1889,OLmain!$A$2:$J$57,2))</f>
        <v>9'', 1280*720</v>
      </c>
      <c r="G1889" s="65" t="str">
        <f ca="1">VLOOKUP($D1889,OLframe!$D$2:$J$213,3)</f>
        <v>https://yadi.sk/d/ZT58AoBNu9LnKg</v>
      </c>
      <c r="H1889" s="45">
        <v>38900</v>
      </c>
      <c r="I1889" s="79" t="str">
        <f ca="1">IF($E1889="только рамка",VLOOKUP($D1889,OLframe!$D$2:$J$213,9),VLOOKUP($E1889,OLmain!$A$2:$J$57,9))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89" s="27" t="e">
        <f ca="1">IF(VLOOKUP($D1889,OLframe!$D$2:$J$213,10)=0," ",VLOOKUP($D1889,OLframe!$D$2:$J$213,10))</f>
        <v>#REF!</v>
      </c>
    </row>
    <row r="1890" spans="1:10" ht="37.5" customHeight="1">
      <c r="A1890" s="19" t="s">
        <v>3040</v>
      </c>
      <c r="B1890" s="18" t="s">
        <v>3152</v>
      </c>
      <c r="C1890" s="36" t="s">
        <v>3500</v>
      </c>
      <c r="D1890" s="38" t="s">
        <v>3157</v>
      </c>
      <c r="E1890" s="38" t="s">
        <v>1144</v>
      </c>
      <c r="F1890" s="75" t="str">
        <f ca="1">IF($E1890="только рамка",VLOOKUP($D1890,OLframe!$D$2:$J$213,2),VLOOKUP($E1890,OLmain!$A$2:$J$57,2))</f>
        <v>9'', 1280*720</v>
      </c>
      <c r="G1890" s="65" t="str">
        <f ca="1">VLOOKUP($D1890,OLframe!$D$2:$J$213,3)</f>
        <v>https://yadi.sk/d/ZT58AoBNu9LnKg</v>
      </c>
      <c r="H1890" s="45">
        <v>41900</v>
      </c>
      <c r="I1890" s="79" t="str">
        <f ca="1">IF($E1890="только рамка",VLOOKUP($D1890,OLframe!$D$2:$J$213,9),VLOOKUP($E1890,OLmain!$A$2:$J$57,9))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890" s="27" t="e">
        <f ca="1">IF(VLOOKUP($D1890,OLframe!$D$2:$J$213,10)=0," ",VLOOKUP($D1890,OLframe!$D$2:$J$213,10))</f>
        <v>#REF!</v>
      </c>
    </row>
    <row r="1891" spans="1:10" ht="37.5" customHeight="1">
      <c r="A1891" s="19" t="s">
        <v>3040</v>
      </c>
      <c r="B1891" s="18" t="s">
        <v>3152</v>
      </c>
      <c r="C1891" s="36" t="s">
        <v>3500</v>
      </c>
      <c r="D1891" s="38" t="s">
        <v>3157</v>
      </c>
      <c r="E1891" s="38" t="s">
        <v>1107</v>
      </c>
      <c r="F1891" s="75" t="str">
        <f ca="1">IF($E1891="только рамка",VLOOKUP($D1891,OLframe!$D$2:$J$213,2),VLOOKUP($E1891,OLmain!$A$2:$J$57,2))</f>
        <v>9'', 1024*600</v>
      </c>
      <c r="G1891" s="65" t="str">
        <f ca="1">VLOOKUP($D1891,OLframe!$D$2:$J$213,3)</f>
        <v>https://yadi.sk/d/ZT58AoBNu9LnKg</v>
      </c>
      <c r="H1891" s="45">
        <v>29900</v>
      </c>
      <c r="I1891" s="79" t="str">
        <f ca="1">IF($E1891="только рамка",VLOOKUP($D1891,OLframe!$D$2:$J$213,9),VLOOKUP($E1891,OLmain!$A$2:$J$57,9))</f>
        <v>Android 10.0, RK PX30 4x1,6 Ghz, 2Gb Ram, 16 Gb ROM, IPS LCD, NXP 6686 FM, TDA 7850, DSP, BC6 Bluetooth,  external microphone+Glonass&amp;gps</v>
      </c>
      <c r="J1891" s="27" t="e">
        <f ca="1">IF(VLOOKUP($D1891,OLframe!$D$2:$J$213,10)=0," ",VLOOKUP($D1891,OLframe!$D$2:$J$213,10))</f>
        <v>#REF!</v>
      </c>
    </row>
    <row r="1892" spans="1:10" ht="37.5" customHeight="1">
      <c r="A1892" s="19" t="s">
        <v>3040</v>
      </c>
      <c r="B1892" s="18" t="s">
        <v>3152</v>
      </c>
      <c r="C1892" s="36" t="s">
        <v>3500</v>
      </c>
      <c r="D1892" s="38" t="s">
        <v>3157</v>
      </c>
      <c r="E1892" s="38" t="s">
        <v>1109</v>
      </c>
      <c r="F1892" s="75" t="str">
        <f ca="1">IF($E1892="только рамка",VLOOKUP($D1892,OLframe!$D$2:$J$213,2),VLOOKUP($E1892,OLmain!$A$2:$J$57,2))</f>
        <v>9'', 1024*600</v>
      </c>
      <c r="G1892" s="65" t="str">
        <f ca="1">VLOOKUP($D1892,OLframe!$D$2:$J$213,3)</f>
        <v>https://yadi.sk/d/ZT58AoBNu9LnKg</v>
      </c>
      <c r="H1892" s="45">
        <v>33400</v>
      </c>
      <c r="I1892" s="79" t="str">
        <f ca="1">IF($E1892="только рамка",VLOOKUP($D1892,OLframe!$D$2:$J$213,9),VLOOKUP($E1892,OLmain!$A$2:$J$57,9))</f>
        <v>Android 10.0, RK PX5 8x1,5 Ghz, 4Gb Ram, 32 Gb ROM, IPS LCD, NXP 6686 FM, TDA 7850, DSP, BC6 Bluetooth,  external microphone+Glonass&amp;gps</v>
      </c>
      <c r="J1892" s="27" t="e">
        <f ca="1">IF(VLOOKUP($D1892,OLframe!$D$2:$J$213,10)=0," ",VLOOKUP($D1892,OLframe!$D$2:$J$213,10))</f>
        <v>#REF!</v>
      </c>
    </row>
    <row r="1893" spans="1:10" ht="37.5" customHeight="1">
      <c r="A1893" s="19" t="s">
        <v>3040</v>
      </c>
      <c r="B1893" s="18" t="s">
        <v>3152</v>
      </c>
      <c r="C1893" s="36" t="s">
        <v>3500</v>
      </c>
      <c r="D1893" s="38" t="s">
        <v>3157</v>
      </c>
      <c r="E1893" s="38" t="s">
        <v>1111</v>
      </c>
      <c r="F1893" s="75" t="str">
        <f ca="1">IF($E1893="только рамка",VLOOKUP($D1893,OLframe!$D$2:$J$213,2),VLOOKUP($E1893,OLmain!$A$2:$J$57,2))</f>
        <v>9'', 1024*600</v>
      </c>
      <c r="G1893" s="65" t="str">
        <f ca="1">VLOOKUP($D1893,OLframe!$D$2:$J$213,3)</f>
        <v>https://yadi.sk/d/ZT58AoBNu9LnKg</v>
      </c>
      <c r="H1893" s="45">
        <v>34400</v>
      </c>
      <c r="I1893" s="79" t="str">
        <f ca="1">IF($E1893="только рамка",VLOOKUP($D1893,OLframe!$D$2:$J$213,9),VLOOKUP($E1893,OLmain!$A$2:$J$57,9))</f>
        <v>Android 10.0, RK PX5 8x1,5 Ghz, 4Gb Ram, 64 Gb ROM, IPS LCD, NXP 6686 FM, TDA 7850, DSP, BC6 Bluetooth,  external microphone+Glonass&amp;gps</v>
      </c>
      <c r="J1893" s="27" t="e">
        <f ca="1">IF(VLOOKUP($D1893,OLframe!$D$2:$J$213,10)=0," ",VLOOKUP($D1893,OLframe!$D$2:$J$213,10))</f>
        <v>#REF!</v>
      </c>
    </row>
    <row r="1894" spans="1:10" ht="37.5" customHeight="1">
      <c r="A1894" s="19" t="s">
        <v>3040</v>
      </c>
      <c r="B1894" s="18" t="s">
        <v>3152</v>
      </c>
      <c r="C1894" s="36" t="s">
        <v>3500</v>
      </c>
      <c r="D1894" s="38" t="s">
        <v>3157</v>
      </c>
      <c r="E1894" s="38" t="s">
        <v>1113</v>
      </c>
      <c r="F1894" s="75" t="str">
        <f ca="1">IF($E1894="только рамка",VLOOKUP($D1894,OLframe!$D$2:$J$213,2),VLOOKUP($E1894,OLmain!$A$2:$J$57,2))</f>
        <v>9'', 1024*600</v>
      </c>
      <c r="G1894" s="65" t="str">
        <f ca="1">VLOOKUP($D1894,OLframe!$D$2:$J$213,3)</f>
        <v>https://yadi.sk/d/ZT58AoBNu9LnKg</v>
      </c>
      <c r="H1894" s="45">
        <v>34400</v>
      </c>
      <c r="I1894" s="79" t="str">
        <f ca="1">IF($E1894="только рамка",VLOOKUP($D1894,OLframe!$D$2:$J$213,9),VLOOKUP($E1894,OLmain!$A$2:$J$57,9))</f>
        <v>Android 10.0, RK PX6 6x2,0 Ghz, 4Gb Ram, 64 Gb ROM, IPS LCD, NXP 6686 FM, TDA 7850, DSP, BC6 Bluetooth,  external microphone+Glonass&amp;gps</v>
      </c>
      <c r="J1894" s="27" t="e">
        <f ca="1">IF(VLOOKUP($D1894,OLframe!$D$2:$J$213,10)=0," ",VLOOKUP($D1894,OLframe!$D$2:$J$213,10))</f>
        <v>#REF!</v>
      </c>
    </row>
    <row r="1895" spans="1:10" ht="37.5" customHeight="1">
      <c r="A1895" s="19" t="s">
        <v>3040</v>
      </c>
      <c r="B1895" s="18" t="s">
        <v>3152</v>
      </c>
      <c r="C1895" s="36" t="s">
        <v>3500</v>
      </c>
      <c r="D1895" s="38" t="s">
        <v>3157</v>
      </c>
      <c r="E1895" s="38" t="s">
        <v>1131</v>
      </c>
      <c r="F1895" s="75" t="str">
        <f ca="1">IF($E1895="только рамка",VLOOKUP($D1895,OLframe!$D$2:$J$213,2),VLOOKUP($E1895,OLmain!$A$2:$J$57,2))</f>
        <v>9'', 1024*600</v>
      </c>
      <c r="G1895" s="65" t="str">
        <f ca="1">VLOOKUP($D1895,OLframe!$D$2:$J$213,3)</f>
        <v>https://yadi.sk/d/ZT58AoBNu9LnKg</v>
      </c>
      <c r="H1895" s="45">
        <v>23900</v>
      </c>
      <c r="I1895" s="79" t="str">
        <f ca="1">IF($E1895="только рамка",VLOOKUP($D1895,OLframe!$D$2:$J$213,9),VLOOKUP($E1895,OLmain!$A$2:$J$57,9))</f>
        <v>Android 6.0, MTK 3562 8x1,5 Ghz, 2Gb Ram, 32 Gb ROM, IPS LCD, NXP 6686 FM, TDA 7851, Bluetooth,  external microphone, 4G встроен</v>
      </c>
      <c r="J1895" s="27" t="e">
        <f ca="1">IF(VLOOKUP($D1895,OLframe!$D$2:$J$213,10)=0," ",VLOOKUP($D1895,OLframe!$D$2:$J$213,10))</f>
        <v>#REF!</v>
      </c>
    </row>
    <row r="1896" spans="1:10" ht="37.5" customHeight="1">
      <c r="A1896" s="19" t="s">
        <v>3040</v>
      </c>
      <c r="B1896" s="18" t="s">
        <v>3152</v>
      </c>
      <c r="C1896" s="36" t="s">
        <v>3500</v>
      </c>
      <c r="D1896" s="38" t="s">
        <v>3157</v>
      </c>
      <c r="E1896" s="38" t="s">
        <v>1115</v>
      </c>
      <c r="F1896" s="75" t="str">
        <f ca="1">IF($E1896="только рамка",VLOOKUP($D1896,OLframe!$D$2:$J$213,2),VLOOKUP($E1896,OLmain!$A$2:$J$57,2))</f>
        <v>9'', 1280*720</v>
      </c>
      <c r="G1896" s="65" t="str">
        <f ca="1">VLOOKUP($D1896,OLframe!$D$2:$J$213,3)</f>
        <v>https://yadi.sk/d/ZT58AoBNu9LnKg</v>
      </c>
      <c r="H1896" s="45">
        <v>28900</v>
      </c>
      <c r="I1896" s="79" t="str">
        <f ca="1">IF($E1896="только рамка",VLOOKUP($D1896,OLframe!$D$2:$J$213,9),VLOOKUP($E1896,OLmain!$A$2:$J$57,9))</f>
        <v>Android 10, UIS7862 8x1,8 Ghz, 3Gb Ram, 32Gb ROM, TDA7708 FM, TDA7388, DSP, Bluetooth 5.0, Glonass&amp;gps, 4G, OPTIC out, поддержка AHD/TVI камер, HDMI - опция, AV OUT - опция</v>
      </c>
      <c r="J1896" s="27" t="e">
        <f ca="1">IF(VLOOKUP($D1896,OLframe!$D$2:$J$213,10)=0," ",VLOOKUP($D1896,OLframe!$D$2:$J$213,10))</f>
        <v>#REF!</v>
      </c>
    </row>
    <row r="1897" spans="1:10" ht="37.5" customHeight="1">
      <c r="A1897" s="19" t="s">
        <v>3040</v>
      </c>
      <c r="B1897" s="18" t="s">
        <v>3152</v>
      </c>
      <c r="C1897" s="36" t="s">
        <v>3500</v>
      </c>
      <c r="D1897" s="38" t="s">
        <v>3157</v>
      </c>
      <c r="E1897" s="38" t="s">
        <v>1117</v>
      </c>
      <c r="F1897" s="75" t="str">
        <f ca="1">IF($E1897="только рамка",VLOOKUP($D1897,OLframe!$D$2:$J$213,2),VLOOKUP($E1897,OLmain!$A$2:$J$57,2))</f>
        <v>9'', 1280*720</v>
      </c>
      <c r="G1897" s="65" t="str">
        <f ca="1">VLOOKUP($D1897,OLframe!$D$2:$J$213,3)</f>
        <v>https://yadi.sk/d/ZT58AoBNu9LnKg</v>
      </c>
      <c r="H1897" s="45">
        <v>33400</v>
      </c>
      <c r="I1897" s="79" t="str">
        <f ca="1">IF($E1897="только рамка",VLOOKUP($D1897,OLframe!$D$2:$J$213,9),VLOOKUP($E1897,OLmain!$A$2:$J$57,9))</f>
        <v>Android 10, UIS7862 8x1,8 Ghz, 4Gb Ram, 64Gb ROM, TDA7708 FM, TDA7851L, DSP, Bluetooth 5.0, Glonass&amp;gps, 4G, OPTIC out, поддержка AHD/TVI камер, HDMI - опция, AV OUT - опция</v>
      </c>
      <c r="J1897" s="27" t="e">
        <f ca="1">IF(VLOOKUP($D1897,OLframe!$D$2:$J$213,10)=0," ",VLOOKUP($D1897,OLframe!$D$2:$J$213,10))</f>
        <v>#REF!</v>
      </c>
    </row>
    <row r="1898" spans="1:10" ht="37.5" customHeight="1">
      <c r="A1898" s="19" t="s">
        <v>3040</v>
      </c>
      <c r="B1898" s="18" t="s">
        <v>3152</v>
      </c>
      <c r="C1898" s="36" t="s">
        <v>3500</v>
      </c>
      <c r="D1898" s="38" t="s">
        <v>3157</v>
      </c>
      <c r="E1898" s="38" t="s">
        <v>1136</v>
      </c>
      <c r="F1898" s="75" t="str">
        <f ca="1">IF($E1898="только рамка",VLOOKUP($D1898,OLframe!$D$2:$J$213,2),VLOOKUP($E1898,OLmain!$A$2:$J$57,2))</f>
        <v>9'', 1280*720</v>
      </c>
      <c r="G1898" s="65" t="str">
        <f ca="1">VLOOKUP($D1898,OLframe!$D$2:$J$213,3)</f>
        <v>https://yadi.sk/d/ZT58AoBNu9LnKg</v>
      </c>
      <c r="H1898" s="45">
        <v>36400</v>
      </c>
      <c r="I1898" s="79" t="str">
        <f ca="1">IF($E1898="только рамка",VLOOKUP($D1898,OLframe!$D$2:$J$213,9),VLOOKUP($E1898,OLmain!$A$2:$J$57,9))</f>
        <v>Android 10, UIS7862 8x1,8 Ghz, 6Gb Ram, 128Gb ROM, TDA7708 FM, TDA7851L, DSP, Bluetooth 5.0, Glonass&amp;gps, 4G, OPTIC out, поддержка AHD/TVI камер, HDMI - опция, AV OUT - опция</v>
      </c>
      <c r="J1898" s="27" t="e">
        <f ca="1">IF(VLOOKUP($D1898,OLframe!$D$2:$J$213,10)=0," ",VLOOKUP($D1898,OLframe!$D$2:$J$213,10))</f>
        <v>#REF!</v>
      </c>
    </row>
    <row r="1899" spans="1:10" ht="37.5" customHeight="1">
      <c r="A1899" s="19" t="s">
        <v>3040</v>
      </c>
      <c r="B1899" s="18" t="s">
        <v>3152</v>
      </c>
      <c r="C1899" s="36" t="s">
        <v>3500</v>
      </c>
      <c r="D1899" s="38" t="s">
        <v>3157</v>
      </c>
      <c r="E1899" s="38" t="s">
        <v>1119</v>
      </c>
      <c r="F1899" s="75" t="str">
        <f ca="1">IF($E1899="только рамка",VLOOKUP($D1899,OLframe!$D$2:$J$213,2),VLOOKUP($E1899,OLmain!$A$2:$J$57,2))</f>
        <v>9'', 1024*600</v>
      </c>
      <c r="G1899" s="65" t="str">
        <f ca="1">VLOOKUP($D1899,OLframe!$D$2:$J$213,3)</f>
        <v>https://yadi.sk/d/ZT58AoBNu9LnKg</v>
      </c>
      <c r="H1899" s="45">
        <v>34400</v>
      </c>
      <c r="I1899" s="79" t="str">
        <f ca="1">IF($E1899="только рамка",VLOOKUP($D1899,OLframe!$D$2:$J$213,9),VLOOKUP($E1899,OLmain!$A$2:$J$57,9))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899" s="27" t="e">
        <f ca="1">IF(VLOOKUP($D1899,OLframe!$D$2:$J$213,10)=0," ",VLOOKUP($D1899,OLframe!$D$2:$J$213,10))</f>
        <v>#REF!</v>
      </c>
    </row>
    <row r="1900" spans="1:10" ht="37.5" customHeight="1">
      <c r="A1900" s="19" t="s">
        <v>3040</v>
      </c>
      <c r="B1900" s="18" t="s">
        <v>3152</v>
      </c>
      <c r="C1900" s="36" t="s">
        <v>3500</v>
      </c>
      <c r="D1900" s="38" t="s">
        <v>3157</v>
      </c>
      <c r="E1900" s="38" t="s">
        <v>1089</v>
      </c>
      <c r="F1900" s="75" t="str">
        <f ca="1">IF($E1900="только рамка",VLOOKUP($D1900,OLframe!$D$2:$J$213,2),VLOOKUP($E1900,OLmain!$A$2:$J$57,2))</f>
        <v>9,7'', 1024*768</v>
      </c>
      <c r="G1900" s="65" t="str">
        <f ca="1">VLOOKUP($D1900,OLframe!$D$2:$J$213,3)</f>
        <v>https://yadi.sk/d/ZT58AoBNu9LnKg</v>
      </c>
      <c r="H1900" s="45">
        <v>35400</v>
      </c>
      <c r="I1900" s="79" t="str">
        <f ca="1">IF($E1900="только рамка",VLOOKUP($D1900,OLframe!$D$2:$J$213,9),VLOOKUP($E1900,OLmain!$A$2:$J$57,9))</f>
        <v>Android 10.0, RK PX6 6x2,0 Ghz, 4Gb Ram, 64 Gb ROM, IPS LCD, NXP 6686 FM, TDA 7850, DSP, BC6 Bluetooth,  external microphone+Glonass&amp;gps</v>
      </c>
      <c r="J1900" s="27" t="e">
        <f ca="1">IF(VLOOKUP($D1900,OLframe!$D$2:$J$213,10)=0," ",VLOOKUP($D1900,OLframe!$D$2:$J$213,10))</f>
        <v>#REF!</v>
      </c>
    </row>
    <row r="1901" spans="1:10" ht="37.5" customHeight="1">
      <c r="A1901" s="19" t="s">
        <v>3040</v>
      </c>
      <c r="B1901" s="18" t="s">
        <v>3152</v>
      </c>
      <c r="C1901" s="36" t="s">
        <v>3500</v>
      </c>
      <c r="D1901" s="38" t="s">
        <v>3157</v>
      </c>
      <c r="E1901" s="38" t="s">
        <v>1122</v>
      </c>
      <c r="F1901" s="75" t="str">
        <f ca="1">IF($E1901="только рамка",VLOOKUP($D1901,OLframe!$D$2:$J$213,2),VLOOKUP($E1901,OLmain!$A$2:$J$57,2))</f>
        <v>10.1", 1280*720</v>
      </c>
      <c r="G1901" s="65" t="str">
        <f ca="1">VLOOKUP($D1901,OLframe!$D$2:$J$213,3)</f>
        <v>https://yadi.sk/d/ZT58AoBNu9LnKg</v>
      </c>
      <c r="H1901" s="45">
        <v>36900</v>
      </c>
      <c r="I1901" s="79" t="str">
        <f ca="1">IF($E1901="только рамка",VLOOKUP($D1901,OLframe!$D$2:$J$213,9),VLOOKUP($E1901,OLmain!$A$2:$J$57,9))</f>
        <v>Android 10.0, RK PX6 6x2,0 Ghz, 4Gb Ram, 64 Gb ROM, IPS LCD, NXP 6686 FM, TDA 7850, DSP, BC6 Bluetooth,  external microphone+Glonass&amp;gps</v>
      </c>
      <c r="J1901" s="27" t="e">
        <f ca="1">IF(VLOOKUP($D1901,OLframe!$D$2:$J$213,10)=0," ",VLOOKUP($D1901,OLframe!$D$2:$J$213,10))</f>
        <v>#REF!</v>
      </c>
    </row>
    <row r="1902" spans="1:10" ht="37.5" customHeight="1">
      <c r="A1902" s="19" t="s">
        <v>3040</v>
      </c>
      <c r="B1902" s="18" t="s">
        <v>3152</v>
      </c>
      <c r="C1902" s="36" t="s">
        <v>3500</v>
      </c>
      <c r="D1902" s="38" t="s">
        <v>3157</v>
      </c>
      <c r="E1902" s="38" t="s">
        <v>1121</v>
      </c>
      <c r="F1902" s="75" t="str">
        <f ca="1">IF($E1902="только рамка",VLOOKUP($D1902,OLframe!$D$2:$J$213,2),VLOOKUP($E1902,OLmain!$A$2:$J$57,2))</f>
        <v>13.3", 1920*1080</v>
      </c>
      <c r="G1902" s="65" t="str">
        <f ca="1">VLOOKUP($D1902,OLframe!$D$2:$J$213,3)</f>
        <v>https://yadi.sk/d/ZT58AoBNu9LnKg</v>
      </c>
      <c r="H1902" s="45">
        <v>42900</v>
      </c>
      <c r="I1902" s="79" t="str">
        <f ca="1">IF($E1902="только рамка",VLOOKUP($D1902,OLframe!$D$2:$J$213,9),VLOOKUP($E1902,OLmain!$A$2:$J$57,9))</f>
        <v>Android 10.0, RK PX6 6x2,0 Ghz, 4Gb Ram, 64 Gb ROM, IPS LCD, NXP 6686 FM, TDA 7850, DSP, BC6 Bluetooth,  external microphone+Glonass&amp;gps</v>
      </c>
      <c r="J1902" s="27" t="e">
        <f ca="1">IF(VLOOKUP($D1902,OLframe!$D$2:$J$213,10)=0," ",VLOOKUP($D1902,OLframe!$D$2:$J$213,10))</f>
        <v>#REF!</v>
      </c>
    </row>
    <row r="1903" spans="1:10" ht="37.5" customHeight="1">
      <c r="A1903" s="19" t="s">
        <v>3040</v>
      </c>
      <c r="B1903" s="18" t="s">
        <v>3152</v>
      </c>
      <c r="C1903" s="36" t="s">
        <v>3451</v>
      </c>
      <c r="D1903" s="38" t="s">
        <v>3158</v>
      </c>
      <c r="E1903" s="38"/>
      <c r="F1903" s="2" t="s">
        <v>3712</v>
      </c>
      <c r="G1903" s="51" t="s">
        <v>3159</v>
      </c>
      <c r="H1903" s="69">
        <v>34900</v>
      </c>
      <c r="I1903" s="53" t="s">
        <v>3912</v>
      </c>
      <c r="J1903" s="27"/>
    </row>
    <row r="1904" spans="1:10" ht="37.5" customHeight="1">
      <c r="A1904" s="8" t="s">
        <v>3040</v>
      </c>
      <c r="B1904" s="18" t="s">
        <v>3160</v>
      </c>
      <c r="C1904" s="2" t="s">
        <v>3444</v>
      </c>
      <c r="D1904" s="37" t="s">
        <v>3161</v>
      </c>
      <c r="E1904" s="37"/>
      <c r="F1904" s="2" t="s">
        <v>3590</v>
      </c>
      <c r="G1904" s="14" t="s">
        <v>3162</v>
      </c>
      <c r="H1904" s="68">
        <v>27900</v>
      </c>
      <c r="I1904" s="46" t="s">
        <v>3492</v>
      </c>
      <c r="J1904" s="27" t="s">
        <v>2850</v>
      </c>
    </row>
    <row r="1905" spans="1:10" ht="37.5" customHeight="1">
      <c r="A1905" s="8" t="s">
        <v>3040</v>
      </c>
      <c r="B1905" s="18" t="s">
        <v>3160</v>
      </c>
      <c r="C1905" s="2" t="s">
        <v>3444</v>
      </c>
      <c r="D1905" s="37" t="s">
        <v>3163</v>
      </c>
      <c r="E1905" s="37"/>
      <c r="F1905" s="2" t="s">
        <v>3590</v>
      </c>
      <c r="G1905" s="14" t="s">
        <v>3162</v>
      </c>
      <c r="H1905" s="68">
        <v>30900</v>
      </c>
      <c r="I1905" s="59" t="s">
        <v>3478</v>
      </c>
      <c r="J1905" s="27" t="s">
        <v>2850</v>
      </c>
    </row>
    <row r="1906" spans="1:10" ht="37.5" customHeight="1">
      <c r="A1906" s="8" t="s">
        <v>3040</v>
      </c>
      <c r="B1906" s="18" t="s">
        <v>3160</v>
      </c>
      <c r="C1906" s="2" t="s">
        <v>3444</v>
      </c>
      <c r="D1906" s="37" t="s">
        <v>3164</v>
      </c>
      <c r="E1906" s="37"/>
      <c r="F1906" s="2" t="s">
        <v>3590</v>
      </c>
      <c r="G1906" s="14" t="s">
        <v>3162</v>
      </c>
      <c r="H1906" s="68">
        <v>31900</v>
      </c>
      <c r="I1906" s="46" t="s">
        <v>3496</v>
      </c>
      <c r="J1906" s="27" t="s">
        <v>2850</v>
      </c>
    </row>
    <row r="1907" spans="1:10" ht="37.5" customHeight="1">
      <c r="A1907" s="8" t="s">
        <v>3040</v>
      </c>
      <c r="B1907" s="18" t="s">
        <v>3160</v>
      </c>
      <c r="C1907" s="2" t="s">
        <v>3610</v>
      </c>
      <c r="D1907" s="37" t="s">
        <v>3270</v>
      </c>
      <c r="E1907" s="37"/>
      <c r="F1907" s="2" t="s">
        <v>3590</v>
      </c>
      <c r="G1907" s="14" t="s">
        <v>3162</v>
      </c>
      <c r="H1907" s="68">
        <v>30900</v>
      </c>
      <c r="I1907" s="46" t="s">
        <v>3492</v>
      </c>
      <c r="J1907" s="27" t="s">
        <v>2850</v>
      </c>
    </row>
    <row r="1908" spans="1:10" ht="37.5" customHeight="1">
      <c r="A1908" s="8" t="s">
        <v>3040</v>
      </c>
      <c r="B1908" s="18" t="s">
        <v>3160</v>
      </c>
      <c r="C1908" s="2" t="s">
        <v>3610</v>
      </c>
      <c r="D1908" s="37" t="s">
        <v>3271</v>
      </c>
      <c r="E1908" s="37"/>
      <c r="F1908" s="2" t="s">
        <v>3590</v>
      </c>
      <c r="G1908" s="14" t="s">
        <v>3162</v>
      </c>
      <c r="H1908" s="68">
        <v>33900</v>
      </c>
      <c r="I1908" s="59" t="s">
        <v>3771</v>
      </c>
      <c r="J1908" s="27" t="s">
        <v>2850</v>
      </c>
    </row>
    <row r="1909" spans="1:10" ht="37.5" customHeight="1">
      <c r="A1909" s="8" t="s">
        <v>3040</v>
      </c>
      <c r="B1909" s="18" t="s">
        <v>3160</v>
      </c>
      <c r="C1909" s="2" t="s">
        <v>3610</v>
      </c>
      <c r="D1909" s="37" t="s">
        <v>3272</v>
      </c>
      <c r="E1909" s="37"/>
      <c r="F1909" s="2" t="s">
        <v>3590</v>
      </c>
      <c r="G1909" s="14" t="s">
        <v>3162</v>
      </c>
      <c r="H1909" s="68">
        <v>34900</v>
      </c>
      <c r="I1909" s="46" t="s">
        <v>3496</v>
      </c>
      <c r="J1909" s="27" t="s">
        <v>2850</v>
      </c>
    </row>
    <row r="1910" spans="1:10" ht="37.5" customHeight="1">
      <c r="A1910" s="19" t="s">
        <v>3040</v>
      </c>
      <c r="B1910" s="18" t="s">
        <v>3160</v>
      </c>
      <c r="C1910" s="36" t="s">
        <v>3451</v>
      </c>
      <c r="D1910" s="38" t="s">
        <v>3165</v>
      </c>
      <c r="E1910" s="38"/>
      <c r="F1910" s="2" t="s">
        <v>3590</v>
      </c>
      <c r="G1910" s="52" t="s">
        <v>3166</v>
      </c>
      <c r="H1910" s="69">
        <v>30900</v>
      </c>
      <c r="I1910" s="21" t="s">
        <v>3483</v>
      </c>
      <c r="J1910" s="27" t="s">
        <v>2850</v>
      </c>
    </row>
    <row r="1911" spans="1:10" ht="37.5" customHeight="1">
      <c r="A1911" s="19" t="s">
        <v>3040</v>
      </c>
      <c r="B1911" s="18" t="s">
        <v>3160</v>
      </c>
      <c r="C1911" s="36" t="s">
        <v>3500</v>
      </c>
      <c r="D1911" s="38" t="s">
        <v>3167</v>
      </c>
      <c r="E1911" s="38" t="s">
        <v>2857</v>
      </c>
      <c r="F1911" s="75" t="str">
        <f ca="1">IF($E1911="только рамка",VLOOKUP($D1911,OLframe!$D$2:$J$213,2),VLOOKUP($E1911,OLmain!$A$2:$J$57,2))</f>
        <v>9", 1024*600</v>
      </c>
      <c r="G1911" s="65" t="str">
        <f ca="1">VLOOKUP($D1911,OLframe!$D$2:$J$213,3)</f>
        <v>https://yadi.sk/d/_1gC0lym-KJygw</v>
      </c>
      <c r="H1911" s="45">
        <v>5500</v>
      </c>
      <c r="I1911" s="79" t="e">
        <f ca="1">IF($E1911="только рамка",VLOOKUP($D1911,OLframe!$D$2:$J$213,9),VLOOKUP($E1911,OLmain!$A$2:$J$57,9))</f>
        <v>#REF!</v>
      </c>
      <c r="J1911" s="27" t="e">
        <f ca="1">IF(VLOOKUP($D1911,OLframe!$D$2:$J$213,10)=0," ",VLOOKUP($D1911,OLframe!$D$2:$J$213,10))</f>
        <v>#REF!</v>
      </c>
    </row>
    <row r="1912" spans="1:10" ht="37.5" customHeight="1">
      <c r="A1912" s="19" t="s">
        <v>3040</v>
      </c>
      <c r="B1912" s="18" t="s">
        <v>3160</v>
      </c>
      <c r="C1912" s="36" t="s">
        <v>3500</v>
      </c>
      <c r="D1912" s="38" t="s">
        <v>3167</v>
      </c>
      <c r="E1912" s="38" t="s">
        <v>1141</v>
      </c>
      <c r="F1912" s="75" t="str">
        <f ca="1">IF($E1912="только рамка",VLOOKUP($D1912,OLframe!$D$2:$J$213,2),VLOOKUP($E1912,OLmain!$A$2:$J$57,2))</f>
        <v>9'', 1280*720</v>
      </c>
      <c r="G1912" s="65" t="str">
        <f ca="1">VLOOKUP($D1912,OLframe!$D$2:$J$213,3)</f>
        <v>https://yadi.sk/d/_1gC0lym-KJygw</v>
      </c>
      <c r="H1912" s="45">
        <v>38400</v>
      </c>
      <c r="I1912" s="79" t="str">
        <f ca="1">IF($E1912="только рамка",VLOOKUP($D1912,OLframe!$D$2:$J$213,9),VLOOKUP($E1912,OLmain!$A$2:$J$57,9))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912" s="27" t="e">
        <f ca="1">IF(VLOOKUP($D1912,OLframe!$D$2:$J$213,10)=0," ",VLOOKUP($D1912,OLframe!$D$2:$J$213,10))</f>
        <v>#REF!</v>
      </c>
    </row>
    <row r="1913" spans="1:10" ht="37.5" customHeight="1">
      <c r="A1913" s="19" t="s">
        <v>3040</v>
      </c>
      <c r="B1913" s="18" t="s">
        <v>3160</v>
      </c>
      <c r="C1913" s="36" t="s">
        <v>3500</v>
      </c>
      <c r="D1913" s="38" t="s">
        <v>3167</v>
      </c>
      <c r="E1913" s="38" t="s">
        <v>1144</v>
      </c>
      <c r="F1913" s="75" t="str">
        <f ca="1">IF($E1913="только рамка",VLOOKUP($D1913,OLframe!$D$2:$J$213,2),VLOOKUP($E1913,OLmain!$A$2:$J$57,2))</f>
        <v>9'', 1280*720</v>
      </c>
      <c r="G1913" s="65" t="str">
        <f ca="1">VLOOKUP($D1913,OLframe!$D$2:$J$213,3)</f>
        <v>https://yadi.sk/d/_1gC0lym-KJygw</v>
      </c>
      <c r="H1913" s="45">
        <v>41400</v>
      </c>
      <c r="I1913" s="79" t="str">
        <f ca="1">IF($E1913="только рамка",VLOOKUP($D1913,OLframe!$D$2:$J$213,9),VLOOKUP($E1913,OLmain!$A$2:$J$57,9))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913" s="27" t="e">
        <f ca="1">IF(VLOOKUP($D1913,OLframe!$D$2:$J$213,10)=0," ",VLOOKUP($D1913,OLframe!$D$2:$J$213,10))</f>
        <v>#REF!</v>
      </c>
    </row>
    <row r="1914" spans="1:10" ht="37.5" customHeight="1">
      <c r="A1914" s="19" t="s">
        <v>3040</v>
      </c>
      <c r="B1914" s="18" t="s">
        <v>3160</v>
      </c>
      <c r="C1914" s="36" t="s">
        <v>3500</v>
      </c>
      <c r="D1914" s="38" t="s">
        <v>3167</v>
      </c>
      <c r="E1914" s="38" t="s">
        <v>1107</v>
      </c>
      <c r="F1914" s="75" t="str">
        <f ca="1">IF($E1914="только рамка",VLOOKUP($D1914,OLframe!$D$2:$J$213,2),VLOOKUP($E1914,OLmain!$A$2:$J$57,2))</f>
        <v>9'', 1024*600</v>
      </c>
      <c r="G1914" s="65" t="str">
        <f ca="1">VLOOKUP($D1914,OLframe!$D$2:$J$213,3)</f>
        <v>https://yadi.sk/d/_1gC0lym-KJygw</v>
      </c>
      <c r="H1914" s="45">
        <v>29400</v>
      </c>
      <c r="I1914" s="79" t="str">
        <f ca="1">IF($E1914="только рамка",VLOOKUP($D1914,OLframe!$D$2:$J$213,9),VLOOKUP($E1914,OLmain!$A$2:$J$57,9))</f>
        <v>Android 10.0, RK PX30 4x1,6 Ghz, 2Gb Ram, 16 Gb ROM, IPS LCD, NXP 6686 FM, TDA 7850, DSP, BC6 Bluetooth,  external microphone+Glonass&amp;gps</v>
      </c>
      <c r="J1914" s="27" t="e">
        <f ca="1">IF(VLOOKUP($D1914,OLframe!$D$2:$J$213,10)=0," ",VLOOKUP($D1914,OLframe!$D$2:$J$213,10))</f>
        <v>#REF!</v>
      </c>
    </row>
    <row r="1915" spans="1:10" ht="37.5" customHeight="1">
      <c r="A1915" s="19" t="s">
        <v>3040</v>
      </c>
      <c r="B1915" s="18" t="s">
        <v>3160</v>
      </c>
      <c r="C1915" s="36" t="s">
        <v>3500</v>
      </c>
      <c r="D1915" s="38" t="s">
        <v>3167</v>
      </c>
      <c r="E1915" s="38" t="s">
        <v>1109</v>
      </c>
      <c r="F1915" s="75" t="str">
        <f ca="1">IF($E1915="только рамка",VLOOKUP($D1915,OLframe!$D$2:$J$213,2),VLOOKUP($E1915,OLmain!$A$2:$J$57,2))</f>
        <v>9'', 1024*600</v>
      </c>
      <c r="G1915" s="65" t="str">
        <f ca="1">VLOOKUP($D1915,OLframe!$D$2:$J$213,3)</f>
        <v>https://yadi.sk/d/_1gC0lym-KJygw</v>
      </c>
      <c r="H1915" s="45">
        <v>32900</v>
      </c>
      <c r="I1915" s="79" t="str">
        <f ca="1">IF($E1915="только рамка",VLOOKUP($D1915,OLframe!$D$2:$J$213,9),VLOOKUP($E1915,OLmain!$A$2:$J$57,9))</f>
        <v>Android 10.0, RK PX5 8x1,5 Ghz, 4Gb Ram, 32 Gb ROM, IPS LCD, NXP 6686 FM, TDA 7850, DSP, BC6 Bluetooth,  external microphone+Glonass&amp;gps</v>
      </c>
      <c r="J1915" s="27" t="e">
        <f ca="1">IF(VLOOKUP($D1915,OLframe!$D$2:$J$213,10)=0," ",VLOOKUP($D1915,OLframe!$D$2:$J$213,10))</f>
        <v>#REF!</v>
      </c>
    </row>
    <row r="1916" spans="1:10" ht="37.5" customHeight="1">
      <c r="A1916" s="19" t="s">
        <v>3040</v>
      </c>
      <c r="B1916" s="18" t="s">
        <v>3160</v>
      </c>
      <c r="C1916" s="36" t="s">
        <v>3500</v>
      </c>
      <c r="D1916" s="38" t="s">
        <v>3167</v>
      </c>
      <c r="E1916" s="38" t="s">
        <v>1111</v>
      </c>
      <c r="F1916" s="75" t="str">
        <f ca="1">IF($E1916="только рамка",VLOOKUP($D1916,OLframe!$D$2:$J$213,2),VLOOKUP($E1916,OLmain!$A$2:$J$57,2))</f>
        <v>9'', 1024*600</v>
      </c>
      <c r="G1916" s="65" t="str">
        <f ca="1">VLOOKUP($D1916,OLframe!$D$2:$J$213,3)</f>
        <v>https://yadi.sk/d/_1gC0lym-KJygw</v>
      </c>
      <c r="H1916" s="45">
        <v>33900</v>
      </c>
      <c r="I1916" s="79" t="str">
        <f ca="1">IF($E1916="только рамка",VLOOKUP($D1916,OLframe!$D$2:$J$213,9),VLOOKUP($E1916,OLmain!$A$2:$J$57,9))</f>
        <v>Android 10.0, RK PX5 8x1,5 Ghz, 4Gb Ram, 64 Gb ROM, IPS LCD, NXP 6686 FM, TDA 7850, DSP, BC6 Bluetooth,  external microphone+Glonass&amp;gps</v>
      </c>
      <c r="J1916" s="27" t="e">
        <f ca="1">IF(VLOOKUP($D1916,OLframe!$D$2:$J$213,10)=0," ",VLOOKUP($D1916,OLframe!$D$2:$J$213,10))</f>
        <v>#REF!</v>
      </c>
    </row>
    <row r="1917" spans="1:10" ht="37.5" customHeight="1">
      <c r="A1917" s="19" t="s">
        <v>3040</v>
      </c>
      <c r="B1917" s="18" t="s">
        <v>3160</v>
      </c>
      <c r="C1917" s="36" t="s">
        <v>3500</v>
      </c>
      <c r="D1917" s="38" t="s">
        <v>3167</v>
      </c>
      <c r="E1917" s="38" t="s">
        <v>1113</v>
      </c>
      <c r="F1917" s="75" t="str">
        <f ca="1">IF($E1917="только рамка",VLOOKUP($D1917,OLframe!$D$2:$J$213,2),VLOOKUP($E1917,OLmain!$A$2:$J$57,2))</f>
        <v>9'', 1024*600</v>
      </c>
      <c r="G1917" s="65" t="str">
        <f ca="1">VLOOKUP($D1917,OLframe!$D$2:$J$213,3)</f>
        <v>https://yadi.sk/d/_1gC0lym-KJygw</v>
      </c>
      <c r="H1917" s="45">
        <v>33900</v>
      </c>
      <c r="I1917" s="79" t="str">
        <f ca="1">IF($E1917="только рамка",VLOOKUP($D1917,OLframe!$D$2:$J$213,9),VLOOKUP($E1917,OLmain!$A$2:$J$57,9))</f>
        <v>Android 10.0, RK PX6 6x2,0 Ghz, 4Gb Ram, 64 Gb ROM, IPS LCD, NXP 6686 FM, TDA 7850, DSP, BC6 Bluetooth,  external microphone+Glonass&amp;gps</v>
      </c>
      <c r="J1917" s="27" t="e">
        <f ca="1">IF(VLOOKUP($D1917,OLframe!$D$2:$J$213,10)=0," ",VLOOKUP($D1917,OLframe!$D$2:$J$213,10))</f>
        <v>#REF!</v>
      </c>
    </row>
    <row r="1918" spans="1:10" ht="37.5" customHeight="1">
      <c r="A1918" s="19" t="s">
        <v>3040</v>
      </c>
      <c r="B1918" s="18" t="s">
        <v>3160</v>
      </c>
      <c r="C1918" s="36" t="s">
        <v>3500</v>
      </c>
      <c r="D1918" s="38" t="s">
        <v>3167</v>
      </c>
      <c r="E1918" s="38" t="s">
        <v>1131</v>
      </c>
      <c r="F1918" s="75" t="str">
        <f ca="1">IF($E1918="только рамка",VLOOKUP($D1918,OLframe!$D$2:$J$213,2),VLOOKUP($E1918,OLmain!$A$2:$J$57,2))</f>
        <v>9'', 1024*600</v>
      </c>
      <c r="G1918" s="65" t="str">
        <f ca="1">VLOOKUP($D1918,OLframe!$D$2:$J$213,3)</f>
        <v>https://yadi.sk/d/_1gC0lym-KJygw</v>
      </c>
      <c r="H1918" s="45">
        <v>23900</v>
      </c>
      <c r="I1918" s="79" t="str">
        <f ca="1">IF($E1918="только рамка",VLOOKUP($D1918,OLframe!$D$2:$J$213,9),VLOOKUP($E1918,OLmain!$A$2:$J$57,9))</f>
        <v>Android 6.0, MTK 3562 8x1,5 Ghz, 2Gb Ram, 32 Gb ROM, IPS LCD, NXP 6686 FM, TDA 7851, Bluetooth,  external microphone, 4G встроен</v>
      </c>
      <c r="J1918" s="27" t="e">
        <f ca="1">IF(VLOOKUP($D1918,OLframe!$D$2:$J$213,10)=0," ",VLOOKUP($D1918,OLframe!$D$2:$J$213,10))</f>
        <v>#REF!</v>
      </c>
    </row>
    <row r="1919" spans="1:10" ht="37.5" customHeight="1">
      <c r="A1919" s="19" t="s">
        <v>3040</v>
      </c>
      <c r="B1919" s="18" t="s">
        <v>3160</v>
      </c>
      <c r="C1919" s="36" t="s">
        <v>3500</v>
      </c>
      <c r="D1919" s="38" t="s">
        <v>3167</v>
      </c>
      <c r="E1919" s="38" t="s">
        <v>1115</v>
      </c>
      <c r="F1919" s="75" t="str">
        <f ca="1">IF($E1919="только рамка",VLOOKUP($D1919,OLframe!$D$2:$J$213,2),VLOOKUP($E1919,OLmain!$A$2:$J$57,2))</f>
        <v>9'', 1280*720</v>
      </c>
      <c r="G1919" s="65" t="str">
        <f ca="1">VLOOKUP($D1919,OLframe!$D$2:$J$213,3)</f>
        <v>https://yadi.sk/d/_1gC0lym-KJygw</v>
      </c>
      <c r="H1919" s="45">
        <v>28400</v>
      </c>
      <c r="I1919" s="79" t="str">
        <f ca="1">IF($E1919="только рамка",VLOOKUP($D1919,OLframe!$D$2:$J$213,9),VLOOKUP($E1919,OLmain!$A$2:$J$57,9))</f>
        <v>Android 10, UIS7862 8x1,8 Ghz, 3Gb Ram, 32Gb ROM, TDA7708 FM, TDA7388, DSP, Bluetooth 5.0, Glonass&amp;gps, 4G, OPTIC out, поддержка AHD/TVI камер, HDMI - опция, AV OUT - опция</v>
      </c>
      <c r="J1919" s="27" t="e">
        <f ca="1">IF(VLOOKUP($D1919,OLframe!$D$2:$J$213,10)=0," ",VLOOKUP($D1919,OLframe!$D$2:$J$213,10))</f>
        <v>#REF!</v>
      </c>
    </row>
    <row r="1920" spans="1:10" ht="37.5" customHeight="1">
      <c r="A1920" s="19" t="s">
        <v>3040</v>
      </c>
      <c r="B1920" s="18" t="s">
        <v>3160</v>
      </c>
      <c r="C1920" s="36" t="s">
        <v>3500</v>
      </c>
      <c r="D1920" s="38" t="s">
        <v>3167</v>
      </c>
      <c r="E1920" s="38" t="s">
        <v>1117</v>
      </c>
      <c r="F1920" s="75" t="str">
        <f ca="1">IF($E1920="только рамка",VLOOKUP($D1920,OLframe!$D$2:$J$213,2),VLOOKUP($E1920,OLmain!$A$2:$J$57,2))</f>
        <v>9'', 1280*720</v>
      </c>
      <c r="G1920" s="65" t="str">
        <f ca="1">VLOOKUP($D1920,OLframe!$D$2:$J$213,3)</f>
        <v>https://yadi.sk/d/_1gC0lym-KJygw</v>
      </c>
      <c r="H1920" s="45">
        <v>32900</v>
      </c>
      <c r="I1920" s="79" t="str">
        <f ca="1">IF($E1920="только рамка",VLOOKUP($D1920,OLframe!$D$2:$J$213,9),VLOOKUP($E1920,OLmain!$A$2:$J$57,9))</f>
        <v>Android 10, UIS7862 8x1,8 Ghz, 4Gb Ram, 64Gb ROM, TDA7708 FM, TDA7851L, DSP, Bluetooth 5.0, Glonass&amp;gps, 4G, OPTIC out, поддержка AHD/TVI камер, HDMI - опция, AV OUT - опция</v>
      </c>
      <c r="J1920" s="27" t="e">
        <f ca="1">IF(VLOOKUP($D1920,OLframe!$D$2:$J$213,10)=0," ",VLOOKUP($D1920,OLframe!$D$2:$J$213,10))</f>
        <v>#REF!</v>
      </c>
    </row>
    <row r="1921" spans="1:10" ht="37.5" customHeight="1">
      <c r="A1921" s="19" t="s">
        <v>3040</v>
      </c>
      <c r="B1921" s="18" t="s">
        <v>3160</v>
      </c>
      <c r="C1921" s="36" t="s">
        <v>3500</v>
      </c>
      <c r="D1921" s="38" t="s">
        <v>3167</v>
      </c>
      <c r="E1921" s="38" t="s">
        <v>1136</v>
      </c>
      <c r="F1921" s="75" t="str">
        <f ca="1">IF($E1921="только рамка",VLOOKUP($D1921,OLframe!$D$2:$J$213,2),VLOOKUP($E1921,OLmain!$A$2:$J$57,2))</f>
        <v>9'', 1280*720</v>
      </c>
      <c r="G1921" s="65" t="str">
        <f ca="1">VLOOKUP($D1921,OLframe!$D$2:$J$213,3)</f>
        <v>https://yadi.sk/d/_1gC0lym-KJygw</v>
      </c>
      <c r="H1921" s="45">
        <v>35900</v>
      </c>
      <c r="I1921" s="79" t="str">
        <f ca="1">IF($E1921="только рамка",VLOOKUP($D1921,OLframe!$D$2:$J$213,9),VLOOKUP($E1921,OLmain!$A$2:$J$57,9))</f>
        <v>Android 10, UIS7862 8x1,8 Ghz, 6Gb Ram, 128Gb ROM, TDA7708 FM, TDA7851L, DSP, Bluetooth 5.0, Glonass&amp;gps, 4G, OPTIC out, поддержка AHD/TVI камер, HDMI - опция, AV OUT - опция</v>
      </c>
      <c r="J1921" s="27" t="e">
        <f ca="1">IF(VLOOKUP($D1921,OLframe!$D$2:$J$213,10)=0," ",VLOOKUP($D1921,OLframe!$D$2:$J$213,10))</f>
        <v>#REF!</v>
      </c>
    </row>
    <row r="1922" spans="1:10" ht="37.5" customHeight="1">
      <c r="A1922" s="19" t="s">
        <v>3040</v>
      </c>
      <c r="B1922" s="18" t="s">
        <v>3160</v>
      </c>
      <c r="C1922" s="36" t="s">
        <v>3500</v>
      </c>
      <c r="D1922" s="38" t="s">
        <v>3167</v>
      </c>
      <c r="E1922" s="38" t="s">
        <v>1119</v>
      </c>
      <c r="F1922" s="75" t="str">
        <f ca="1">IF($E1922="только рамка",VLOOKUP($D1922,OLframe!$D$2:$J$213,2),VLOOKUP($E1922,OLmain!$A$2:$J$57,2))</f>
        <v>9'', 1024*600</v>
      </c>
      <c r="G1922" s="65" t="str">
        <f ca="1">VLOOKUP($D1922,OLframe!$D$2:$J$213,3)</f>
        <v>https://yadi.sk/d/_1gC0lym-KJygw</v>
      </c>
      <c r="H1922" s="45">
        <v>33900</v>
      </c>
      <c r="I1922" s="79" t="str">
        <f ca="1">IF($E1922="только рамка",VLOOKUP($D1922,OLframe!$D$2:$J$213,9),VLOOKUP($E1922,OLmain!$A$2:$J$57,9))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922" s="27" t="e">
        <f ca="1">IF(VLOOKUP($D1922,OLframe!$D$2:$J$213,10)=0," ",VLOOKUP($D1922,OLframe!$D$2:$J$213,10))</f>
        <v>#REF!</v>
      </c>
    </row>
    <row r="1923" spans="1:10" ht="37.5" customHeight="1">
      <c r="A1923" s="19" t="s">
        <v>3040</v>
      </c>
      <c r="B1923" s="18" t="s">
        <v>3160</v>
      </c>
      <c r="C1923" s="36" t="s">
        <v>3500</v>
      </c>
      <c r="D1923" s="38" t="s">
        <v>3167</v>
      </c>
      <c r="E1923" s="38" t="s">
        <v>1089</v>
      </c>
      <c r="F1923" s="75" t="str">
        <f ca="1">IF($E1923="только рамка",VLOOKUP($D1923,OLframe!$D$2:$J$213,2),VLOOKUP($E1923,OLmain!$A$2:$J$57,2))</f>
        <v>9,7'', 1024*768</v>
      </c>
      <c r="G1923" s="65" t="str">
        <f ca="1">VLOOKUP($D1923,OLframe!$D$2:$J$213,3)</f>
        <v>https://yadi.sk/d/_1gC0lym-KJygw</v>
      </c>
      <c r="H1923" s="45">
        <v>34900</v>
      </c>
      <c r="I1923" s="79" t="str">
        <f ca="1">IF($E1923="только рамка",VLOOKUP($D1923,OLframe!$D$2:$J$213,9),VLOOKUP($E1923,OLmain!$A$2:$J$57,9))</f>
        <v>Android 10.0, RK PX6 6x2,0 Ghz, 4Gb Ram, 64 Gb ROM, IPS LCD, NXP 6686 FM, TDA 7850, DSP, BC6 Bluetooth,  external microphone+Glonass&amp;gps</v>
      </c>
      <c r="J1923" s="27" t="e">
        <f ca="1">IF(VLOOKUP($D1923,OLframe!$D$2:$J$213,10)=0," ",VLOOKUP($D1923,OLframe!$D$2:$J$213,10))</f>
        <v>#REF!</v>
      </c>
    </row>
    <row r="1924" spans="1:10" ht="37.5" customHeight="1">
      <c r="A1924" s="19" t="s">
        <v>3040</v>
      </c>
      <c r="B1924" s="18" t="s">
        <v>3160</v>
      </c>
      <c r="C1924" s="36" t="s">
        <v>3500</v>
      </c>
      <c r="D1924" s="38" t="s">
        <v>3167</v>
      </c>
      <c r="E1924" s="38" t="s">
        <v>1122</v>
      </c>
      <c r="F1924" s="75" t="str">
        <f ca="1">IF($E1924="только рамка",VLOOKUP($D1924,OLframe!$D$2:$J$213,2),VLOOKUP($E1924,OLmain!$A$2:$J$57,2))</f>
        <v>10.1", 1280*720</v>
      </c>
      <c r="G1924" s="65" t="str">
        <f ca="1">VLOOKUP($D1924,OLframe!$D$2:$J$213,3)</f>
        <v>https://yadi.sk/d/_1gC0lym-KJygw</v>
      </c>
      <c r="H1924" s="45">
        <v>36400</v>
      </c>
      <c r="I1924" s="79" t="str">
        <f ca="1">IF($E1924="только рамка",VLOOKUP($D1924,OLframe!$D$2:$J$213,9),VLOOKUP($E1924,OLmain!$A$2:$J$57,9))</f>
        <v>Android 10.0, RK PX6 6x2,0 Ghz, 4Gb Ram, 64 Gb ROM, IPS LCD, NXP 6686 FM, TDA 7850, DSP, BC6 Bluetooth,  external microphone+Glonass&amp;gps</v>
      </c>
      <c r="J1924" s="27" t="e">
        <f ca="1">IF(VLOOKUP($D1924,OLframe!$D$2:$J$213,10)=0," ",VLOOKUP($D1924,OLframe!$D$2:$J$213,10))</f>
        <v>#REF!</v>
      </c>
    </row>
    <row r="1925" spans="1:10" ht="37.5" customHeight="1">
      <c r="A1925" s="19" t="s">
        <v>3040</v>
      </c>
      <c r="B1925" s="18" t="s">
        <v>3160</v>
      </c>
      <c r="C1925" s="36" t="s">
        <v>3500</v>
      </c>
      <c r="D1925" s="38" t="s">
        <v>3167</v>
      </c>
      <c r="E1925" s="38" t="s">
        <v>1121</v>
      </c>
      <c r="F1925" s="75" t="str">
        <f ca="1">IF($E1925="только рамка",VLOOKUP($D1925,OLframe!$D$2:$J$213,2),VLOOKUP($E1925,OLmain!$A$2:$J$57,2))</f>
        <v>13.3", 1920*1080</v>
      </c>
      <c r="G1925" s="65" t="str">
        <f ca="1">VLOOKUP($D1925,OLframe!$D$2:$J$213,3)</f>
        <v>https://yadi.sk/d/_1gC0lym-KJygw</v>
      </c>
      <c r="H1925" s="45">
        <v>42400</v>
      </c>
      <c r="I1925" s="79" t="str">
        <f ca="1">IF($E1925="только рамка",VLOOKUP($D1925,OLframe!$D$2:$J$213,9),VLOOKUP($E1925,OLmain!$A$2:$J$57,9))</f>
        <v>Android 10.0, RK PX6 6x2,0 Ghz, 4Gb Ram, 64 Gb ROM, IPS LCD, NXP 6686 FM, TDA 7850, DSP, BC6 Bluetooth,  external microphone+Glonass&amp;gps</v>
      </c>
      <c r="J1925" s="27" t="e">
        <f ca="1">IF(VLOOKUP($D1925,OLframe!$D$2:$J$213,10)=0," ",VLOOKUP($D1925,OLframe!$D$2:$J$213,10))</f>
        <v>#REF!</v>
      </c>
    </row>
    <row r="1926" spans="1:10" ht="37.5" customHeight="1">
      <c r="A1926" s="8" t="s">
        <v>3040</v>
      </c>
      <c r="B1926" s="22" t="s">
        <v>3168</v>
      </c>
      <c r="C1926" s="2" t="s">
        <v>3444</v>
      </c>
      <c r="D1926" s="37" t="s">
        <v>3169</v>
      </c>
      <c r="E1926" s="37"/>
      <c r="F1926" s="2" t="s">
        <v>3712</v>
      </c>
      <c r="G1926" s="14" t="s">
        <v>3170</v>
      </c>
      <c r="H1926" s="68">
        <v>27900</v>
      </c>
      <c r="I1926" s="46" t="s">
        <v>3475</v>
      </c>
      <c r="J1926" s="27" t="s">
        <v>3055</v>
      </c>
    </row>
    <row r="1927" spans="1:10" ht="37.5" customHeight="1">
      <c r="A1927" s="8" t="s">
        <v>3040</v>
      </c>
      <c r="B1927" s="22" t="s">
        <v>3168</v>
      </c>
      <c r="C1927" s="2" t="s">
        <v>3444</v>
      </c>
      <c r="D1927" s="37" t="s">
        <v>3171</v>
      </c>
      <c r="E1927" s="37"/>
      <c r="F1927" s="2" t="s">
        <v>3712</v>
      </c>
      <c r="G1927" s="14" t="s">
        <v>3170</v>
      </c>
      <c r="H1927" s="68">
        <v>30900</v>
      </c>
      <c r="I1927" s="59" t="s">
        <v>3478</v>
      </c>
      <c r="J1927" s="27" t="s">
        <v>3055</v>
      </c>
    </row>
    <row r="1928" spans="1:10" ht="37.5" customHeight="1">
      <c r="A1928" s="8" t="s">
        <v>3040</v>
      </c>
      <c r="B1928" s="22" t="s">
        <v>3168</v>
      </c>
      <c r="C1928" s="2" t="s">
        <v>3444</v>
      </c>
      <c r="D1928" s="37" t="s">
        <v>3172</v>
      </c>
      <c r="E1928" s="37"/>
      <c r="F1928" s="2" t="s">
        <v>3712</v>
      </c>
      <c r="G1928" s="14" t="s">
        <v>3170</v>
      </c>
      <c r="H1928" s="68">
        <v>31900</v>
      </c>
      <c r="I1928" s="46" t="s">
        <v>3480</v>
      </c>
      <c r="J1928" s="27" t="s">
        <v>3055</v>
      </c>
    </row>
    <row r="1929" spans="1:10" ht="37.5" customHeight="1">
      <c r="A1929" s="8" t="s">
        <v>3040</v>
      </c>
      <c r="B1929" s="22" t="s">
        <v>3168</v>
      </c>
      <c r="C1929" s="2" t="s">
        <v>3610</v>
      </c>
      <c r="D1929" s="37" t="s">
        <v>3173</v>
      </c>
      <c r="E1929" s="37"/>
      <c r="F1929" s="2" t="s">
        <v>3712</v>
      </c>
      <c r="G1929" s="14" t="s">
        <v>3170</v>
      </c>
      <c r="H1929" s="68">
        <v>30900</v>
      </c>
      <c r="I1929" s="46" t="s">
        <v>3492</v>
      </c>
      <c r="J1929" s="27"/>
    </row>
    <row r="1930" spans="1:10" ht="37.5" customHeight="1">
      <c r="A1930" s="8" t="s">
        <v>3040</v>
      </c>
      <c r="B1930" s="22" t="s">
        <v>3168</v>
      </c>
      <c r="C1930" s="2" t="s">
        <v>3610</v>
      </c>
      <c r="D1930" s="37" t="s">
        <v>3174</v>
      </c>
      <c r="E1930" s="37"/>
      <c r="F1930" s="2" t="s">
        <v>3712</v>
      </c>
      <c r="G1930" s="14" t="s">
        <v>3170</v>
      </c>
      <c r="H1930" s="68">
        <v>32900</v>
      </c>
      <c r="I1930" s="59" t="s">
        <v>3771</v>
      </c>
      <c r="J1930" s="27"/>
    </row>
    <row r="1931" spans="1:10" ht="37.5" customHeight="1">
      <c r="A1931" s="8" t="s">
        <v>3040</v>
      </c>
      <c r="B1931" s="22" t="s">
        <v>3168</v>
      </c>
      <c r="C1931" s="2" t="s">
        <v>3610</v>
      </c>
      <c r="D1931" s="37" t="s">
        <v>3175</v>
      </c>
      <c r="E1931" s="37"/>
      <c r="F1931" s="2" t="s">
        <v>3712</v>
      </c>
      <c r="G1931" s="14" t="s">
        <v>3170</v>
      </c>
      <c r="H1931" s="68">
        <v>33900</v>
      </c>
      <c r="I1931" s="46" t="s">
        <v>3622</v>
      </c>
      <c r="J1931" s="27"/>
    </row>
    <row r="1932" spans="1:10" ht="37.5" customHeight="1">
      <c r="A1932" s="8" t="s">
        <v>3040</v>
      </c>
      <c r="B1932" s="22" t="s">
        <v>3168</v>
      </c>
      <c r="C1932" s="2" t="s">
        <v>3451</v>
      </c>
      <c r="D1932" s="37" t="s">
        <v>3176</v>
      </c>
      <c r="E1932" s="37"/>
      <c r="F1932" s="2" t="s">
        <v>3712</v>
      </c>
      <c r="G1932" s="9" t="s">
        <v>3177</v>
      </c>
      <c r="H1932" s="68">
        <v>35400</v>
      </c>
      <c r="I1932" s="53" t="s">
        <v>3912</v>
      </c>
      <c r="J1932" s="27"/>
    </row>
    <row r="1933" spans="1:10" ht="37.5" customHeight="1">
      <c r="A1933" s="8" t="s">
        <v>3178</v>
      </c>
      <c r="B1933" s="22" t="s">
        <v>3179</v>
      </c>
      <c r="C1933" s="2" t="s">
        <v>3610</v>
      </c>
      <c r="D1933" s="37" t="s">
        <v>3180</v>
      </c>
      <c r="E1933" s="37"/>
      <c r="F1933" s="2" t="s">
        <v>3646</v>
      </c>
      <c r="G1933" s="9" t="s">
        <v>3181</v>
      </c>
      <c r="H1933" s="68">
        <v>44900</v>
      </c>
      <c r="I1933" s="46" t="s">
        <v>3648</v>
      </c>
      <c r="J1933" s="27"/>
    </row>
    <row r="1934" spans="1:10" ht="37.5" customHeight="1">
      <c r="A1934" s="8" t="s">
        <v>3178</v>
      </c>
      <c r="B1934" s="22" t="s">
        <v>3182</v>
      </c>
      <c r="C1934" s="2" t="s">
        <v>3610</v>
      </c>
      <c r="D1934" s="37" t="s">
        <v>3183</v>
      </c>
      <c r="E1934" s="37"/>
      <c r="F1934" s="2" t="s">
        <v>3646</v>
      </c>
      <c r="G1934" s="9" t="s">
        <v>3181</v>
      </c>
      <c r="H1934" s="68">
        <v>44900</v>
      </c>
      <c r="I1934" s="46" t="s">
        <v>3648</v>
      </c>
      <c r="J1934" s="27"/>
    </row>
    <row r="1935" spans="1:10" ht="37.5" customHeight="1">
      <c r="A1935" s="8" t="s">
        <v>3178</v>
      </c>
      <c r="B1935" s="22" t="s">
        <v>3184</v>
      </c>
      <c r="C1935" s="2" t="s">
        <v>3610</v>
      </c>
      <c r="D1935" s="37" t="s">
        <v>3185</v>
      </c>
      <c r="E1935" s="37"/>
      <c r="F1935" s="2" t="s">
        <v>3646</v>
      </c>
      <c r="G1935" s="9" t="s">
        <v>3186</v>
      </c>
      <c r="H1935" s="68">
        <v>44900</v>
      </c>
      <c r="I1935" s="46" t="s">
        <v>3648</v>
      </c>
      <c r="J1935" s="27"/>
    </row>
    <row r="1936" spans="1:10" ht="37.5" customHeight="1">
      <c r="A1936" s="8" t="s">
        <v>3178</v>
      </c>
      <c r="B1936" s="22" t="s">
        <v>3187</v>
      </c>
      <c r="C1936" s="2" t="s">
        <v>3610</v>
      </c>
      <c r="D1936" s="37" t="s">
        <v>3188</v>
      </c>
      <c r="E1936" s="37"/>
      <c r="F1936" s="2" t="s">
        <v>3646</v>
      </c>
      <c r="G1936" s="9" t="s">
        <v>3186</v>
      </c>
      <c r="H1936" s="68">
        <v>44900</v>
      </c>
      <c r="I1936" s="46" t="s">
        <v>3648</v>
      </c>
      <c r="J1936" s="27"/>
    </row>
    <row r="1937" spans="1:10" ht="37.5" customHeight="1">
      <c r="A1937" s="8" t="s">
        <v>3178</v>
      </c>
      <c r="B1937" s="22" t="s">
        <v>3189</v>
      </c>
      <c r="C1937" s="2" t="s">
        <v>3610</v>
      </c>
      <c r="D1937" s="37" t="s">
        <v>3190</v>
      </c>
      <c r="E1937" s="37"/>
      <c r="F1937" s="2" t="s">
        <v>3646</v>
      </c>
      <c r="G1937" s="9" t="s">
        <v>3191</v>
      </c>
      <c r="H1937" s="68">
        <v>44900</v>
      </c>
      <c r="I1937" s="46" t="s">
        <v>3648</v>
      </c>
      <c r="J1937" s="27"/>
    </row>
    <row r="1938" spans="1:10" ht="37.5" customHeight="1">
      <c r="A1938" s="8" t="s">
        <v>3178</v>
      </c>
      <c r="B1938" s="22" t="s">
        <v>3192</v>
      </c>
      <c r="C1938" s="2" t="s">
        <v>3610</v>
      </c>
      <c r="D1938" s="37" t="s">
        <v>3193</v>
      </c>
      <c r="E1938" s="37"/>
      <c r="F1938" s="2" t="s">
        <v>3646</v>
      </c>
      <c r="G1938" s="9" t="s">
        <v>3191</v>
      </c>
      <c r="H1938" s="68">
        <v>44900</v>
      </c>
      <c r="I1938" s="46" t="s">
        <v>3648</v>
      </c>
      <c r="J1938" s="27"/>
    </row>
    <row r="1939" spans="1:10" ht="37.5" customHeight="1">
      <c r="A1939" s="8" t="s">
        <v>3178</v>
      </c>
      <c r="B1939" s="22" t="s">
        <v>3194</v>
      </c>
      <c r="C1939" s="2" t="s">
        <v>3610</v>
      </c>
      <c r="D1939" s="37" t="s">
        <v>3195</v>
      </c>
      <c r="E1939" s="37"/>
      <c r="F1939" s="2" t="s">
        <v>3646</v>
      </c>
      <c r="G1939" s="9" t="s">
        <v>3191</v>
      </c>
      <c r="H1939" s="68">
        <v>44900</v>
      </c>
      <c r="I1939" s="46" t="s">
        <v>3648</v>
      </c>
      <c r="J1939" s="27"/>
    </row>
    <row r="1940" spans="1:10" ht="37.5" customHeight="1">
      <c r="A1940" s="8" t="s">
        <v>3178</v>
      </c>
      <c r="B1940" s="22" t="s">
        <v>3196</v>
      </c>
      <c r="C1940" s="2" t="s">
        <v>3610</v>
      </c>
      <c r="D1940" s="37" t="s">
        <v>3197</v>
      </c>
      <c r="E1940" s="37"/>
      <c r="F1940" s="2" t="s">
        <v>3646</v>
      </c>
      <c r="G1940" s="9" t="s">
        <v>3198</v>
      </c>
      <c r="H1940" s="68">
        <v>44900</v>
      </c>
      <c r="I1940" s="46" t="s">
        <v>3648</v>
      </c>
      <c r="J1940" s="27"/>
    </row>
    <row r="1941" spans="1:10" ht="37.5" customHeight="1">
      <c r="A1941" s="19" t="s">
        <v>3178</v>
      </c>
      <c r="B1941" s="18" t="s">
        <v>3199</v>
      </c>
      <c r="C1941" s="36" t="s">
        <v>3610</v>
      </c>
      <c r="D1941" s="38" t="s">
        <v>3200</v>
      </c>
      <c r="E1941" s="38"/>
      <c r="F1941" s="2" t="s">
        <v>77</v>
      </c>
      <c r="G1941" s="51" t="s">
        <v>172</v>
      </c>
      <c r="H1941" s="45">
        <v>49500</v>
      </c>
      <c r="I1941" s="46" t="s">
        <v>3648</v>
      </c>
      <c r="J1941" s="27"/>
    </row>
    <row r="1942" spans="1:10" ht="37.5" customHeight="1">
      <c r="A1942" s="19" t="s">
        <v>3178</v>
      </c>
      <c r="B1942" s="18" t="s">
        <v>3201</v>
      </c>
      <c r="C1942" s="36" t="s">
        <v>3610</v>
      </c>
      <c r="D1942" s="38" t="s">
        <v>3202</v>
      </c>
      <c r="E1942" s="38"/>
      <c r="F1942" s="2" t="s">
        <v>77</v>
      </c>
      <c r="G1942" s="51" t="s">
        <v>172</v>
      </c>
      <c r="H1942" s="45">
        <v>49500</v>
      </c>
      <c r="I1942" s="46" t="s">
        <v>3648</v>
      </c>
      <c r="J1942" s="27"/>
    </row>
    <row r="1943" spans="1:10" ht="37.5" customHeight="1">
      <c r="A1943" s="19" t="s">
        <v>3178</v>
      </c>
      <c r="B1943" s="18" t="s">
        <v>3203</v>
      </c>
      <c r="C1943" s="36" t="s">
        <v>3610</v>
      </c>
      <c r="D1943" s="38" t="s">
        <v>3204</v>
      </c>
      <c r="E1943" s="38"/>
      <c r="F1943" s="2" t="s">
        <v>77</v>
      </c>
      <c r="G1943" s="51" t="s">
        <v>172</v>
      </c>
      <c r="H1943" s="45">
        <v>51900</v>
      </c>
      <c r="I1943" s="46" t="s">
        <v>3648</v>
      </c>
      <c r="J1943" s="27"/>
    </row>
    <row r="1944" spans="1:10" ht="37.5" customHeight="1">
      <c r="A1944" s="8" t="s">
        <v>3178</v>
      </c>
      <c r="B1944" s="22" t="s">
        <v>3205</v>
      </c>
      <c r="C1944" s="2" t="s">
        <v>3610</v>
      </c>
      <c r="D1944" s="37" t="s">
        <v>3206</v>
      </c>
      <c r="E1944" s="37"/>
      <c r="F1944" s="2" t="s">
        <v>3646</v>
      </c>
      <c r="G1944" s="9" t="s">
        <v>3207</v>
      </c>
      <c r="H1944" s="68">
        <v>44900</v>
      </c>
      <c r="I1944" s="46" t="s">
        <v>3648</v>
      </c>
      <c r="J1944" s="27"/>
    </row>
    <row r="1945" spans="1:10" ht="37.5" customHeight="1">
      <c r="A1945" s="8" t="s">
        <v>3178</v>
      </c>
      <c r="B1945" s="22" t="s">
        <v>3208</v>
      </c>
      <c r="C1945" s="2" t="s">
        <v>3610</v>
      </c>
      <c r="D1945" s="37" t="s">
        <v>3209</v>
      </c>
      <c r="E1945" s="37"/>
      <c r="F1945" s="2" t="s">
        <v>77</v>
      </c>
      <c r="G1945" s="9" t="s">
        <v>3210</v>
      </c>
      <c r="H1945" s="45">
        <v>49500</v>
      </c>
      <c r="I1945" s="46" t="s">
        <v>3648</v>
      </c>
      <c r="J1945" s="27"/>
    </row>
    <row r="1946" spans="1:10" ht="37.5" customHeight="1">
      <c r="A1946" s="8" t="s">
        <v>3178</v>
      </c>
      <c r="B1946" s="22" t="s">
        <v>3211</v>
      </c>
      <c r="C1946" s="2" t="s">
        <v>3444</v>
      </c>
      <c r="D1946" s="37" t="s">
        <v>3212</v>
      </c>
      <c r="E1946" s="37"/>
      <c r="F1946" s="2" t="s">
        <v>3590</v>
      </c>
      <c r="G1946" s="14" t="s">
        <v>3213</v>
      </c>
      <c r="H1946" s="68">
        <v>29400</v>
      </c>
      <c r="I1946" s="20" t="s">
        <v>3470</v>
      </c>
      <c r="J1946" s="27" t="s">
        <v>3214</v>
      </c>
    </row>
    <row r="1947" spans="1:10" ht="37.5" customHeight="1">
      <c r="A1947" s="19" t="s">
        <v>3178</v>
      </c>
      <c r="B1947" s="18" t="s">
        <v>3211</v>
      </c>
      <c r="C1947" s="36" t="s">
        <v>3451</v>
      </c>
      <c r="D1947" s="38" t="s">
        <v>3215</v>
      </c>
      <c r="E1947" s="38"/>
      <c r="F1947" s="2" t="s">
        <v>3590</v>
      </c>
      <c r="G1947" s="52" t="s">
        <v>3216</v>
      </c>
      <c r="H1947" s="68">
        <v>30900</v>
      </c>
      <c r="I1947" s="21" t="s">
        <v>3483</v>
      </c>
      <c r="J1947" s="27" t="s">
        <v>3214</v>
      </c>
    </row>
    <row r="1948" spans="1:10" ht="37.5" customHeight="1">
      <c r="A1948" s="8" t="s">
        <v>3178</v>
      </c>
      <c r="B1948" s="22" t="s">
        <v>3211</v>
      </c>
      <c r="C1948" s="2" t="s">
        <v>3500</v>
      </c>
      <c r="D1948" s="37" t="s">
        <v>3217</v>
      </c>
      <c r="E1948" s="37"/>
      <c r="F1948" s="2" t="s">
        <v>3590</v>
      </c>
      <c r="G1948" s="9" t="s">
        <v>3218</v>
      </c>
      <c r="H1948" s="68">
        <v>31900</v>
      </c>
      <c r="I1948" s="20" t="s">
        <v>3764</v>
      </c>
      <c r="J1948" s="27" t="s">
        <v>3214</v>
      </c>
    </row>
    <row r="1949" spans="1:10" ht="37.5" customHeight="1">
      <c r="A1949" s="8" t="s">
        <v>3178</v>
      </c>
      <c r="B1949" s="22" t="s">
        <v>3211</v>
      </c>
      <c r="C1949" s="2" t="s">
        <v>3500</v>
      </c>
      <c r="D1949" s="37" t="s">
        <v>3219</v>
      </c>
      <c r="E1949" s="37"/>
      <c r="F1949" s="2" t="s">
        <v>3590</v>
      </c>
      <c r="G1949" s="9" t="s">
        <v>3218</v>
      </c>
      <c r="H1949" s="68">
        <v>34900</v>
      </c>
      <c r="I1949" s="20" t="s">
        <v>3520</v>
      </c>
      <c r="J1949" s="27" t="s">
        <v>3214</v>
      </c>
    </row>
    <row r="1950" spans="1:10" ht="37.5" customHeight="1">
      <c r="A1950" s="8" t="s">
        <v>3178</v>
      </c>
      <c r="B1950" s="22" t="s">
        <v>3211</v>
      </c>
      <c r="C1950" s="36" t="s">
        <v>3489</v>
      </c>
      <c r="D1950" s="37" t="s">
        <v>3220</v>
      </c>
      <c r="E1950" s="37"/>
      <c r="F1950" s="2" t="s">
        <v>3590</v>
      </c>
      <c r="G1950" s="9" t="s">
        <v>3221</v>
      </c>
      <c r="H1950" s="68">
        <v>29900</v>
      </c>
      <c r="I1950" s="46" t="s">
        <v>3492</v>
      </c>
      <c r="J1950" s="27" t="s">
        <v>3214</v>
      </c>
    </row>
    <row r="1951" spans="1:10" ht="37.5" customHeight="1">
      <c r="A1951" s="8" t="s">
        <v>3178</v>
      </c>
      <c r="B1951" s="22" t="s">
        <v>3211</v>
      </c>
      <c r="C1951" s="36" t="s">
        <v>3489</v>
      </c>
      <c r="D1951" s="37" t="s">
        <v>3222</v>
      </c>
      <c r="E1951" s="37"/>
      <c r="F1951" s="2" t="s">
        <v>3590</v>
      </c>
      <c r="G1951" s="9" t="s">
        <v>3221</v>
      </c>
      <c r="H1951" s="68">
        <v>32900</v>
      </c>
      <c r="I1951" s="59" t="s">
        <v>3771</v>
      </c>
      <c r="J1951" s="27" t="s">
        <v>3214</v>
      </c>
    </row>
    <row r="1952" spans="1:10" ht="37.5" customHeight="1">
      <c r="A1952" s="8" t="s">
        <v>3178</v>
      </c>
      <c r="B1952" s="22" t="s">
        <v>3211</v>
      </c>
      <c r="C1952" s="36" t="s">
        <v>3489</v>
      </c>
      <c r="D1952" s="37" t="s">
        <v>3223</v>
      </c>
      <c r="E1952" s="37"/>
      <c r="F1952" s="2" t="s">
        <v>3590</v>
      </c>
      <c r="G1952" s="9" t="s">
        <v>3221</v>
      </c>
      <c r="H1952" s="68">
        <v>34400</v>
      </c>
      <c r="I1952" s="46" t="s">
        <v>3496</v>
      </c>
      <c r="J1952" s="27" t="s">
        <v>3214</v>
      </c>
    </row>
    <row r="1953" spans="1:10" ht="37.5" customHeight="1">
      <c r="A1953" s="8" t="s">
        <v>3178</v>
      </c>
      <c r="B1953" s="22" t="s">
        <v>3211</v>
      </c>
      <c r="C1953" s="36" t="s">
        <v>3610</v>
      </c>
      <c r="D1953" s="37" t="s">
        <v>3224</v>
      </c>
      <c r="E1953" s="37"/>
      <c r="F1953" s="2" t="s">
        <v>3590</v>
      </c>
      <c r="G1953" s="9" t="s">
        <v>3221</v>
      </c>
      <c r="H1953" s="68">
        <v>29900</v>
      </c>
      <c r="I1953" s="46" t="s">
        <v>3492</v>
      </c>
      <c r="J1953" s="27" t="s">
        <v>3612</v>
      </c>
    </row>
    <row r="1954" spans="1:10" ht="37.5" customHeight="1">
      <c r="A1954" s="8" t="s">
        <v>3178</v>
      </c>
      <c r="B1954" s="22" t="s">
        <v>3211</v>
      </c>
      <c r="C1954" s="36" t="s">
        <v>3610</v>
      </c>
      <c r="D1954" s="37" t="s">
        <v>3225</v>
      </c>
      <c r="E1954" s="37"/>
      <c r="F1954" s="2" t="s">
        <v>3590</v>
      </c>
      <c r="G1954" s="9" t="s">
        <v>3221</v>
      </c>
      <c r="H1954" s="68">
        <v>32900</v>
      </c>
      <c r="I1954" s="46" t="s">
        <v>3545</v>
      </c>
      <c r="J1954" s="27" t="s">
        <v>3612</v>
      </c>
    </row>
    <row r="1955" spans="1:10" ht="37.5" customHeight="1">
      <c r="A1955" s="8" t="s">
        <v>3178</v>
      </c>
      <c r="B1955" s="22" t="s">
        <v>3211</v>
      </c>
      <c r="C1955" s="36" t="s">
        <v>3610</v>
      </c>
      <c r="D1955" s="37" t="s">
        <v>3226</v>
      </c>
      <c r="E1955" s="37"/>
      <c r="F1955" s="2" t="s">
        <v>3590</v>
      </c>
      <c r="G1955" s="9" t="s">
        <v>3221</v>
      </c>
      <c r="H1955" s="68">
        <v>33900</v>
      </c>
      <c r="I1955" s="46" t="s">
        <v>3622</v>
      </c>
      <c r="J1955" s="27" t="s">
        <v>3612</v>
      </c>
    </row>
    <row r="1956" spans="1:10" ht="37.5" customHeight="1">
      <c r="A1956" s="19" t="s">
        <v>3178</v>
      </c>
      <c r="B1956" s="18" t="s">
        <v>3211</v>
      </c>
      <c r="C1956" s="36" t="s">
        <v>3451</v>
      </c>
      <c r="D1956" s="38" t="s">
        <v>3227</v>
      </c>
      <c r="E1956" s="38"/>
      <c r="F1956" s="2" t="s">
        <v>3518</v>
      </c>
      <c r="G1956" s="51" t="s">
        <v>3228</v>
      </c>
      <c r="H1956" s="68">
        <v>30900</v>
      </c>
      <c r="I1956" s="21" t="s">
        <v>3483</v>
      </c>
      <c r="J1956" s="31" t="s">
        <v>3229</v>
      </c>
    </row>
    <row r="1957" spans="1:10" ht="37.5" customHeight="1">
      <c r="A1957" s="8" t="s">
        <v>3178</v>
      </c>
      <c r="B1957" s="22" t="s">
        <v>3211</v>
      </c>
      <c r="C1957" s="36" t="s">
        <v>3489</v>
      </c>
      <c r="D1957" s="38" t="s">
        <v>3230</v>
      </c>
      <c r="E1957" s="38"/>
      <c r="F1957" s="2" t="s">
        <v>2880</v>
      </c>
      <c r="G1957" s="51" t="s">
        <v>3231</v>
      </c>
      <c r="H1957" s="68">
        <v>30900</v>
      </c>
      <c r="I1957" s="46" t="s">
        <v>3492</v>
      </c>
      <c r="J1957" s="31" t="s">
        <v>3229</v>
      </c>
    </row>
    <row r="1958" spans="1:10" ht="37.5" customHeight="1">
      <c r="A1958" s="8" t="s">
        <v>3178</v>
      </c>
      <c r="B1958" s="22" t="s">
        <v>3211</v>
      </c>
      <c r="C1958" s="36" t="s">
        <v>3489</v>
      </c>
      <c r="D1958" s="38" t="s">
        <v>3232</v>
      </c>
      <c r="E1958" s="38"/>
      <c r="F1958" s="2" t="s">
        <v>2880</v>
      </c>
      <c r="G1958" s="51" t="s">
        <v>3231</v>
      </c>
      <c r="H1958" s="68">
        <v>33900</v>
      </c>
      <c r="I1958" s="59" t="s">
        <v>3771</v>
      </c>
      <c r="J1958" s="31" t="s">
        <v>3229</v>
      </c>
    </row>
    <row r="1959" spans="1:10" ht="37.5" customHeight="1">
      <c r="A1959" s="8" t="s">
        <v>3178</v>
      </c>
      <c r="B1959" s="22" t="s">
        <v>3211</v>
      </c>
      <c r="C1959" s="36" t="s">
        <v>3489</v>
      </c>
      <c r="D1959" s="38" t="s">
        <v>3233</v>
      </c>
      <c r="E1959" s="38"/>
      <c r="F1959" s="2" t="s">
        <v>2880</v>
      </c>
      <c r="G1959" s="51" t="s">
        <v>3231</v>
      </c>
      <c r="H1959" s="68">
        <v>34900</v>
      </c>
      <c r="I1959" s="46" t="s">
        <v>3496</v>
      </c>
      <c r="J1959" s="31" t="s">
        <v>3229</v>
      </c>
    </row>
    <row r="1960" spans="1:10" ht="37.5" customHeight="1">
      <c r="A1960" s="8" t="s">
        <v>3178</v>
      </c>
      <c r="B1960" s="22" t="s">
        <v>3211</v>
      </c>
      <c r="C1960" s="36" t="s">
        <v>3610</v>
      </c>
      <c r="D1960" s="38" t="s">
        <v>3234</v>
      </c>
      <c r="E1960" s="38"/>
      <c r="F1960" s="2" t="s">
        <v>3518</v>
      </c>
      <c r="G1960" s="51" t="s">
        <v>3231</v>
      </c>
      <c r="H1960" s="68">
        <v>29900</v>
      </c>
      <c r="I1960" s="46" t="s">
        <v>3492</v>
      </c>
      <c r="J1960" s="31"/>
    </row>
    <row r="1961" spans="1:10" ht="37.5" customHeight="1">
      <c r="A1961" s="8" t="s">
        <v>3178</v>
      </c>
      <c r="B1961" s="22" t="s">
        <v>3211</v>
      </c>
      <c r="C1961" s="36" t="s">
        <v>3610</v>
      </c>
      <c r="D1961" s="38" t="s">
        <v>3235</v>
      </c>
      <c r="E1961" s="38"/>
      <c r="F1961" s="2" t="s">
        <v>3518</v>
      </c>
      <c r="G1961" s="51" t="s">
        <v>3231</v>
      </c>
      <c r="H1961" s="68">
        <v>32900</v>
      </c>
      <c r="I1961" s="46" t="s">
        <v>3620</v>
      </c>
      <c r="J1961" s="31"/>
    </row>
    <row r="1962" spans="1:10" ht="37.5" customHeight="1">
      <c r="A1962" s="8" t="s">
        <v>3178</v>
      </c>
      <c r="B1962" s="22" t="s">
        <v>3211</v>
      </c>
      <c r="C1962" s="36" t="s">
        <v>3610</v>
      </c>
      <c r="D1962" s="38" t="s">
        <v>3236</v>
      </c>
      <c r="E1962" s="38"/>
      <c r="F1962" s="2" t="s">
        <v>3518</v>
      </c>
      <c r="G1962" s="51" t="s">
        <v>3231</v>
      </c>
      <c r="H1962" s="68">
        <v>33900</v>
      </c>
      <c r="I1962" s="46" t="s">
        <v>3622</v>
      </c>
      <c r="J1962" s="31"/>
    </row>
    <row r="1963" spans="1:10" ht="37.5" customHeight="1">
      <c r="A1963" s="8" t="s">
        <v>3178</v>
      </c>
      <c r="B1963" s="22" t="s">
        <v>3211</v>
      </c>
      <c r="C1963" s="36" t="s">
        <v>3500</v>
      </c>
      <c r="D1963" s="38" t="s">
        <v>3237</v>
      </c>
      <c r="E1963" s="38" t="s">
        <v>2857</v>
      </c>
      <c r="F1963" s="75" t="str">
        <f ca="1">IF($E1963="только рамка",VLOOKUP($D1963,OLframe!$D$2:$J$213,2),VLOOKUP($E1963,OLmain!$A$2:$J$57,2))</f>
        <v>9", 1024*600</v>
      </c>
      <c r="G1963" s="65" t="str">
        <f ca="1">VLOOKUP($D1963,OLframe!$D$2:$J$213,3)</f>
        <v>https://yadi.sk/d/MeDKWhokcoWtgA</v>
      </c>
      <c r="H1963" s="45">
        <v>7000</v>
      </c>
      <c r="I1963" s="79" t="e">
        <f ca="1">IF($E1963="только рамка",VLOOKUP($D1963,OLframe!$D$2:$J$213,9),VLOOKUP($E1963,OLmain!$A$2:$J$57,9))</f>
        <v>#REF!</v>
      </c>
      <c r="J1963" s="27" t="e">
        <f ca="1">IF(VLOOKUP($D1963,OLframe!$D$2:$J$213,10)=0," ",VLOOKUP($D1963,OLframe!$D$2:$J$213,10))</f>
        <v>#REF!</v>
      </c>
    </row>
    <row r="1964" spans="1:10" ht="37.5" customHeight="1">
      <c r="A1964" s="8" t="s">
        <v>3178</v>
      </c>
      <c r="B1964" s="22" t="s">
        <v>3211</v>
      </c>
      <c r="C1964" s="36" t="s">
        <v>3500</v>
      </c>
      <c r="D1964" s="38" t="s">
        <v>3237</v>
      </c>
      <c r="E1964" s="38" t="s">
        <v>1147</v>
      </c>
      <c r="F1964" s="75" t="str">
        <f ca="1">IF($E1964="только рамка",VLOOKUP($D1964,OLframe!$D$2:$J$213,2),VLOOKUP($E1964,OLmain!$A$2:$J$57,2))</f>
        <v>10.1", 1280*720</v>
      </c>
      <c r="G1964" s="65" t="str">
        <f ca="1">VLOOKUP($D1964,OLframe!$D$2:$J$213,3)</f>
        <v>https://yadi.sk/d/MeDKWhokcoWtgA</v>
      </c>
      <c r="H1964" s="45">
        <v>37900</v>
      </c>
      <c r="I1964" s="79" t="str">
        <f ca="1">IF($E1964="только рамка",VLOOKUP($D1964,OLframe!$D$2:$J$213,9),VLOOKUP($E1964,OLmain!$A$2:$J$57,9))</f>
        <v>Android 10.0, RK PX6 6x2,0 Ghz, 4Gb Ram, 64 Gb ROM, IPS LCD, NXP 6686 FM, TDA 7850, DSP, BC6 Bluetooth,  external microphone+Glonass&amp;gps</v>
      </c>
      <c r="J1964" s="27" t="e">
        <f ca="1">IF(VLOOKUP($D1964,OLframe!$D$2:$J$213,10)=0," ",VLOOKUP($D1964,OLframe!$D$2:$J$213,10))</f>
        <v>#REF!</v>
      </c>
    </row>
    <row r="1965" spans="1:10" ht="37.5" customHeight="1">
      <c r="A1965" s="8" t="s">
        <v>3178</v>
      </c>
      <c r="B1965" s="22" t="s">
        <v>3211</v>
      </c>
      <c r="C1965" s="36" t="s">
        <v>3500</v>
      </c>
      <c r="D1965" s="38" t="s">
        <v>3237</v>
      </c>
      <c r="E1965" s="38" t="s">
        <v>1140</v>
      </c>
      <c r="F1965" s="75" t="str">
        <f ca="1">IF($E1965="только рамка",VLOOKUP($D1965,OLframe!$D$2:$J$213,2),VLOOKUP($E1965,OLmain!$A$2:$J$57,2))</f>
        <v>9'', 1280*720</v>
      </c>
      <c r="G1965" s="65" t="str">
        <f ca="1">VLOOKUP($D1965,OLframe!$D$2:$J$213,3)</f>
        <v>https://yadi.sk/d/MeDKWhokcoWtgA</v>
      </c>
      <c r="H1965" s="45">
        <v>40400</v>
      </c>
      <c r="I1965" s="79" t="str">
        <f ca="1">IF($E1965="только рамка",VLOOKUP($D1965,OLframe!$D$2:$J$213,9),VLOOKUP($E1965,OLmain!$A$2:$J$57,9))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965" s="27" t="e">
        <f ca="1">IF(VLOOKUP($D1965,OLframe!$D$2:$J$213,10)=0," ",VLOOKUP($D1965,OLframe!$D$2:$J$213,10))</f>
        <v>#REF!</v>
      </c>
    </row>
    <row r="1966" spans="1:10" ht="37.5" customHeight="1">
      <c r="A1966" s="8" t="s">
        <v>3178</v>
      </c>
      <c r="B1966" s="22" t="s">
        <v>3211</v>
      </c>
      <c r="C1966" s="36" t="s">
        <v>3500</v>
      </c>
      <c r="D1966" s="38" t="s">
        <v>3237</v>
      </c>
      <c r="E1966" s="38" t="s">
        <v>1143</v>
      </c>
      <c r="F1966" s="75" t="str">
        <f ca="1">IF($E1966="только рамка",VLOOKUP($D1966,OLframe!$D$2:$J$213,2),VLOOKUP($E1966,OLmain!$A$2:$J$57,2))</f>
        <v>9'', 1280*720</v>
      </c>
      <c r="G1966" s="65" t="str">
        <f ca="1">VLOOKUP($D1966,OLframe!$D$2:$J$213,3)</f>
        <v>https://yadi.sk/d/MeDKWhokcoWtgA</v>
      </c>
      <c r="H1966" s="45">
        <v>43400</v>
      </c>
      <c r="I1966" s="79" t="str">
        <f ca="1">IF($E1966="только рамка",VLOOKUP($D1966,OLframe!$D$2:$J$213,9),VLOOKUP($E1966,OLmain!$A$2:$J$57,9))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1966" s="27" t="e">
        <f ca="1">IF(VLOOKUP($D1966,OLframe!$D$2:$J$213,10)=0," ",VLOOKUP($D1966,OLframe!$D$2:$J$213,10))</f>
        <v>#REF!</v>
      </c>
    </row>
    <row r="1967" spans="1:10" ht="37.5" customHeight="1">
      <c r="A1967" s="8" t="s">
        <v>3178</v>
      </c>
      <c r="B1967" s="22" t="s">
        <v>3211</v>
      </c>
      <c r="C1967" s="36" t="s">
        <v>3500</v>
      </c>
      <c r="D1967" s="38" t="s">
        <v>3237</v>
      </c>
      <c r="E1967" s="38" t="s">
        <v>1091</v>
      </c>
      <c r="F1967" s="75" t="str">
        <f ca="1">IF($E1967="только рамка",VLOOKUP($D1967,OLframe!$D$2:$J$213,2),VLOOKUP($E1967,OLmain!$A$2:$J$57,2))</f>
        <v>9'', 1024*600</v>
      </c>
      <c r="G1967" s="65" t="str">
        <f ca="1">VLOOKUP($D1967,OLframe!$D$2:$J$213,3)</f>
        <v>https://yadi.sk/d/MeDKWhokcoWtgA</v>
      </c>
      <c r="H1967" s="45">
        <v>30900</v>
      </c>
      <c r="I1967" s="79" t="str">
        <f ca="1">IF($E1967="только рамка",VLOOKUP($D1967,OLframe!$D$2:$J$213,9),VLOOKUP($E1967,OLmain!$A$2:$J$57,9))</f>
        <v>Android 10.0, RK PX30 4x1,6 Ghz, 2Gb Ram, 16 Gb ROM, IPS LCD, NXP 6686 FM, TDA 7850, DSP, BC6 Bluetooth,  external microphone+Glonass&amp;gps</v>
      </c>
      <c r="J1967" s="27" t="e">
        <f ca="1">IF(VLOOKUP($D1967,OLframe!$D$2:$J$213,10)=0," ",VLOOKUP($D1967,OLframe!$D$2:$J$213,10))</f>
        <v>#REF!</v>
      </c>
    </row>
    <row r="1968" spans="1:10" ht="37.5" customHeight="1">
      <c r="A1968" s="8" t="s">
        <v>3178</v>
      </c>
      <c r="B1968" s="22" t="s">
        <v>3211</v>
      </c>
      <c r="C1968" s="36" t="s">
        <v>3500</v>
      </c>
      <c r="D1968" s="38" t="s">
        <v>3237</v>
      </c>
      <c r="E1968" s="38" t="s">
        <v>1093</v>
      </c>
      <c r="F1968" s="75" t="str">
        <f ca="1">IF($E1968="только рамка",VLOOKUP($D1968,OLframe!$D$2:$J$213,2),VLOOKUP($E1968,OLmain!$A$2:$J$57,2))</f>
        <v>9'', 1024*600</v>
      </c>
      <c r="G1968" s="65" t="str">
        <f ca="1">VLOOKUP($D1968,OLframe!$D$2:$J$213,3)</f>
        <v>https://yadi.sk/d/MeDKWhokcoWtgA</v>
      </c>
      <c r="H1968" s="45">
        <v>34400</v>
      </c>
      <c r="I1968" s="79" t="str">
        <f ca="1">IF($E1968="только рамка",VLOOKUP($D1968,OLframe!$D$2:$J$213,9),VLOOKUP($E1968,OLmain!$A$2:$J$57,9))</f>
        <v>Android 10.0, RK PX5 8x1,5 Ghz, 4Gb Ram, 32 Gb ROM, IPS LCD, NXP 6686 FM, TDA 7850, DSP, BC6 Bluetooth,  external microphone+Glonass&amp;gps</v>
      </c>
      <c r="J1968" s="27" t="e">
        <f ca="1">IF(VLOOKUP($D1968,OLframe!$D$2:$J$213,10)=0," ",VLOOKUP($D1968,OLframe!$D$2:$J$213,10))</f>
        <v>#REF!</v>
      </c>
    </row>
    <row r="1969" spans="1:10" ht="37.5" customHeight="1">
      <c r="A1969" s="8" t="s">
        <v>3178</v>
      </c>
      <c r="B1969" s="22" t="s">
        <v>3211</v>
      </c>
      <c r="C1969" s="36" t="s">
        <v>3500</v>
      </c>
      <c r="D1969" s="38" t="s">
        <v>3237</v>
      </c>
      <c r="E1969" s="38" t="s">
        <v>1095</v>
      </c>
      <c r="F1969" s="75" t="str">
        <f ca="1">IF($E1969="только рамка",VLOOKUP($D1969,OLframe!$D$2:$J$213,2),VLOOKUP($E1969,OLmain!$A$2:$J$57,2))</f>
        <v>9'', 1024*600</v>
      </c>
      <c r="G1969" s="65" t="str">
        <f ca="1">VLOOKUP($D1969,OLframe!$D$2:$J$213,3)</f>
        <v>https://yadi.sk/d/MeDKWhokcoWtgA</v>
      </c>
      <c r="H1969" s="45">
        <v>35400</v>
      </c>
      <c r="I1969" s="79" t="str">
        <f ca="1">IF($E1969="только рамка",VLOOKUP($D1969,OLframe!$D$2:$J$213,9),VLOOKUP($E1969,OLmain!$A$2:$J$57,9))</f>
        <v>Android 10.0, RK PX5 8x1,5 Ghz, 4Gb Ram, 64 Gb ROM, IPS LCD, NXP 6686 FM, TDA 7850, DSP, BC6 Bluetooth,  external microphone+Glonass&amp;gps</v>
      </c>
      <c r="J1969" s="27" t="e">
        <f ca="1">IF(VLOOKUP($D1969,OLframe!$D$2:$J$213,10)=0," ",VLOOKUP($D1969,OLframe!$D$2:$J$213,10))</f>
        <v>#REF!</v>
      </c>
    </row>
    <row r="1970" spans="1:10" ht="37.5" customHeight="1">
      <c r="A1970" s="8" t="s">
        <v>3178</v>
      </c>
      <c r="B1970" s="22" t="s">
        <v>3211</v>
      </c>
      <c r="C1970" s="36" t="s">
        <v>3500</v>
      </c>
      <c r="D1970" s="38" t="s">
        <v>3237</v>
      </c>
      <c r="E1970" s="38" t="s">
        <v>1097</v>
      </c>
      <c r="F1970" s="75" t="str">
        <f ca="1">IF($E1970="только рамка",VLOOKUP($D1970,OLframe!$D$2:$J$213,2),VLOOKUP($E1970,OLmain!$A$2:$J$57,2))</f>
        <v>9'', 1024*600</v>
      </c>
      <c r="G1970" s="65" t="str">
        <f ca="1">VLOOKUP($D1970,OLframe!$D$2:$J$213,3)</f>
        <v>https://yadi.sk/d/MeDKWhokcoWtgA</v>
      </c>
      <c r="H1970" s="45">
        <v>35400</v>
      </c>
      <c r="I1970" s="79" t="str">
        <f ca="1">IF($E1970="только рамка",VLOOKUP($D1970,OLframe!$D$2:$J$213,9),VLOOKUP($E1970,OLmain!$A$2:$J$57,9))</f>
        <v>Android 10.0, RK PX6 6x2,0 Ghz, 4Gb Ram, 64 Gb ROM, IPS LCD, NXP 6686 FM, TDA 7850, DSP, BC6 Bluetooth,  external microphone+Glonass&amp;gps</v>
      </c>
      <c r="J1970" s="27" t="e">
        <f ca="1">IF(VLOOKUP($D1970,OLframe!$D$2:$J$213,10)=0," ",VLOOKUP($D1970,OLframe!$D$2:$J$213,10))</f>
        <v>#REF!</v>
      </c>
    </row>
    <row r="1971" spans="1:10" ht="37.5" customHeight="1">
      <c r="A1971" s="8" t="s">
        <v>3178</v>
      </c>
      <c r="B1971" s="22" t="s">
        <v>3211</v>
      </c>
      <c r="C1971" s="36" t="s">
        <v>3500</v>
      </c>
      <c r="D1971" s="38" t="s">
        <v>3237</v>
      </c>
      <c r="E1971" s="38" t="s">
        <v>1130</v>
      </c>
      <c r="F1971" s="75" t="str">
        <f ca="1">IF($E1971="только рамка",VLOOKUP($D1971,OLframe!$D$2:$J$213,2),VLOOKUP($E1971,OLmain!$A$2:$J$57,2))</f>
        <v>9'', 1024*600</v>
      </c>
      <c r="G1971" s="65" t="str">
        <f ca="1">VLOOKUP($D1971,OLframe!$D$2:$J$213,3)</f>
        <v>https://yadi.sk/d/MeDKWhokcoWtgA</v>
      </c>
      <c r="H1971" s="45">
        <v>23900</v>
      </c>
      <c r="I1971" s="79" t="str">
        <f ca="1">IF($E1971="только рамка",VLOOKUP($D1971,OLframe!$D$2:$J$213,9),VLOOKUP($E1971,OLmain!$A$2:$J$57,9))</f>
        <v>Android 6.0, MTK 3562 8x1,5 Ghz, 2Gb Ram, 32 Gb ROM, IPS LCD, NXP 6686 FM, TDA 7851, Bluetooth,  external microphone, 4G встроен</v>
      </c>
      <c r="J1971" s="27" t="e">
        <f ca="1">IF(VLOOKUP($D1971,OLframe!$D$2:$J$213,10)=0," ",VLOOKUP($D1971,OLframe!$D$2:$J$213,10))</f>
        <v>#REF!</v>
      </c>
    </row>
    <row r="1972" spans="1:10" ht="37.5" customHeight="1">
      <c r="A1972" s="8" t="s">
        <v>3178</v>
      </c>
      <c r="B1972" s="22" t="s">
        <v>3211</v>
      </c>
      <c r="C1972" s="36" t="s">
        <v>3500</v>
      </c>
      <c r="D1972" s="38" t="s">
        <v>3237</v>
      </c>
      <c r="E1972" s="38" t="s">
        <v>1126</v>
      </c>
      <c r="F1972" s="75" t="str">
        <f ca="1">IF($E1972="только рамка",VLOOKUP($D1972,OLframe!$D$2:$J$213,2),VLOOKUP($E1972,OLmain!$A$2:$J$57,2))</f>
        <v>9'', 1280*720</v>
      </c>
      <c r="G1972" s="65" t="str">
        <f ca="1">VLOOKUP($D1972,OLframe!$D$2:$J$213,3)</f>
        <v>https://yadi.sk/d/MeDKWhokcoWtgA</v>
      </c>
      <c r="H1972" s="45">
        <v>30400</v>
      </c>
      <c r="I1972" s="79" t="str">
        <f ca="1">IF($E1972="только рамка",VLOOKUP($D1972,OLframe!$D$2:$J$213,9),VLOOKUP($E1972,OLmain!$A$2:$J$57,9))</f>
        <v>Android 10, UIS7862 8x1,8 Ghz, 3Gb Ram, 32Gb ROM, TDA7708 FM, TDA7388, DSP, Bluetooth 5.0, Glonass&amp;gps, 4G, OPTIC out, поддержка AHD/TVI камер, HDMI - опция, AV OUT - опция</v>
      </c>
      <c r="J1972" s="27" t="e">
        <f ca="1">IF(VLOOKUP($D1972,OLframe!$D$2:$J$213,10)=0," ",VLOOKUP($D1972,OLframe!$D$2:$J$213,10))</f>
        <v>#REF!</v>
      </c>
    </row>
    <row r="1973" spans="1:10" ht="37.5" customHeight="1">
      <c r="A1973" s="8" t="s">
        <v>3178</v>
      </c>
      <c r="B1973" s="22" t="s">
        <v>3211</v>
      </c>
      <c r="C1973" s="36" t="s">
        <v>3500</v>
      </c>
      <c r="D1973" s="38" t="s">
        <v>3237</v>
      </c>
      <c r="E1973" s="38" t="s">
        <v>1099</v>
      </c>
      <c r="F1973" s="75" t="str">
        <f ca="1">IF($E1973="только рамка",VLOOKUP($D1973,OLframe!$D$2:$J$213,2),VLOOKUP($E1973,OLmain!$A$2:$J$57,2))</f>
        <v>9'', 1280*720</v>
      </c>
      <c r="G1973" s="65" t="str">
        <f ca="1">VLOOKUP($D1973,OLframe!$D$2:$J$213,3)</f>
        <v>https://yadi.sk/d/MeDKWhokcoWtgA</v>
      </c>
      <c r="H1973" s="45">
        <v>34400</v>
      </c>
      <c r="I1973" s="79" t="str">
        <f ca="1">IF($E1973="только рамка",VLOOKUP($D1973,OLframe!$D$2:$J$213,9),VLOOKUP($E1973,OLmain!$A$2:$J$57,9))</f>
        <v>Android 10, UIS7862 8x1,8 Ghz, 3Gb Ram, 32Gb ROM, TDA7708 FM, TDA7388, DSP, Bluetooth 5.0, Glonass&amp;gps, 4G, OPTIC out, поддержка AHD/TVI камер, HDMI - опция, AV OUT - опция</v>
      </c>
      <c r="J1973" s="27" t="e">
        <f ca="1">IF(VLOOKUP($D1973,OLframe!$D$2:$J$213,10)=0," ",VLOOKUP($D1973,OLframe!$D$2:$J$213,10))</f>
        <v>#REF!</v>
      </c>
    </row>
    <row r="1974" spans="1:10" ht="37.5" customHeight="1">
      <c r="A1974" s="8" t="s">
        <v>3178</v>
      </c>
      <c r="B1974" s="22" t="s">
        <v>3211</v>
      </c>
      <c r="C1974" s="36" t="s">
        <v>3500</v>
      </c>
      <c r="D1974" s="38" t="s">
        <v>3237</v>
      </c>
      <c r="E1974" s="38" t="s">
        <v>1135</v>
      </c>
      <c r="F1974" s="75" t="str">
        <f ca="1">IF($E1974="только рамка",VLOOKUP($D1974,OLframe!$D$2:$J$213,2),VLOOKUP($E1974,OLmain!$A$2:$J$57,2))</f>
        <v>9'', 1280*720</v>
      </c>
      <c r="G1974" s="65" t="str">
        <f ca="1">VLOOKUP($D1974,OLframe!$D$2:$J$213,3)</f>
        <v>https://yadi.sk/d/MeDKWhokcoWtgA</v>
      </c>
      <c r="H1974" s="45">
        <v>37400</v>
      </c>
      <c r="I1974" s="79" t="str">
        <f ca="1">IF($E1974="только рамка",VLOOKUP($D1974,OLframe!$D$2:$J$213,9),VLOOKUP($E1974,OLmain!$A$2:$J$57,9))</f>
        <v>Android 10, UIS7862 8x1,8 Ghz, 4Gb Ram, 64Gb ROM, TDA7708 FM, TDA7851L, DSP, Bluetooth 5.0, Glonass&amp;gps, 4G, OPTIC out, поддержка AHD/TVI камер, HDMI - опция, AV OUT - опция</v>
      </c>
      <c r="J1974" s="27" t="e">
        <f ca="1">IF(VLOOKUP($D1974,OLframe!$D$2:$J$213,10)=0," ",VLOOKUP($D1974,OLframe!$D$2:$J$213,10))</f>
        <v>#REF!</v>
      </c>
    </row>
    <row r="1975" spans="1:10" ht="37.5" customHeight="1">
      <c r="A1975" s="8" t="s">
        <v>3178</v>
      </c>
      <c r="B1975" s="22" t="s">
        <v>3211</v>
      </c>
      <c r="C1975" s="36" t="s">
        <v>3500</v>
      </c>
      <c r="D1975" s="38" t="s">
        <v>3237</v>
      </c>
      <c r="E1975" s="38" t="s">
        <v>1104</v>
      </c>
      <c r="F1975" s="75" t="str">
        <f ca="1">IF($E1975="только рамка",VLOOKUP($D1975,OLframe!$D$2:$J$213,2),VLOOKUP($E1975,OLmain!$A$2:$J$57,2))</f>
        <v>9'', 1024*600</v>
      </c>
      <c r="G1975" s="65" t="str">
        <f ca="1">VLOOKUP($D1975,OLframe!$D$2:$J$213,3)</f>
        <v>https://yadi.sk/d/MeDKWhokcoWtgA</v>
      </c>
      <c r="H1975" s="45">
        <v>35400</v>
      </c>
      <c r="I1975" s="79" t="str">
        <f ca="1">IF($E1975="только рамка",VLOOKUP($D1975,OLframe!$D$2:$J$213,9),VLOOKUP($E1975,OLmain!$A$2:$J$57,9))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1975" s="27" t="e">
        <f ca="1">IF(VLOOKUP($D1975,OLframe!$D$2:$J$213,10)=0," ",VLOOKUP($D1975,OLframe!$D$2:$J$213,10))</f>
        <v>#REF!</v>
      </c>
    </row>
    <row r="1976" spans="1:10" ht="37.5" customHeight="1">
      <c r="A1976" s="8" t="s">
        <v>3178</v>
      </c>
      <c r="B1976" s="22" t="s">
        <v>3211</v>
      </c>
      <c r="C1976" s="36" t="s">
        <v>3500</v>
      </c>
      <c r="D1976" s="38" t="s">
        <v>3237</v>
      </c>
      <c r="E1976" s="38" t="s">
        <v>1087</v>
      </c>
      <c r="F1976" s="75" t="str">
        <f ca="1">IF($E1976="только рамка",VLOOKUP($D1976,OLframe!$D$2:$J$213,2),VLOOKUP($E1976,OLmain!$A$2:$J$57,2))</f>
        <v>9,7'', 1024*768</v>
      </c>
      <c r="G1976" s="65" t="str">
        <f ca="1">VLOOKUP($D1976,OLframe!$D$2:$J$213,3)</f>
        <v>https://yadi.sk/d/MeDKWhokcoWtgA</v>
      </c>
      <c r="H1976" s="45">
        <v>36400</v>
      </c>
      <c r="I1976" s="79" t="str">
        <f ca="1">IF($E1976="только рамка",VLOOKUP($D1976,OLframe!$D$2:$J$213,9),VLOOKUP($E1976,OLmain!$A$2:$J$57,9))</f>
        <v>Android 10.0, RK PX6 6x2,0 Ghz, 4Gb Ram, 64 Gb ROM, IPS LCD, NXP 6686 FM, TDA 7850, DSP, BC6 Bluetooth,  external microphone+Glonass&amp;gps</v>
      </c>
      <c r="J1976" s="27" t="e">
        <f ca="1">IF(VLOOKUP($D1976,OLframe!$D$2:$J$213,10)=0," ",VLOOKUP($D1976,OLframe!$D$2:$J$213,10))</f>
        <v>#REF!</v>
      </c>
    </row>
    <row r="1977" spans="1:10" ht="37.5" customHeight="1">
      <c r="A1977" s="8" t="s">
        <v>3178</v>
      </c>
      <c r="B1977" s="22" t="s">
        <v>3211</v>
      </c>
      <c r="C1977" s="36" t="s">
        <v>3500</v>
      </c>
      <c r="D1977" s="38" t="s">
        <v>3237</v>
      </c>
      <c r="E1977" s="38" t="s">
        <v>1102</v>
      </c>
      <c r="F1977" s="75" t="str">
        <f ca="1">IF($E1977="только рамка",VLOOKUP($D1977,OLframe!$D$2:$J$213,2),VLOOKUP($E1977,OLmain!$A$2:$J$57,2))</f>
        <v>13.3", 1920*1080</v>
      </c>
      <c r="G1977" s="65" t="str">
        <f ca="1">VLOOKUP($D1977,OLframe!$D$2:$J$213,3)</f>
        <v>https://yadi.sk/d/MeDKWhokcoWtgA</v>
      </c>
      <c r="H1977" s="45">
        <v>43900</v>
      </c>
      <c r="I1977" s="79" t="str">
        <f ca="1">IF($E1977="только рамка",VLOOKUP($D1977,OLframe!$D$2:$J$213,9),VLOOKUP($E1977,OLmain!$A$2:$J$57,9))</f>
        <v>Android 10.0, RK PX6 6x2,0 Ghz, 4Gb Ram, 64 Gb ROM, IPS LCD, NXP 6686 FM, TDA 7850, DSP, BC6 Bluetooth,  external microphone+Glonass&amp;gps</v>
      </c>
      <c r="J1977" s="27" t="e">
        <f ca="1">IF(VLOOKUP($D1977,OLframe!$D$2:$J$213,10)=0," ",VLOOKUP($D1977,OLframe!$D$2:$J$213,10))</f>
        <v>#REF!</v>
      </c>
    </row>
    <row r="1978" spans="1:10" ht="37.5" customHeight="1">
      <c r="A1978" s="8" t="s">
        <v>3178</v>
      </c>
      <c r="B1978" s="22" t="s">
        <v>3211</v>
      </c>
      <c r="C1978" s="36" t="s">
        <v>3834</v>
      </c>
      <c r="D1978" s="38" t="s">
        <v>3238</v>
      </c>
      <c r="E1978" s="38"/>
      <c r="F1978" s="2" t="s">
        <v>3577</v>
      </c>
      <c r="G1978" s="51" t="s">
        <v>3239</v>
      </c>
      <c r="H1978" s="68">
        <v>65400</v>
      </c>
      <c r="I1978" s="21" t="s">
        <v>330</v>
      </c>
      <c r="J1978" s="31"/>
    </row>
    <row r="1979" spans="1:10" ht="37.5" customHeight="1">
      <c r="A1979" s="19" t="s">
        <v>3178</v>
      </c>
      <c r="B1979" s="18" t="s">
        <v>3240</v>
      </c>
      <c r="C1979" s="11" t="s">
        <v>3489</v>
      </c>
      <c r="D1979" s="38" t="s">
        <v>3241</v>
      </c>
      <c r="E1979" s="38"/>
      <c r="F1979" s="2" t="s">
        <v>3242</v>
      </c>
      <c r="G1979" s="51" t="s">
        <v>3243</v>
      </c>
      <c r="H1979" s="69">
        <v>38900</v>
      </c>
      <c r="I1979" s="196" t="s">
        <v>3244</v>
      </c>
      <c r="J1979" s="31" t="s">
        <v>3245</v>
      </c>
    </row>
    <row r="1980" spans="1:10" ht="37.5" customHeight="1">
      <c r="A1980" s="19" t="s">
        <v>3178</v>
      </c>
      <c r="B1980" s="18" t="s">
        <v>3240</v>
      </c>
      <c r="C1980" s="11" t="s">
        <v>3500</v>
      </c>
      <c r="D1980" s="38" t="s">
        <v>3246</v>
      </c>
      <c r="E1980" s="83" t="s">
        <v>4234</v>
      </c>
      <c r="F1980" s="75" t="str">
        <f ca="1">IF($E1980="только рамка",VLOOKUP($D1980,OLframe!$D$2:$J$213,2),VLOOKUP($E1980,OLmain!$A$2:$J$17,2))</f>
        <v>10'', 1024*600</v>
      </c>
      <c r="G1980" s="65" t="str">
        <f ca="1">VLOOKUP($D1980,OLframe!$D$2:$J$213,3)</f>
        <v>https://yadi.sk/d/qlTsm6NZ2UpCBg</v>
      </c>
      <c r="H1980" s="45">
        <v>34900</v>
      </c>
      <c r="I1980" s="198" t="str">
        <f ca="1">IF($E1980="только рамка",VLOOKUP($D1980,OLframe!$D$2:$J$213,9),VLOOKUP($E1980,OLmain!$A$2:$J$17,9))</f>
        <v>Android 10.0, RK PX30 4x1,6 Ghz, 2Gb Ram, 16 Gb ROM, IPS LCD, NXP 6686 FM, TDA 7850, DSP, BC6 Bluetooth,  external microphone+Glonass&amp;gps</v>
      </c>
      <c r="J1980" s="27" t="e">
        <f ca="1">IF(VLOOKUP($D1980,OLframe!$D$2:$J$213,10)=0," ",VLOOKUP($D1980,OLframe!$D$2:$J$213,10))</f>
        <v>#REF!</v>
      </c>
    </row>
    <row r="1981" spans="1:10" ht="37.5" customHeight="1">
      <c r="A1981" s="19" t="s">
        <v>3178</v>
      </c>
      <c r="B1981" s="18" t="s">
        <v>3240</v>
      </c>
      <c r="C1981" s="36" t="s">
        <v>3610</v>
      </c>
      <c r="D1981" s="38" t="s">
        <v>3247</v>
      </c>
      <c r="E1981" s="38"/>
      <c r="F1981" s="2" t="s">
        <v>3248</v>
      </c>
      <c r="G1981" s="51" t="s">
        <v>3249</v>
      </c>
      <c r="H1981" s="45">
        <v>41400</v>
      </c>
      <c r="I1981" s="197" t="s">
        <v>2964</v>
      </c>
      <c r="J1981" s="31" t="s">
        <v>3250</v>
      </c>
    </row>
    <row r="1982" spans="1:10" ht="37.5" customHeight="1">
      <c r="A1982" s="19" t="s">
        <v>3178</v>
      </c>
      <c r="B1982" s="18" t="s">
        <v>3240</v>
      </c>
      <c r="C1982" s="36" t="s">
        <v>3610</v>
      </c>
      <c r="D1982" s="38" t="s">
        <v>3251</v>
      </c>
      <c r="E1982" s="38"/>
      <c r="F1982" s="2" t="s">
        <v>3252</v>
      </c>
      <c r="G1982" s="51" t="s">
        <v>3253</v>
      </c>
      <c r="H1982" s="69">
        <v>46400</v>
      </c>
      <c r="I1982" s="46" t="s">
        <v>3648</v>
      </c>
      <c r="J1982" s="31" t="s">
        <v>3250</v>
      </c>
    </row>
    <row r="1983" spans="1:10" ht="37.5" customHeight="1">
      <c r="A1983" s="19" t="s">
        <v>3178</v>
      </c>
      <c r="B1983" s="18" t="s">
        <v>3240</v>
      </c>
      <c r="C1983" s="36" t="s">
        <v>3834</v>
      </c>
      <c r="D1983" s="38" t="s">
        <v>1022</v>
      </c>
      <c r="E1983" s="38"/>
      <c r="F1983" s="2" t="s">
        <v>77</v>
      </c>
      <c r="G1983" s="51" t="s">
        <v>1021</v>
      </c>
      <c r="H1983" s="69">
        <v>76400</v>
      </c>
      <c r="I1983" s="21" t="s">
        <v>3949</v>
      </c>
      <c r="J1983" s="31"/>
    </row>
    <row r="1984" spans="1:10" ht="37.5" customHeight="1">
      <c r="A1984" s="19" t="s">
        <v>3178</v>
      </c>
      <c r="B1984" s="18" t="s">
        <v>3256</v>
      </c>
      <c r="C1984" s="36" t="s">
        <v>3489</v>
      </c>
      <c r="D1984" s="38" t="s">
        <v>300</v>
      </c>
      <c r="E1984" s="38"/>
      <c r="F1984" s="2" t="s">
        <v>77</v>
      </c>
      <c r="G1984" s="51" t="s">
        <v>1021</v>
      </c>
      <c r="H1984" s="69">
        <v>76400</v>
      </c>
      <c r="I1984" s="21" t="s">
        <v>301</v>
      </c>
      <c r="J1984" s="31"/>
    </row>
    <row r="1985" spans="1:10" ht="37.5" customHeight="1">
      <c r="A1985" s="19" t="s">
        <v>3178</v>
      </c>
      <c r="B1985" s="18" t="s">
        <v>3240</v>
      </c>
      <c r="C1985" s="36" t="s">
        <v>3834</v>
      </c>
      <c r="D1985" s="38" t="s">
        <v>3254</v>
      </c>
      <c r="E1985" s="38"/>
      <c r="F1985" s="2" t="s">
        <v>3860</v>
      </c>
      <c r="G1985" s="51" t="s">
        <v>3255</v>
      </c>
      <c r="H1985" s="69">
        <v>92900</v>
      </c>
      <c r="I1985" s="21" t="s">
        <v>3837</v>
      </c>
      <c r="J1985" s="31" t="s">
        <v>3838</v>
      </c>
    </row>
    <row r="1986" spans="1:10" ht="37.5" customHeight="1">
      <c r="A1986" s="19" t="s">
        <v>3178</v>
      </c>
      <c r="B1986" s="18" t="s">
        <v>3256</v>
      </c>
      <c r="C1986" s="36" t="s">
        <v>3610</v>
      </c>
      <c r="D1986" s="38" t="s">
        <v>3257</v>
      </c>
      <c r="E1986" s="38"/>
      <c r="F1986" s="2" t="s">
        <v>3248</v>
      </c>
      <c r="G1986" s="51" t="s">
        <v>3249</v>
      </c>
      <c r="H1986" s="69">
        <v>48900</v>
      </c>
      <c r="I1986" s="59" t="s">
        <v>3258</v>
      </c>
      <c r="J1986" s="31" t="s">
        <v>3250</v>
      </c>
    </row>
    <row r="1987" spans="1:10" ht="37.5" customHeight="1">
      <c r="A1987" s="19" t="s">
        <v>3178</v>
      </c>
      <c r="B1987" s="18" t="s">
        <v>3256</v>
      </c>
      <c r="C1987" s="36" t="s">
        <v>3489</v>
      </c>
      <c r="D1987" s="38" t="s">
        <v>314</v>
      </c>
      <c r="E1987" s="38"/>
      <c r="F1987" s="2" t="s">
        <v>77</v>
      </c>
      <c r="G1987" s="51" t="s">
        <v>1021</v>
      </c>
      <c r="H1987" s="69">
        <v>76400</v>
      </c>
      <c r="I1987" s="21" t="s">
        <v>301</v>
      </c>
      <c r="J1987" s="31"/>
    </row>
    <row r="1988" spans="1:10" ht="37.5" customHeight="1">
      <c r="A1988" s="19" t="s">
        <v>3178</v>
      </c>
      <c r="B1988" s="18" t="s">
        <v>3259</v>
      </c>
      <c r="C1988" s="36" t="s">
        <v>3451</v>
      </c>
      <c r="D1988" s="38" t="s">
        <v>3260</v>
      </c>
      <c r="E1988" s="38"/>
      <c r="F1988" s="2" t="s">
        <v>3590</v>
      </c>
      <c r="G1988" s="52" t="s">
        <v>3261</v>
      </c>
      <c r="H1988" s="69">
        <v>31900</v>
      </c>
      <c r="I1988" s="21" t="s">
        <v>3483</v>
      </c>
      <c r="J1988" s="27"/>
    </row>
    <row r="1989" spans="1:10" ht="37.5" customHeight="1">
      <c r="A1989" s="19" t="s">
        <v>3178</v>
      </c>
      <c r="B1989" s="18" t="s">
        <v>3259</v>
      </c>
      <c r="C1989" s="36" t="s">
        <v>3444</v>
      </c>
      <c r="D1989" s="38" t="s">
        <v>3262</v>
      </c>
      <c r="E1989" s="38"/>
      <c r="F1989" s="2" t="s">
        <v>3590</v>
      </c>
      <c r="G1989" s="50" t="s">
        <v>3263</v>
      </c>
      <c r="H1989" s="69">
        <v>28900</v>
      </c>
      <c r="I1989" s="20" t="s">
        <v>3470</v>
      </c>
      <c r="J1989" s="27"/>
    </row>
    <row r="1990" spans="1:10" ht="37.5" customHeight="1">
      <c r="A1990" s="19" t="s">
        <v>3178</v>
      </c>
      <c r="B1990" s="18" t="s">
        <v>3259</v>
      </c>
      <c r="C1990" s="36" t="s">
        <v>3500</v>
      </c>
      <c r="D1990" s="38" t="s">
        <v>3264</v>
      </c>
      <c r="E1990" s="38"/>
      <c r="F1990" s="2" t="s">
        <v>3590</v>
      </c>
      <c r="G1990" s="51" t="s">
        <v>3265</v>
      </c>
      <c r="H1990" s="69">
        <v>26500</v>
      </c>
      <c r="I1990" s="20" t="s">
        <v>3520</v>
      </c>
      <c r="J1990" s="27" t="s">
        <v>3596</v>
      </c>
    </row>
    <row r="1991" spans="1:10" ht="37.5" customHeight="1">
      <c r="A1991" s="19" t="s">
        <v>3178</v>
      </c>
      <c r="B1991" s="18" t="s">
        <v>3259</v>
      </c>
      <c r="C1991" s="36" t="s">
        <v>3489</v>
      </c>
      <c r="D1991" s="38" t="s">
        <v>3266</v>
      </c>
      <c r="E1991" s="38"/>
      <c r="F1991" s="2" t="s">
        <v>3590</v>
      </c>
      <c r="G1991" s="51" t="s">
        <v>3267</v>
      </c>
      <c r="H1991" s="69">
        <v>30400</v>
      </c>
      <c r="I1991" s="46" t="s">
        <v>3492</v>
      </c>
      <c r="J1991" s="27"/>
    </row>
    <row r="1992" spans="1:10" ht="37.5" customHeight="1">
      <c r="A1992" s="19" t="s">
        <v>3178</v>
      </c>
      <c r="B1992" s="18" t="s">
        <v>3259</v>
      </c>
      <c r="C1992" s="36" t="s">
        <v>3489</v>
      </c>
      <c r="D1992" s="38" t="s">
        <v>3268</v>
      </c>
      <c r="E1992" s="38"/>
      <c r="F1992" s="2" t="s">
        <v>3590</v>
      </c>
      <c r="G1992" s="51" t="s">
        <v>3267</v>
      </c>
      <c r="H1992" s="69">
        <v>33900</v>
      </c>
      <c r="I1992" s="59" t="s">
        <v>3771</v>
      </c>
      <c r="J1992" s="27"/>
    </row>
    <row r="1993" spans="1:10" ht="37.5" customHeight="1">
      <c r="A1993" s="19" t="s">
        <v>3178</v>
      </c>
      <c r="B1993" s="18" t="s">
        <v>3259</v>
      </c>
      <c r="C1993" s="36" t="s">
        <v>3489</v>
      </c>
      <c r="D1993" s="38" t="s">
        <v>3269</v>
      </c>
      <c r="E1993" s="38"/>
      <c r="F1993" s="2" t="s">
        <v>3590</v>
      </c>
      <c r="G1993" s="51" t="s">
        <v>3267</v>
      </c>
      <c r="H1993" s="69">
        <v>34900</v>
      </c>
      <c r="I1993" s="46" t="s">
        <v>3496</v>
      </c>
      <c r="J1993" s="27"/>
    </row>
    <row r="1994" spans="1:10" ht="37.5" customHeight="1">
      <c r="A1994" s="19" t="s">
        <v>3178</v>
      </c>
      <c r="B1994" s="18" t="s">
        <v>3259</v>
      </c>
      <c r="C1994" s="36" t="s">
        <v>3451</v>
      </c>
      <c r="D1994" s="38" t="s">
        <v>3273</v>
      </c>
      <c r="E1994" s="38"/>
      <c r="F1994" s="10" t="s">
        <v>3518</v>
      </c>
      <c r="G1994" s="50" t="s">
        <v>3274</v>
      </c>
      <c r="H1994" s="69">
        <v>28400</v>
      </c>
      <c r="I1994" s="21" t="s">
        <v>3817</v>
      </c>
      <c r="J1994" s="54" t="s">
        <v>3628</v>
      </c>
    </row>
    <row r="1995" spans="1:10" ht="37.5" customHeight="1">
      <c r="A1995" s="19" t="s">
        <v>3178</v>
      </c>
      <c r="B1995" s="18" t="s">
        <v>3259</v>
      </c>
      <c r="C1995" s="36" t="s">
        <v>3444</v>
      </c>
      <c r="D1995" s="38" t="s">
        <v>3275</v>
      </c>
      <c r="E1995" s="38"/>
      <c r="F1995" s="10" t="s">
        <v>3518</v>
      </c>
      <c r="G1995" s="50" t="s">
        <v>3276</v>
      </c>
      <c r="H1995" s="69"/>
      <c r="I1995" s="20" t="s">
        <v>3507</v>
      </c>
      <c r="J1995" s="27" t="s">
        <v>3847</v>
      </c>
    </row>
    <row r="1996" spans="1:10" ht="37.5" customHeight="1">
      <c r="A1996" s="19" t="s">
        <v>3178</v>
      </c>
      <c r="B1996" s="18" t="s">
        <v>3259</v>
      </c>
      <c r="C1996" s="36" t="s">
        <v>3485</v>
      </c>
      <c r="D1996" s="38" t="s">
        <v>3277</v>
      </c>
      <c r="E1996" s="38"/>
      <c r="F1996" s="10" t="s">
        <v>3518</v>
      </c>
      <c r="G1996" s="51" t="s">
        <v>3278</v>
      </c>
      <c r="H1996" s="69">
        <v>23900</v>
      </c>
      <c r="I1996" s="46" t="s">
        <v>3279</v>
      </c>
      <c r="J1996" s="27"/>
    </row>
    <row r="1997" spans="1:10" ht="37.5" customHeight="1">
      <c r="A1997" s="19" t="s">
        <v>3178</v>
      </c>
      <c r="B1997" s="18" t="s">
        <v>3259</v>
      </c>
      <c r="C1997" s="36" t="s">
        <v>3485</v>
      </c>
      <c r="D1997" s="38" t="s">
        <v>3280</v>
      </c>
      <c r="E1997" s="38"/>
      <c r="F1997" s="10" t="s">
        <v>3518</v>
      </c>
      <c r="G1997" s="51" t="s">
        <v>3278</v>
      </c>
      <c r="H1997" s="69">
        <v>27900</v>
      </c>
      <c r="I1997" s="21" t="s">
        <v>3516</v>
      </c>
      <c r="J1997" s="27"/>
    </row>
    <row r="1998" spans="1:10" ht="37.5" customHeight="1">
      <c r="A1998" s="19" t="s">
        <v>3178</v>
      </c>
      <c r="B1998" s="18" t="s">
        <v>3259</v>
      </c>
      <c r="C1998" s="36" t="s">
        <v>3489</v>
      </c>
      <c r="D1998" s="38" t="s">
        <v>3281</v>
      </c>
      <c r="E1998" s="38"/>
      <c r="F1998" s="10" t="s">
        <v>3518</v>
      </c>
      <c r="G1998" s="51" t="s">
        <v>3282</v>
      </c>
      <c r="H1998" s="45">
        <v>29900</v>
      </c>
      <c r="I1998" s="46" t="s">
        <v>3492</v>
      </c>
      <c r="J1998" s="27"/>
    </row>
    <row r="1999" spans="1:10" ht="37.5" customHeight="1">
      <c r="A1999" s="19" t="s">
        <v>3178</v>
      </c>
      <c r="B1999" s="18" t="s">
        <v>3259</v>
      </c>
      <c r="C1999" s="36" t="s">
        <v>3489</v>
      </c>
      <c r="D1999" s="38" t="s">
        <v>3283</v>
      </c>
      <c r="E1999" s="38"/>
      <c r="F1999" s="10" t="s">
        <v>3518</v>
      </c>
      <c r="G1999" s="51" t="s">
        <v>3282</v>
      </c>
      <c r="H1999" s="45">
        <v>32900</v>
      </c>
      <c r="I1999" s="59" t="s">
        <v>3771</v>
      </c>
      <c r="J1999" s="27"/>
    </row>
    <row r="2000" spans="1:10" ht="37.5" customHeight="1">
      <c r="A2000" s="19" t="s">
        <v>3178</v>
      </c>
      <c r="B2000" s="18" t="s">
        <v>3259</v>
      </c>
      <c r="C2000" s="36" t="s">
        <v>3489</v>
      </c>
      <c r="D2000" s="38" t="s">
        <v>3284</v>
      </c>
      <c r="E2000" s="38"/>
      <c r="F2000" s="10" t="s">
        <v>3518</v>
      </c>
      <c r="G2000" s="51" t="s">
        <v>3282</v>
      </c>
      <c r="H2000" s="45">
        <v>33900</v>
      </c>
      <c r="I2000" s="46" t="s">
        <v>3496</v>
      </c>
      <c r="J2000" s="27"/>
    </row>
    <row r="2001" spans="1:10" ht="37.5" customHeight="1">
      <c r="A2001" s="19" t="s">
        <v>3178</v>
      </c>
      <c r="B2001" s="18" t="s">
        <v>3259</v>
      </c>
      <c r="C2001" s="36" t="s">
        <v>3500</v>
      </c>
      <c r="D2001" s="38" t="s">
        <v>3285</v>
      </c>
      <c r="E2001" s="38" t="s">
        <v>2857</v>
      </c>
      <c r="F2001" s="75" t="str">
        <f ca="1">IF($E2001="только рамка",VLOOKUP($D2001,OLframe!$D$2:$J$213,2),VLOOKUP($E2001,OLmain!$A$2:$J$57,2))</f>
        <v>9", 1024*600</v>
      </c>
      <c r="G2001" s="65" t="str">
        <f ca="1">VLOOKUP($D2001,OLframe!$D$2:$J$213,3)</f>
        <v>https://yadi.sk/d/uMJ9-5KOI9WzZQ</v>
      </c>
      <c r="H2001" s="45">
        <v>4500</v>
      </c>
      <c r="I2001" s="79" t="e">
        <f ca="1">IF($E2001="только рамка",VLOOKUP($D2001,OLframe!$D$2:$J$213,9),VLOOKUP($E2001,OLmain!$A$2:$J$57,9))</f>
        <v>#REF!</v>
      </c>
      <c r="J2001" s="27" t="e">
        <f ca="1">IF(VLOOKUP($D2001,OLframe!$D$2:$J$213,10)=0," ",VLOOKUP($D2001,OLframe!$D$2:$J$213,10))</f>
        <v>#REF!</v>
      </c>
    </row>
    <row r="2002" spans="1:10" ht="37.5" customHeight="1">
      <c r="A2002" s="19" t="s">
        <v>3178</v>
      </c>
      <c r="B2002" s="18" t="s">
        <v>3259</v>
      </c>
      <c r="C2002" s="36" t="s">
        <v>3500</v>
      </c>
      <c r="D2002" s="38" t="s">
        <v>3285</v>
      </c>
      <c r="E2002" s="38" t="s">
        <v>1141</v>
      </c>
      <c r="F2002" s="75" t="str">
        <f ca="1">IF($E2002="только рамка",VLOOKUP($D2002,OLframe!$D$2:$J$213,2),VLOOKUP($E2002,OLmain!$A$2:$J$57,2))</f>
        <v>9'', 1280*720</v>
      </c>
      <c r="G2002" s="65" t="str">
        <f ca="1">VLOOKUP($D2002,OLframe!$D$2:$J$213,3)</f>
        <v>https://yadi.sk/d/uMJ9-5KOI9WzZQ</v>
      </c>
      <c r="H2002" s="45">
        <v>37400</v>
      </c>
      <c r="I2002" s="79" t="str">
        <f ca="1">IF($E2002="только рамка",VLOOKUP($D2002,OLframe!$D$2:$J$213,9),VLOOKUP($E2002,OLmain!$A$2:$J$57,9))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002" s="27" t="e">
        <f ca="1">IF(VLOOKUP($D2002,OLframe!$D$2:$J$213,10)=0," ",VLOOKUP($D2002,OLframe!$D$2:$J$213,10))</f>
        <v>#REF!</v>
      </c>
    </row>
    <row r="2003" spans="1:10" ht="37.5" customHeight="1">
      <c r="A2003" s="19" t="s">
        <v>3178</v>
      </c>
      <c r="B2003" s="18" t="s">
        <v>3259</v>
      </c>
      <c r="C2003" s="36" t="s">
        <v>3500</v>
      </c>
      <c r="D2003" s="38" t="s">
        <v>3285</v>
      </c>
      <c r="E2003" s="38" t="s">
        <v>1144</v>
      </c>
      <c r="F2003" s="75" t="str">
        <f ca="1">IF($E2003="только рамка",VLOOKUP($D2003,OLframe!$D$2:$J$213,2),VLOOKUP($E2003,OLmain!$A$2:$J$57,2))</f>
        <v>9'', 1280*720</v>
      </c>
      <c r="G2003" s="65" t="str">
        <f ca="1">VLOOKUP($D2003,OLframe!$D$2:$J$213,3)</f>
        <v>https://yadi.sk/d/uMJ9-5KOI9WzZQ</v>
      </c>
      <c r="H2003" s="45">
        <v>40400</v>
      </c>
      <c r="I2003" s="79" t="str">
        <f ca="1">IF($E2003="только рамка",VLOOKUP($D2003,OLframe!$D$2:$J$213,9),VLOOKUP($E2003,OLmain!$A$2:$J$57,9))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003" s="27" t="e">
        <f ca="1">IF(VLOOKUP($D2003,OLframe!$D$2:$J$213,10)=0," ",VLOOKUP($D2003,OLframe!$D$2:$J$213,10))</f>
        <v>#REF!</v>
      </c>
    </row>
    <row r="2004" spans="1:10" ht="37.5" customHeight="1">
      <c r="A2004" s="19" t="s">
        <v>3178</v>
      </c>
      <c r="B2004" s="18" t="s">
        <v>3259</v>
      </c>
      <c r="C2004" s="36" t="s">
        <v>3500</v>
      </c>
      <c r="D2004" s="38" t="s">
        <v>3285</v>
      </c>
      <c r="E2004" s="38" t="s">
        <v>1107</v>
      </c>
      <c r="F2004" s="75" t="str">
        <f ca="1">IF($E2004="только рамка",VLOOKUP($D2004,OLframe!$D$2:$J$213,2),VLOOKUP($E2004,OLmain!$A$2:$J$57,2))</f>
        <v>9'', 1024*600</v>
      </c>
      <c r="G2004" s="65" t="str">
        <f ca="1">VLOOKUP($D2004,OLframe!$D$2:$J$213,3)</f>
        <v>https://yadi.sk/d/uMJ9-5KOI9WzZQ</v>
      </c>
      <c r="H2004" s="45">
        <v>28400</v>
      </c>
      <c r="I2004" s="79" t="str">
        <f ca="1">IF($E2004="только рамка",VLOOKUP($D2004,OLframe!$D$2:$J$213,9),VLOOKUP($E2004,OLmain!$A$2:$J$57,9))</f>
        <v>Android 10.0, RK PX30 4x1,6 Ghz, 2Gb Ram, 16 Gb ROM, IPS LCD, NXP 6686 FM, TDA 7850, DSP, BC6 Bluetooth,  external microphone+Glonass&amp;gps</v>
      </c>
      <c r="J2004" s="27" t="e">
        <f ca="1">IF(VLOOKUP($D2004,OLframe!$D$2:$J$213,10)=0," ",VLOOKUP($D2004,OLframe!$D$2:$J$213,10))</f>
        <v>#REF!</v>
      </c>
    </row>
    <row r="2005" spans="1:10" ht="37.5" customHeight="1">
      <c r="A2005" s="19" t="s">
        <v>3178</v>
      </c>
      <c r="B2005" s="18" t="s">
        <v>3259</v>
      </c>
      <c r="C2005" s="36" t="s">
        <v>3500</v>
      </c>
      <c r="D2005" s="38" t="s">
        <v>3285</v>
      </c>
      <c r="E2005" s="38" t="s">
        <v>1109</v>
      </c>
      <c r="F2005" s="75" t="str">
        <f ca="1">IF($E2005="только рамка",VLOOKUP($D2005,OLframe!$D$2:$J$213,2),VLOOKUP($E2005,OLmain!$A$2:$J$57,2))</f>
        <v>9'', 1024*600</v>
      </c>
      <c r="G2005" s="65" t="str">
        <f ca="1">VLOOKUP($D2005,OLframe!$D$2:$J$213,3)</f>
        <v>https://yadi.sk/d/uMJ9-5KOI9WzZQ</v>
      </c>
      <c r="H2005" s="45">
        <v>31900</v>
      </c>
      <c r="I2005" s="79" t="str">
        <f ca="1">IF($E2005="только рамка",VLOOKUP($D2005,OLframe!$D$2:$J$213,9),VLOOKUP($E2005,OLmain!$A$2:$J$57,9))</f>
        <v>Android 10.0, RK PX5 8x1,5 Ghz, 4Gb Ram, 32 Gb ROM, IPS LCD, NXP 6686 FM, TDA 7850, DSP, BC6 Bluetooth,  external microphone+Glonass&amp;gps</v>
      </c>
      <c r="J2005" s="27" t="e">
        <f ca="1">IF(VLOOKUP($D2005,OLframe!$D$2:$J$213,10)=0," ",VLOOKUP($D2005,OLframe!$D$2:$J$213,10))</f>
        <v>#REF!</v>
      </c>
    </row>
    <row r="2006" spans="1:10" ht="37.5" customHeight="1">
      <c r="A2006" s="19" t="s">
        <v>3178</v>
      </c>
      <c r="B2006" s="18" t="s">
        <v>3259</v>
      </c>
      <c r="C2006" s="36" t="s">
        <v>3500</v>
      </c>
      <c r="D2006" s="38" t="s">
        <v>3285</v>
      </c>
      <c r="E2006" s="38" t="s">
        <v>1111</v>
      </c>
      <c r="F2006" s="75" t="str">
        <f ca="1">IF($E2006="только рамка",VLOOKUP($D2006,OLframe!$D$2:$J$213,2),VLOOKUP($E2006,OLmain!$A$2:$J$57,2))</f>
        <v>9'', 1024*600</v>
      </c>
      <c r="G2006" s="65" t="str">
        <f ca="1">VLOOKUP($D2006,OLframe!$D$2:$J$213,3)</f>
        <v>https://yadi.sk/d/uMJ9-5KOI9WzZQ</v>
      </c>
      <c r="H2006" s="45">
        <v>32900</v>
      </c>
      <c r="I2006" s="79" t="str">
        <f ca="1">IF($E2006="только рамка",VLOOKUP($D2006,OLframe!$D$2:$J$213,9),VLOOKUP($E2006,OLmain!$A$2:$J$57,9))</f>
        <v>Android 10.0, RK PX5 8x1,5 Ghz, 4Gb Ram, 64 Gb ROM, IPS LCD, NXP 6686 FM, TDA 7850, DSP, BC6 Bluetooth,  external microphone+Glonass&amp;gps</v>
      </c>
      <c r="J2006" s="27" t="e">
        <f ca="1">IF(VLOOKUP($D2006,OLframe!$D$2:$J$213,10)=0," ",VLOOKUP($D2006,OLframe!$D$2:$J$213,10))</f>
        <v>#REF!</v>
      </c>
    </row>
    <row r="2007" spans="1:10" ht="37.5" customHeight="1">
      <c r="A2007" s="19" t="s">
        <v>3178</v>
      </c>
      <c r="B2007" s="18" t="s">
        <v>3259</v>
      </c>
      <c r="C2007" s="36" t="s">
        <v>3500</v>
      </c>
      <c r="D2007" s="38" t="s">
        <v>3285</v>
      </c>
      <c r="E2007" s="38" t="s">
        <v>1113</v>
      </c>
      <c r="F2007" s="75" t="str">
        <f ca="1">IF($E2007="только рамка",VLOOKUP($D2007,OLframe!$D$2:$J$213,2),VLOOKUP($E2007,OLmain!$A$2:$J$57,2))</f>
        <v>9'', 1024*600</v>
      </c>
      <c r="G2007" s="65" t="str">
        <f ca="1">VLOOKUP($D2007,OLframe!$D$2:$J$213,3)</f>
        <v>https://yadi.sk/d/uMJ9-5KOI9WzZQ</v>
      </c>
      <c r="H2007" s="45">
        <v>32900</v>
      </c>
      <c r="I2007" s="79" t="str">
        <f ca="1">IF($E2007="только рамка",VLOOKUP($D2007,OLframe!$D$2:$J$213,9),VLOOKUP($E2007,OLmain!$A$2:$J$57,9))</f>
        <v>Android 10.0, RK PX6 6x2,0 Ghz, 4Gb Ram, 64 Gb ROM, IPS LCD, NXP 6686 FM, TDA 7850, DSP, BC6 Bluetooth,  external microphone+Glonass&amp;gps</v>
      </c>
      <c r="J2007" s="27" t="e">
        <f ca="1">IF(VLOOKUP($D2007,OLframe!$D$2:$J$213,10)=0," ",VLOOKUP($D2007,OLframe!$D$2:$J$213,10))</f>
        <v>#REF!</v>
      </c>
    </row>
    <row r="2008" spans="1:10" ht="37.5" customHeight="1">
      <c r="A2008" s="19" t="s">
        <v>3178</v>
      </c>
      <c r="B2008" s="18" t="s">
        <v>3259</v>
      </c>
      <c r="C2008" s="36" t="s">
        <v>3500</v>
      </c>
      <c r="D2008" s="38" t="s">
        <v>3285</v>
      </c>
      <c r="E2008" s="38" t="s">
        <v>1131</v>
      </c>
      <c r="F2008" s="75" t="str">
        <f ca="1">IF($E2008="только рамка",VLOOKUP($D2008,OLframe!$D$2:$J$213,2),VLOOKUP($E2008,OLmain!$A$2:$J$57,2))</f>
        <v>9'', 1024*600</v>
      </c>
      <c r="G2008" s="65" t="str">
        <f ca="1">VLOOKUP($D2008,OLframe!$D$2:$J$213,3)</f>
        <v>https://yadi.sk/d/uMJ9-5KOI9WzZQ</v>
      </c>
      <c r="H2008" s="45">
        <v>23900</v>
      </c>
      <c r="I2008" s="79" t="str">
        <f ca="1">IF($E2008="только рамка",VLOOKUP($D2008,OLframe!$D$2:$J$213,9),VLOOKUP($E2008,OLmain!$A$2:$J$57,9))</f>
        <v>Android 6.0, MTK 3562 8x1,5 Ghz, 2Gb Ram, 32 Gb ROM, IPS LCD, NXP 6686 FM, TDA 7851, Bluetooth,  external microphone, 4G встроен</v>
      </c>
      <c r="J2008" s="27" t="e">
        <f ca="1">IF(VLOOKUP($D2008,OLframe!$D$2:$J$213,10)=0," ",VLOOKUP($D2008,OLframe!$D$2:$J$213,10))</f>
        <v>#REF!</v>
      </c>
    </row>
    <row r="2009" spans="1:10" ht="37.5" customHeight="1">
      <c r="A2009" s="19" t="s">
        <v>3178</v>
      </c>
      <c r="B2009" s="18" t="s">
        <v>3259</v>
      </c>
      <c r="C2009" s="36" t="s">
        <v>3500</v>
      </c>
      <c r="D2009" s="38" t="s">
        <v>3285</v>
      </c>
      <c r="E2009" s="38" t="s">
        <v>1115</v>
      </c>
      <c r="F2009" s="75" t="str">
        <f ca="1">IF($E2009="только рамка",VLOOKUP($D2009,OLframe!$D$2:$J$213,2),VLOOKUP($E2009,OLmain!$A$2:$J$57,2))</f>
        <v>9'', 1280*720</v>
      </c>
      <c r="G2009" s="65" t="str">
        <f ca="1">VLOOKUP($D2009,OLframe!$D$2:$J$213,3)</f>
        <v>https://yadi.sk/d/uMJ9-5KOI9WzZQ</v>
      </c>
      <c r="H2009" s="45">
        <v>27400</v>
      </c>
      <c r="I2009" s="79" t="str">
        <f ca="1">IF($E2009="только рамка",VLOOKUP($D2009,OLframe!$D$2:$J$213,9),VLOOKUP($E2009,OLmain!$A$2:$J$57,9))</f>
        <v>Android 10, UIS7862 8x1,8 Ghz, 3Gb Ram, 32Gb ROM, TDA7708 FM, TDA7388, DSP, Bluetooth 5.0, Glonass&amp;gps, 4G, OPTIC out, поддержка AHD/TVI камер, HDMI - опция, AV OUT - опция</v>
      </c>
      <c r="J2009" s="27" t="e">
        <f ca="1">IF(VLOOKUP($D2009,OLframe!$D$2:$J$213,10)=0," ",VLOOKUP($D2009,OLframe!$D$2:$J$213,10))</f>
        <v>#REF!</v>
      </c>
    </row>
    <row r="2010" spans="1:10" ht="37.5" customHeight="1">
      <c r="A2010" s="19" t="s">
        <v>3178</v>
      </c>
      <c r="B2010" s="18" t="s">
        <v>3259</v>
      </c>
      <c r="C2010" s="36" t="s">
        <v>3500</v>
      </c>
      <c r="D2010" s="38" t="s">
        <v>3285</v>
      </c>
      <c r="E2010" s="38" t="s">
        <v>1117</v>
      </c>
      <c r="F2010" s="75" t="str">
        <f ca="1">IF($E2010="только рамка",VLOOKUP($D2010,OLframe!$D$2:$J$213,2),VLOOKUP($E2010,OLmain!$A$2:$J$57,2))</f>
        <v>9'', 1280*720</v>
      </c>
      <c r="G2010" s="65" t="str">
        <f ca="1">VLOOKUP($D2010,OLframe!$D$2:$J$213,3)</f>
        <v>https://yadi.sk/d/uMJ9-5KOI9WzZQ</v>
      </c>
      <c r="H2010" s="45">
        <v>31900</v>
      </c>
      <c r="I2010" s="79" t="str">
        <f ca="1">IF($E2010="только рамка",VLOOKUP($D2010,OLframe!$D$2:$J$213,9),VLOOKUP($E2010,OLmain!$A$2:$J$57,9))</f>
        <v>Android 10, UIS7862 8x1,8 Ghz, 4Gb Ram, 64Gb ROM, TDA7708 FM, TDA7851L, DSP, Bluetooth 5.0, Glonass&amp;gps, 4G, OPTIC out, поддержка AHD/TVI камер, HDMI - опция, AV OUT - опция</v>
      </c>
      <c r="J2010" s="27" t="e">
        <f ca="1">IF(VLOOKUP($D2010,OLframe!$D$2:$J$213,10)=0," ",VLOOKUP($D2010,OLframe!$D$2:$J$213,10))</f>
        <v>#REF!</v>
      </c>
    </row>
    <row r="2011" spans="1:10" ht="37.5" customHeight="1">
      <c r="A2011" s="19" t="s">
        <v>3178</v>
      </c>
      <c r="B2011" s="18" t="s">
        <v>3259</v>
      </c>
      <c r="C2011" s="36" t="s">
        <v>3500</v>
      </c>
      <c r="D2011" s="38" t="s">
        <v>3285</v>
      </c>
      <c r="E2011" s="38" t="s">
        <v>1136</v>
      </c>
      <c r="F2011" s="75" t="str">
        <f ca="1">IF($E2011="только рамка",VLOOKUP($D2011,OLframe!$D$2:$J$213,2),VLOOKUP($E2011,OLmain!$A$2:$J$57,2))</f>
        <v>9'', 1280*720</v>
      </c>
      <c r="G2011" s="65" t="str">
        <f ca="1">VLOOKUP($D2011,OLframe!$D$2:$J$213,3)</f>
        <v>https://yadi.sk/d/uMJ9-5KOI9WzZQ</v>
      </c>
      <c r="H2011" s="45">
        <v>34900</v>
      </c>
      <c r="I2011" s="79" t="str">
        <f ca="1">IF($E2011="только рамка",VLOOKUP($D2011,OLframe!$D$2:$J$213,9),VLOOKUP($E2011,OLmain!$A$2:$J$57,9))</f>
        <v>Android 10, UIS7862 8x1,8 Ghz, 6Gb Ram, 128Gb ROM, TDA7708 FM, TDA7851L, DSP, Bluetooth 5.0, Glonass&amp;gps, 4G, OPTIC out, поддержка AHD/TVI камер, HDMI - опция, AV OUT - опция</v>
      </c>
      <c r="J2011" s="27" t="e">
        <f ca="1">IF(VLOOKUP($D2011,OLframe!$D$2:$J$213,10)=0," ",VLOOKUP($D2011,OLframe!$D$2:$J$213,10))</f>
        <v>#REF!</v>
      </c>
    </row>
    <row r="2012" spans="1:10" ht="37.5" customHeight="1">
      <c r="A2012" s="19" t="s">
        <v>3178</v>
      </c>
      <c r="B2012" s="18" t="s">
        <v>3259</v>
      </c>
      <c r="C2012" s="36" t="s">
        <v>3500</v>
      </c>
      <c r="D2012" s="38" t="s">
        <v>3285</v>
      </c>
      <c r="E2012" s="38" t="s">
        <v>1119</v>
      </c>
      <c r="F2012" s="75" t="str">
        <f ca="1">IF($E2012="только рамка",VLOOKUP($D2012,OLframe!$D$2:$J$213,2),VLOOKUP($E2012,OLmain!$A$2:$J$57,2))</f>
        <v>9'', 1024*600</v>
      </c>
      <c r="G2012" s="65" t="str">
        <f ca="1">VLOOKUP($D2012,OLframe!$D$2:$J$213,3)</f>
        <v>https://yadi.sk/d/uMJ9-5KOI9WzZQ</v>
      </c>
      <c r="H2012" s="45">
        <v>32900</v>
      </c>
      <c r="I2012" s="79" t="str">
        <f ca="1">IF($E2012="только рамка",VLOOKUP($D2012,OLframe!$D$2:$J$213,9),VLOOKUP($E2012,OLmain!$A$2:$J$57,9))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012" s="27" t="e">
        <f ca="1">IF(VLOOKUP($D2012,OLframe!$D$2:$J$213,10)=0," ",VLOOKUP($D2012,OLframe!$D$2:$J$213,10))</f>
        <v>#REF!</v>
      </c>
    </row>
    <row r="2013" spans="1:10" ht="37.5" customHeight="1">
      <c r="A2013" s="19" t="s">
        <v>3178</v>
      </c>
      <c r="B2013" s="18" t="s">
        <v>3259</v>
      </c>
      <c r="C2013" s="36" t="s">
        <v>3500</v>
      </c>
      <c r="D2013" s="38" t="s">
        <v>3285</v>
      </c>
      <c r="E2013" s="38" t="s">
        <v>1089</v>
      </c>
      <c r="F2013" s="75" t="str">
        <f ca="1">IF($E2013="только рамка",VLOOKUP($D2013,OLframe!$D$2:$J$213,2),VLOOKUP($E2013,OLmain!$A$2:$J$57,2))</f>
        <v>9,7'', 1024*768</v>
      </c>
      <c r="G2013" s="65" t="str">
        <f ca="1">VLOOKUP($D2013,OLframe!$D$2:$J$213,3)</f>
        <v>https://yadi.sk/d/uMJ9-5KOI9WzZQ</v>
      </c>
      <c r="H2013" s="45">
        <v>33900</v>
      </c>
      <c r="I2013" s="79" t="str">
        <f ca="1">IF($E2013="только рамка",VLOOKUP($D2013,OLframe!$D$2:$J$213,9),VLOOKUP($E2013,OLmain!$A$2:$J$57,9))</f>
        <v>Android 10.0, RK PX6 6x2,0 Ghz, 4Gb Ram, 64 Gb ROM, IPS LCD, NXP 6686 FM, TDA 7850, DSP, BC6 Bluetooth,  external microphone+Glonass&amp;gps</v>
      </c>
      <c r="J2013" s="27" t="e">
        <f ca="1">IF(VLOOKUP($D2013,OLframe!$D$2:$J$213,10)=0," ",VLOOKUP($D2013,OLframe!$D$2:$J$213,10))</f>
        <v>#REF!</v>
      </c>
    </row>
    <row r="2014" spans="1:10" ht="37.5" customHeight="1">
      <c r="A2014" s="19" t="s">
        <v>3178</v>
      </c>
      <c r="B2014" s="18" t="s">
        <v>3259</v>
      </c>
      <c r="C2014" s="36" t="s">
        <v>3500</v>
      </c>
      <c r="D2014" s="38" t="s">
        <v>3285</v>
      </c>
      <c r="E2014" s="38" t="s">
        <v>1122</v>
      </c>
      <c r="F2014" s="75" t="str">
        <f ca="1">IF($E2014="только рамка",VLOOKUP($D2014,OLframe!$D$2:$J$213,2),VLOOKUP($E2014,OLmain!$A$2:$J$57,2))</f>
        <v>10.1", 1280*720</v>
      </c>
      <c r="G2014" s="65" t="str">
        <f ca="1">VLOOKUP($D2014,OLframe!$D$2:$J$213,3)</f>
        <v>https://yadi.sk/d/uMJ9-5KOI9WzZQ</v>
      </c>
      <c r="H2014" s="45">
        <v>35400</v>
      </c>
      <c r="I2014" s="79" t="str">
        <f ca="1">IF($E2014="только рамка",VLOOKUP($D2014,OLframe!$D$2:$J$213,9),VLOOKUP($E2014,OLmain!$A$2:$J$57,9))</f>
        <v>Android 10.0, RK PX6 6x2,0 Ghz, 4Gb Ram, 64 Gb ROM, IPS LCD, NXP 6686 FM, TDA 7850, DSP, BC6 Bluetooth,  external microphone+Glonass&amp;gps</v>
      </c>
      <c r="J2014" s="27" t="e">
        <f ca="1">IF(VLOOKUP($D2014,OLframe!$D$2:$J$213,10)=0," ",VLOOKUP($D2014,OLframe!$D$2:$J$213,10))</f>
        <v>#REF!</v>
      </c>
    </row>
    <row r="2015" spans="1:10" ht="37.5" customHeight="1">
      <c r="A2015" s="19" t="s">
        <v>3178</v>
      </c>
      <c r="B2015" s="18" t="s">
        <v>3259</v>
      </c>
      <c r="C2015" s="36" t="s">
        <v>3500</v>
      </c>
      <c r="D2015" s="38" t="s">
        <v>3285</v>
      </c>
      <c r="E2015" s="38" t="s">
        <v>1121</v>
      </c>
      <c r="F2015" s="75" t="str">
        <f ca="1">IF($E2015="только рамка",VLOOKUP($D2015,OLframe!$D$2:$J$213,2),VLOOKUP($E2015,OLmain!$A$2:$J$57,2))</f>
        <v>13.3", 1920*1080</v>
      </c>
      <c r="G2015" s="65" t="str">
        <f ca="1">VLOOKUP($D2015,OLframe!$D$2:$J$213,3)</f>
        <v>https://yadi.sk/d/uMJ9-5KOI9WzZQ</v>
      </c>
      <c r="H2015" s="45">
        <v>41400</v>
      </c>
      <c r="I2015" s="79" t="str">
        <f ca="1">IF($E2015="только рамка",VLOOKUP($D2015,OLframe!$D$2:$J$213,9),VLOOKUP($E2015,OLmain!$A$2:$J$57,9))</f>
        <v>Android 10.0, RK PX6 6x2,0 Ghz, 4Gb Ram, 64 Gb ROM, IPS LCD, NXP 6686 FM, TDA 7850, DSP, BC6 Bluetooth,  external microphone+Glonass&amp;gps</v>
      </c>
      <c r="J2015" s="27" t="e">
        <f ca="1">IF(VLOOKUP($D2015,OLframe!$D$2:$J$213,10)=0," ",VLOOKUP($D2015,OLframe!$D$2:$J$213,10))</f>
        <v>#REF!</v>
      </c>
    </row>
    <row r="2016" spans="1:10" ht="37.5" customHeight="1">
      <c r="A2016" s="19" t="s">
        <v>3178</v>
      </c>
      <c r="B2016" s="18" t="s">
        <v>3259</v>
      </c>
      <c r="C2016" s="36" t="s">
        <v>3610</v>
      </c>
      <c r="D2016" s="38" t="s">
        <v>3286</v>
      </c>
      <c r="E2016" s="38"/>
      <c r="F2016" s="10" t="s">
        <v>3518</v>
      </c>
      <c r="G2016" s="51" t="s">
        <v>3282</v>
      </c>
      <c r="H2016" s="69">
        <v>27900</v>
      </c>
      <c r="I2016" s="46" t="s">
        <v>3492</v>
      </c>
      <c r="J2016" s="27"/>
    </row>
    <row r="2017" spans="1:10" ht="37.5" customHeight="1">
      <c r="A2017" s="19" t="s">
        <v>3178</v>
      </c>
      <c r="B2017" s="18" t="s">
        <v>3259</v>
      </c>
      <c r="C2017" s="36" t="s">
        <v>3610</v>
      </c>
      <c r="D2017" s="38" t="s">
        <v>3287</v>
      </c>
      <c r="E2017" s="38"/>
      <c r="F2017" s="10" t="s">
        <v>3518</v>
      </c>
      <c r="G2017" s="51" t="s">
        <v>3282</v>
      </c>
      <c r="H2017" s="69">
        <v>30900</v>
      </c>
      <c r="I2017" s="46" t="s">
        <v>3545</v>
      </c>
      <c r="J2017" s="27"/>
    </row>
    <row r="2018" spans="1:10" ht="37.5" customHeight="1">
      <c r="A2018" s="19" t="s">
        <v>3178</v>
      </c>
      <c r="B2018" s="18" t="s">
        <v>3259</v>
      </c>
      <c r="C2018" s="36" t="s">
        <v>3610</v>
      </c>
      <c r="D2018" s="38" t="s">
        <v>3288</v>
      </c>
      <c r="E2018" s="38"/>
      <c r="F2018" s="10" t="s">
        <v>3518</v>
      </c>
      <c r="G2018" s="51" t="s">
        <v>3282</v>
      </c>
      <c r="H2018" s="69">
        <v>31900</v>
      </c>
      <c r="I2018" s="46" t="s">
        <v>3496</v>
      </c>
      <c r="J2018" s="27"/>
    </row>
    <row r="2019" spans="1:10" ht="37.5" customHeight="1">
      <c r="A2019" s="19" t="s">
        <v>3178</v>
      </c>
      <c r="B2019" s="18" t="s">
        <v>3289</v>
      </c>
      <c r="C2019" s="36" t="s">
        <v>3884</v>
      </c>
      <c r="D2019" s="38" t="s">
        <v>3290</v>
      </c>
      <c r="E2019" s="38"/>
      <c r="F2019" s="10" t="s">
        <v>3916</v>
      </c>
      <c r="G2019" s="51" t="s">
        <v>3291</v>
      </c>
      <c r="H2019" s="69">
        <v>46400</v>
      </c>
      <c r="I2019" s="21" t="s">
        <v>3888</v>
      </c>
      <c r="J2019" s="31"/>
    </row>
    <row r="2020" spans="1:10" ht="37.5" customHeight="1">
      <c r="A2020" s="19" t="s">
        <v>3178</v>
      </c>
      <c r="B2020" s="18" t="s">
        <v>3289</v>
      </c>
      <c r="C2020" s="36" t="s">
        <v>3500</v>
      </c>
      <c r="D2020" s="38" t="s">
        <v>268</v>
      </c>
      <c r="E2020" s="38" t="s">
        <v>2857</v>
      </c>
      <c r="F2020" s="75" t="str">
        <f ca="1">IF($E2020="только рамка",VLOOKUP($D2020,OLframe!$D$2:$J$213,2),VLOOKUP($E2020,OLmain!$A$2:$J$57,2))</f>
        <v>10"</v>
      </c>
      <c r="G2020" s="65" t="str">
        <f ca="1">VLOOKUP($D2020,OLframe!$D$2:$J$213,3)</f>
        <v>https://yadi.sk/d/tG4pTOPrQ0Rbhg</v>
      </c>
      <c r="H2020" s="45">
        <v>6500</v>
      </c>
      <c r="I2020" s="79" t="e">
        <f ca="1">IF($E2020="только рамка",VLOOKUP($D2020,OLframe!$D$2:$J$213,9),VLOOKUP($E2020,OLmain!$A$2:$J$57,9))</f>
        <v>#REF!</v>
      </c>
      <c r="J2020" s="27" t="e">
        <f ca="1">IF(VLOOKUP($D2020,OLframe!$D$2:$J$213,10)=0," ",VLOOKUP($D2020,OLframe!$D$2:$J$213,10))</f>
        <v>#REF!</v>
      </c>
    </row>
    <row r="2021" spans="1:10" ht="37.5" customHeight="1">
      <c r="A2021" s="19" t="s">
        <v>3178</v>
      </c>
      <c r="B2021" s="18" t="s">
        <v>3289</v>
      </c>
      <c r="C2021" s="36" t="s">
        <v>3500</v>
      </c>
      <c r="D2021" s="38" t="s">
        <v>268</v>
      </c>
      <c r="E2021" s="38" t="s">
        <v>1124</v>
      </c>
      <c r="F2021" s="75" t="str">
        <f ca="1">IF($E2021="только рамка",VLOOKUP($D2021,OLframe!$D$2:$J$213,2),VLOOKUP($E2021,OLmain!$A$2:$J$57,2))</f>
        <v>10.1", 1280*720</v>
      </c>
      <c r="G2021" s="65" t="str">
        <f ca="1">VLOOKUP($D2021,OLframe!$D$2:$J$213,3)</f>
        <v>https://yadi.sk/d/tG4pTOPrQ0Rbhg</v>
      </c>
      <c r="H2021" s="45">
        <v>37400</v>
      </c>
      <c r="I2021" s="79" t="str">
        <f ca="1">IF($E2021="только рамка",VLOOKUP($D2021,OLframe!$D$2:$J$213,9),VLOOKUP($E2021,OLmain!$A$2:$J$57,9))</f>
        <v>Android 10.0, RK PX6 6x2,0 Ghz, 4Gb Ram, 64 Gb ROM, IPS LCD, NXP 6686 FM, TDA 7850, DSP, BC6 Bluetooth,  external microphone+Glonass&amp;gps</v>
      </c>
      <c r="J2021" s="27" t="e">
        <f ca="1">IF(VLOOKUP($D2021,OLframe!$D$2:$J$213,10)=0," ",VLOOKUP($D2021,OLframe!$D$2:$J$213,10))</f>
        <v>#REF!</v>
      </c>
    </row>
    <row r="2022" spans="1:10" ht="37.5" customHeight="1">
      <c r="A2022" s="19" t="s">
        <v>3178</v>
      </c>
      <c r="B2022" s="18" t="s">
        <v>3289</v>
      </c>
      <c r="C2022" s="36" t="s">
        <v>3500</v>
      </c>
      <c r="D2022" s="38" t="s">
        <v>268</v>
      </c>
      <c r="E2022" s="38" t="s">
        <v>1139</v>
      </c>
      <c r="F2022" s="75" t="str">
        <f ca="1">IF($E2022="только рамка",VLOOKUP($D2022,OLframe!$D$2:$J$213,2),VLOOKUP($E2022,OLmain!$A$2:$J$57,2))</f>
        <v>10'', 1280*720</v>
      </c>
      <c r="G2022" s="65" t="str">
        <f ca="1">VLOOKUP($D2022,OLframe!$D$2:$J$213,3)</f>
        <v>https://yadi.sk/d/tG4pTOPrQ0Rbhg</v>
      </c>
      <c r="H2022" s="45">
        <v>39400</v>
      </c>
      <c r="I2022" s="79" t="str">
        <f ca="1">IF($E2022="только рамка",VLOOKUP($D2022,OLframe!$D$2:$J$213,9),VLOOKUP($E2022,OLmain!$A$2:$J$57,9))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022" s="27" t="e">
        <f ca="1">IF(VLOOKUP($D2022,OLframe!$D$2:$J$213,10)=0," ",VLOOKUP($D2022,OLframe!$D$2:$J$213,10))</f>
        <v>#REF!</v>
      </c>
    </row>
    <row r="2023" spans="1:10" ht="37.5" customHeight="1">
      <c r="A2023" s="19" t="s">
        <v>3178</v>
      </c>
      <c r="B2023" s="18" t="s">
        <v>3289</v>
      </c>
      <c r="C2023" s="36" t="s">
        <v>3500</v>
      </c>
      <c r="D2023" s="38" t="s">
        <v>268</v>
      </c>
      <c r="E2023" s="38" t="s">
        <v>1106</v>
      </c>
      <c r="F2023" s="75" t="str">
        <f ca="1">IF($E2023="только рамка",VLOOKUP($D2023,OLframe!$D$2:$J$213,2),VLOOKUP($E2023,OLmain!$A$2:$J$57,2))</f>
        <v>10'', 1280*720</v>
      </c>
      <c r="G2023" s="65" t="str">
        <f ca="1">VLOOKUP($D2023,OLframe!$D$2:$J$213,3)</f>
        <v>https://yadi.sk/d/tG4pTOPrQ0Rbhg</v>
      </c>
      <c r="H2023" s="45">
        <v>42400</v>
      </c>
      <c r="I2023" s="79" t="str">
        <f ca="1">IF($E2023="только рамка",VLOOKUP($D2023,OLframe!$D$2:$J$213,9),VLOOKUP($E2023,OLmain!$A$2:$J$57,9))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023" s="27" t="e">
        <f ca="1">IF(VLOOKUP($D2023,OLframe!$D$2:$J$213,10)=0," ",VLOOKUP($D2023,OLframe!$D$2:$J$213,10))</f>
        <v>#REF!</v>
      </c>
    </row>
    <row r="2024" spans="1:10" ht="37.5" customHeight="1">
      <c r="A2024" s="19" t="s">
        <v>3178</v>
      </c>
      <c r="B2024" s="18" t="s">
        <v>3289</v>
      </c>
      <c r="C2024" s="36" t="s">
        <v>3500</v>
      </c>
      <c r="D2024" s="38" t="s">
        <v>268</v>
      </c>
      <c r="E2024" s="38" t="s">
        <v>1108</v>
      </c>
      <c r="F2024" s="75" t="str">
        <f ca="1">IF($E2024="только рамка",VLOOKUP($D2024,OLframe!$D$2:$J$213,2),VLOOKUP($E2024,OLmain!$A$2:$J$57,2))</f>
        <v>10'', 1024*600</v>
      </c>
      <c r="G2024" s="65" t="str">
        <f ca="1">VLOOKUP($D2024,OLframe!$D$2:$J$213,3)</f>
        <v>https://yadi.sk/d/tG4pTOPrQ0Rbhg</v>
      </c>
      <c r="H2024" s="45">
        <v>30400</v>
      </c>
      <c r="I2024" s="79" t="str">
        <f ca="1">IF($E2024="только рамка",VLOOKUP($D2024,OLframe!$D$2:$J$213,9),VLOOKUP($E2024,OLmain!$A$2:$J$57,9))</f>
        <v>Android 10.0, RK PX30 4x1,6 Ghz, 2Gb Ram, 16 Gb ROM, IPS LCD, NXP 6686 FM, TDA 7850, DSP, BC6 Bluetooth,  external microphone+Glonass&amp;gps</v>
      </c>
      <c r="J2024" s="27" t="e">
        <f ca="1">IF(VLOOKUP($D2024,OLframe!$D$2:$J$213,10)=0," ",VLOOKUP($D2024,OLframe!$D$2:$J$213,10))</f>
        <v>#REF!</v>
      </c>
    </row>
    <row r="2025" spans="1:10" ht="37.5" customHeight="1">
      <c r="A2025" s="19" t="s">
        <v>3178</v>
      </c>
      <c r="B2025" s="18" t="s">
        <v>3289</v>
      </c>
      <c r="C2025" s="36" t="s">
        <v>3500</v>
      </c>
      <c r="D2025" s="38" t="s">
        <v>268</v>
      </c>
      <c r="E2025" s="38" t="s">
        <v>1110</v>
      </c>
      <c r="F2025" s="75" t="str">
        <f ca="1">IF($E2025="только рамка",VLOOKUP($D2025,OLframe!$D$2:$J$213,2),VLOOKUP($E2025,OLmain!$A$2:$J$57,2))</f>
        <v>10'', 1024*600</v>
      </c>
      <c r="G2025" s="65" t="str">
        <f ca="1">VLOOKUP($D2025,OLframe!$D$2:$J$213,3)</f>
        <v>https://yadi.sk/d/tG4pTOPrQ0Rbhg</v>
      </c>
      <c r="H2025" s="45">
        <v>33900</v>
      </c>
      <c r="I2025" s="79" t="str">
        <f ca="1">IF($E2025="только рамка",VLOOKUP($D2025,OLframe!$D$2:$J$213,9),VLOOKUP($E2025,OLmain!$A$2:$J$57,9))</f>
        <v>Android 10.0, RK PX5 8x1,5 Ghz, 4Gb Ram, 32 Gb ROM, IPS LCD, NXP 6686 FM, TDA 7850, DSP, BC6 Bluetooth,  external microphone+Glonass&amp;gps</v>
      </c>
      <c r="J2025" s="27" t="e">
        <f ca="1">IF(VLOOKUP($D2025,OLframe!$D$2:$J$213,10)=0," ",VLOOKUP($D2025,OLframe!$D$2:$J$213,10))</f>
        <v>#REF!</v>
      </c>
    </row>
    <row r="2026" spans="1:10" ht="37.5" customHeight="1">
      <c r="A2026" s="19" t="s">
        <v>3178</v>
      </c>
      <c r="B2026" s="18" t="s">
        <v>3289</v>
      </c>
      <c r="C2026" s="36" t="s">
        <v>3500</v>
      </c>
      <c r="D2026" s="38" t="s">
        <v>268</v>
      </c>
      <c r="E2026" s="38" t="s">
        <v>1112</v>
      </c>
      <c r="F2026" s="75" t="str">
        <f ca="1">IF($E2026="только рамка",VLOOKUP($D2026,OLframe!$D$2:$J$213,2),VLOOKUP($E2026,OLmain!$A$2:$J$57,2))</f>
        <v>10'', 1024*600</v>
      </c>
      <c r="G2026" s="65" t="str">
        <f ca="1">VLOOKUP($D2026,OLframe!$D$2:$J$213,3)</f>
        <v>https://yadi.sk/d/tG4pTOPrQ0Rbhg</v>
      </c>
      <c r="H2026" s="45">
        <v>34900</v>
      </c>
      <c r="I2026" s="79" t="str">
        <f ca="1">IF($E2026="только рамка",VLOOKUP($D2026,OLframe!$D$2:$J$213,9),VLOOKUP($E2026,OLmain!$A$2:$J$57,9))</f>
        <v>Android 10.0, RK PX5 8x1,5 Ghz, 4Gb Ram, 64 Gb ROM, IPS LCD, NXP 6686 FM, TDA 7850, DSP, BC6 Bluetooth,  external microphone+Glonass&amp;gps</v>
      </c>
      <c r="J2026" s="27" t="e">
        <f ca="1">IF(VLOOKUP($D2026,OLframe!$D$2:$J$213,10)=0," ",VLOOKUP($D2026,OLframe!$D$2:$J$213,10))</f>
        <v>#REF!</v>
      </c>
    </row>
    <row r="2027" spans="1:10" ht="37.5" customHeight="1">
      <c r="A2027" s="19" t="s">
        <v>3178</v>
      </c>
      <c r="B2027" s="18" t="s">
        <v>3289</v>
      </c>
      <c r="C2027" s="36" t="s">
        <v>3500</v>
      </c>
      <c r="D2027" s="38" t="s">
        <v>268</v>
      </c>
      <c r="E2027" s="38" t="s">
        <v>1114</v>
      </c>
      <c r="F2027" s="75" t="str">
        <f ca="1">IF($E2027="только рамка",VLOOKUP($D2027,OLframe!$D$2:$J$213,2),VLOOKUP($E2027,OLmain!$A$2:$J$57,2))</f>
        <v>10'', 1024*600</v>
      </c>
      <c r="G2027" s="65" t="str">
        <f ca="1">VLOOKUP($D2027,OLframe!$D$2:$J$213,3)</f>
        <v>https://yadi.sk/d/tG4pTOPrQ0Rbhg</v>
      </c>
      <c r="H2027" s="45">
        <v>34900</v>
      </c>
      <c r="I2027" s="79" t="str">
        <f ca="1">IF($E2027="только рамка",VLOOKUP($D2027,OLframe!$D$2:$J$213,9),VLOOKUP($E2027,OLmain!$A$2:$J$57,9))</f>
        <v>Android 10.0, RK PX6 6x2,0 Ghz, 4Gb Ram, 64 Gb ROM, IPS LCD, NXP 6686 FM, TDA 7850, DSP, BC6 Bluetooth,  external microphone+Glonass&amp;gps</v>
      </c>
      <c r="J2027" s="27" t="e">
        <f ca="1">IF(VLOOKUP($D2027,OLframe!$D$2:$J$213,10)=0," ",VLOOKUP($D2027,OLframe!$D$2:$J$213,10))</f>
        <v>#REF!</v>
      </c>
    </row>
    <row r="2028" spans="1:10" ht="37.5" customHeight="1">
      <c r="A2028" s="19" t="s">
        <v>3178</v>
      </c>
      <c r="B2028" s="18" t="s">
        <v>3289</v>
      </c>
      <c r="C2028" s="36" t="s">
        <v>3500</v>
      </c>
      <c r="D2028" s="38" t="s">
        <v>268</v>
      </c>
      <c r="E2028" s="38" t="s">
        <v>1129</v>
      </c>
      <c r="F2028" s="75" t="str">
        <f ca="1">IF($E2028="только рамка",VLOOKUP($D2028,OLframe!$D$2:$J$213,2),VLOOKUP($E2028,OLmain!$A$2:$J$57,2))</f>
        <v>10'', 1024*600</v>
      </c>
      <c r="G2028" s="65" t="str">
        <f ca="1">VLOOKUP($D2028,OLframe!$D$2:$J$213,3)</f>
        <v>https://yadi.sk/d/tG4pTOPrQ0Rbhg</v>
      </c>
      <c r="H2028" s="45">
        <v>23900</v>
      </c>
      <c r="I2028" s="79" t="str">
        <f ca="1">IF($E2028="только рамка",VLOOKUP($D2028,OLframe!$D$2:$J$213,9),VLOOKUP($E2028,OLmain!$A$2:$J$57,9))</f>
        <v>Android 6.0, MTK 3562 8x1,5 Ghz, 2Gb Ram, 32 Gb ROM, IPS LCD, NXP 6686 FM, TDA 7851, Bluetooth,  external microphone, 4G встроен</v>
      </c>
      <c r="J2028" s="27" t="e">
        <f ca="1">IF(VLOOKUP($D2028,OLframe!$D$2:$J$213,10)=0," ",VLOOKUP($D2028,OLframe!$D$2:$J$213,10))</f>
        <v>#REF!</v>
      </c>
    </row>
    <row r="2029" spans="1:10" ht="37.5" customHeight="1">
      <c r="A2029" s="19" t="s">
        <v>3178</v>
      </c>
      <c r="B2029" s="18" t="s">
        <v>3289</v>
      </c>
      <c r="C2029" s="36" t="s">
        <v>3500</v>
      </c>
      <c r="D2029" s="38" t="s">
        <v>268</v>
      </c>
      <c r="E2029" s="38" t="s">
        <v>1116</v>
      </c>
      <c r="F2029" s="75" t="str">
        <f ca="1">IF($E2029="только рамка",VLOOKUP($D2029,OLframe!$D$2:$J$213,2),VLOOKUP($E2029,OLmain!$A$2:$J$57,2))</f>
        <v>10'', 1280*720</v>
      </c>
      <c r="G2029" s="65" t="str">
        <f ca="1">VLOOKUP($D2029,OLframe!$D$2:$J$213,3)</f>
        <v>https://yadi.sk/d/tG4pTOPrQ0Rbhg</v>
      </c>
      <c r="H2029" s="45">
        <v>29400</v>
      </c>
      <c r="I2029" s="79" t="str">
        <f ca="1">IF($E2029="только рамка",VLOOKUP($D2029,OLframe!$D$2:$J$213,9),VLOOKUP($E2029,OLmain!$A$2:$J$57,9))</f>
        <v>Android 10, UIS7862 8x1,8 Ghz, 3Gb Ram, 32Gb ROM, TDA7708 FM, TDA7388, DSP, Bluetooth 5.0, Glonass&amp;gps, 4G, OPTIC out, поддержка AHD/TVI камер, HDMI - опция, AV OUT - опция</v>
      </c>
      <c r="J2029" s="27" t="e">
        <f ca="1">IF(VLOOKUP($D2029,OLframe!$D$2:$J$213,10)=0," ",VLOOKUP($D2029,OLframe!$D$2:$J$213,10))</f>
        <v>#REF!</v>
      </c>
    </row>
    <row r="2030" spans="1:10" ht="37.5" customHeight="1">
      <c r="A2030" s="19" t="s">
        <v>3178</v>
      </c>
      <c r="B2030" s="18" t="s">
        <v>3289</v>
      </c>
      <c r="C2030" s="36" t="s">
        <v>3500</v>
      </c>
      <c r="D2030" s="38" t="s">
        <v>268</v>
      </c>
      <c r="E2030" s="38" t="s">
        <v>1118</v>
      </c>
      <c r="F2030" s="75" t="str">
        <f ca="1">IF($E2030="только рамка",VLOOKUP($D2030,OLframe!$D$2:$J$213,2),VLOOKUP($E2030,OLmain!$A$2:$J$57,2))</f>
        <v>10'', 1280*720</v>
      </c>
      <c r="G2030" s="65" t="str">
        <f ca="1">VLOOKUP($D2030,OLframe!$D$2:$J$213,3)</f>
        <v>https://yadi.sk/d/tG4pTOPrQ0Rbhg</v>
      </c>
      <c r="H2030" s="45">
        <v>33900</v>
      </c>
      <c r="I2030" s="79" t="str">
        <f ca="1">IF($E2030="только рамка",VLOOKUP($D2030,OLframe!$D$2:$J$213,9),VLOOKUP($E2030,OLmain!$A$2:$J$57,9))</f>
        <v>Android 10, UIS7862 8x1,8 Ghz, 4Gb Ram, 64Gb ROM, TDA7708 FM, TDA7851L, DSP, Bluetooth 5.0, Glonass&amp;gps, 4G, OPTIC out, поддержка AHD/TVI камер, HDMI - опция, AV OUT - опция</v>
      </c>
      <c r="J2030" s="27" t="e">
        <f ca="1">IF(VLOOKUP($D2030,OLframe!$D$2:$J$213,10)=0," ",VLOOKUP($D2030,OLframe!$D$2:$J$213,10))</f>
        <v>#REF!</v>
      </c>
    </row>
    <row r="2031" spans="1:10" ht="37.5" customHeight="1">
      <c r="A2031" s="19" t="s">
        <v>3178</v>
      </c>
      <c r="B2031" s="18" t="s">
        <v>3289</v>
      </c>
      <c r="C2031" s="36" t="s">
        <v>3500</v>
      </c>
      <c r="D2031" s="38" t="s">
        <v>268</v>
      </c>
      <c r="E2031" s="38" t="s">
        <v>1134</v>
      </c>
      <c r="F2031" s="75" t="str">
        <f ca="1">IF($E2031="только рамка",VLOOKUP($D2031,OLframe!$D$2:$J$213,2),VLOOKUP($E2031,OLmain!$A$2:$J$57,2))</f>
        <v>10'', 1280*720</v>
      </c>
      <c r="G2031" s="65" t="str">
        <f ca="1">VLOOKUP($D2031,OLframe!$D$2:$J$213,3)</f>
        <v>https://yadi.sk/d/tG4pTOPrQ0Rbhg</v>
      </c>
      <c r="H2031" s="45">
        <v>36900</v>
      </c>
      <c r="I2031" s="79" t="str">
        <f ca="1">IF($E2031="только рамка",VLOOKUP($D2031,OLframe!$D$2:$J$213,9),VLOOKUP($E2031,OLmain!$A$2:$J$57,9))</f>
        <v>Android 10, UIS7862 8x1,8 Ghz, 6Gb Ram, 128Gb ROM, TDA7708 FM, TDA7851L, DSP, Bluetooth 5.0, Glonass&amp;gps, 4G, OPTIC out, поддержка AHD/TVI камер, HDMI - опция, AV OUT - опция</v>
      </c>
      <c r="J2031" s="27" t="e">
        <f ca="1">IF(VLOOKUP($D2031,OLframe!$D$2:$J$213,10)=0," ",VLOOKUP($D2031,OLframe!$D$2:$J$213,10))</f>
        <v>#REF!</v>
      </c>
    </row>
    <row r="2032" spans="1:10" ht="37.5" customHeight="1">
      <c r="A2032" s="19" t="s">
        <v>3178</v>
      </c>
      <c r="B2032" s="18" t="s">
        <v>3289</v>
      </c>
      <c r="C2032" s="36" t="s">
        <v>3500</v>
      </c>
      <c r="D2032" s="38" t="s">
        <v>268</v>
      </c>
      <c r="E2032" s="38" t="s">
        <v>1120</v>
      </c>
      <c r="F2032" s="75" t="str">
        <f ca="1">IF($E2032="только рамка",VLOOKUP($D2032,OLframe!$D$2:$J$213,2),VLOOKUP($E2032,OLmain!$A$2:$J$57,2))</f>
        <v>10'', 1024*600</v>
      </c>
      <c r="G2032" s="65" t="str">
        <f ca="1">VLOOKUP($D2032,OLframe!$D$2:$J$213,3)</f>
        <v>https://yadi.sk/d/tG4pTOPrQ0Rbhg</v>
      </c>
      <c r="H2032" s="45">
        <v>34900</v>
      </c>
      <c r="I2032" s="79" t="str">
        <f ca="1">IF($E2032="только рамка",VLOOKUP($D2032,OLframe!$D$2:$J$213,9),VLOOKUP($E2032,OLmain!$A$2:$J$57,9))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032" s="27" t="e">
        <f ca="1">IF(VLOOKUP($D2032,OLframe!$D$2:$J$213,10)=0," ",VLOOKUP($D2032,OLframe!$D$2:$J$213,10))</f>
        <v>#REF!</v>
      </c>
    </row>
    <row r="2033" spans="1:10" ht="37.5" customHeight="1">
      <c r="A2033" s="19" t="s">
        <v>3178</v>
      </c>
      <c r="B2033" s="18" t="s">
        <v>3289</v>
      </c>
      <c r="C2033" s="36" t="s">
        <v>3500</v>
      </c>
      <c r="D2033" s="38" t="s">
        <v>268</v>
      </c>
      <c r="E2033" s="38" t="s">
        <v>1090</v>
      </c>
      <c r="F2033" s="75" t="str">
        <f ca="1">IF($E2033="только рамка",VLOOKUP($D2033,OLframe!$D$2:$J$213,2),VLOOKUP($E2033,OLmain!$A$2:$J$57,2))</f>
        <v>9,7'', 1024*768</v>
      </c>
      <c r="G2033" s="65" t="str">
        <f ca="1">VLOOKUP($D2033,OLframe!$D$2:$J$213,3)</f>
        <v>https://yadi.sk/d/tG4pTOPrQ0Rbhg</v>
      </c>
      <c r="H2033" s="45">
        <v>35900</v>
      </c>
      <c r="I2033" s="79" t="str">
        <f ca="1">IF($E2033="только рамка",VLOOKUP($D2033,OLframe!$D$2:$J$213,9),VLOOKUP($E2033,OLmain!$A$2:$J$57,9))</f>
        <v>Android 10.0, RK PX6 6x2,0 Ghz, 4Gb Ram, 64 Gb ROM, IPS LCD, NXP 6686 FM, TDA 7850, DSP, BC6 Bluetooth,  external microphone+Glonass&amp;gps</v>
      </c>
      <c r="J2033" s="27" t="e">
        <f ca="1">IF(VLOOKUP($D2033,OLframe!$D$2:$J$213,10)=0," ",VLOOKUP($D2033,OLframe!$D$2:$J$213,10))</f>
        <v>#REF!</v>
      </c>
    </row>
    <row r="2034" spans="1:10" ht="37.5" customHeight="1">
      <c r="A2034" s="19" t="s">
        <v>3178</v>
      </c>
      <c r="B2034" s="18" t="s">
        <v>3289</v>
      </c>
      <c r="C2034" s="36" t="s">
        <v>3500</v>
      </c>
      <c r="D2034" s="38" t="s">
        <v>268</v>
      </c>
      <c r="E2034" s="38" t="s">
        <v>1123</v>
      </c>
      <c r="F2034" s="75" t="str">
        <f ca="1">IF($E2034="только рамка",VLOOKUP($D2034,OLframe!$D$2:$J$213,2),VLOOKUP($E2034,OLmain!$A$2:$J$57,2))</f>
        <v>13.3", 1920*1080</v>
      </c>
      <c r="G2034" s="65" t="str">
        <f ca="1">VLOOKUP($D2034,OLframe!$D$2:$J$213,3)</f>
        <v>https://yadi.sk/d/tG4pTOPrQ0Rbhg</v>
      </c>
      <c r="H2034" s="45">
        <v>43400</v>
      </c>
      <c r="I2034" s="79" t="str">
        <f ca="1">IF($E2034="только рамка",VLOOKUP($D2034,OLframe!$D$2:$J$213,9),VLOOKUP($E2034,OLmain!$A$2:$J$57,9))</f>
        <v>Android 10.0, RK PX6 6x2,0 Ghz, 4Gb Ram, 64 Gb ROM, IPS LCD, NXP 6686 FM, TDA 7850, DSP, BC6 Bluetooth,  external microphone+Glonass&amp;gps</v>
      </c>
      <c r="J2034" s="27" t="e">
        <f ca="1">IF(VLOOKUP($D2034,OLframe!$D$2:$J$213,10)=0," ",VLOOKUP($D2034,OLframe!$D$2:$J$213,10))</f>
        <v>#REF!</v>
      </c>
    </row>
    <row r="2035" spans="1:10" ht="37.5" customHeight="1">
      <c r="A2035" s="19" t="s">
        <v>3178</v>
      </c>
      <c r="B2035" s="18" t="s">
        <v>3289</v>
      </c>
      <c r="C2035" s="36" t="s">
        <v>147</v>
      </c>
      <c r="D2035" s="38" t="s">
        <v>270</v>
      </c>
      <c r="E2035" s="38"/>
      <c r="F2035" s="2" t="s">
        <v>77</v>
      </c>
      <c r="G2035" s="189" t="s">
        <v>272</v>
      </c>
      <c r="H2035" s="68">
        <v>65400</v>
      </c>
      <c r="I2035" s="59" t="s">
        <v>219</v>
      </c>
      <c r="J2035" s="31" t="s">
        <v>271</v>
      </c>
    </row>
    <row r="2036" spans="1:10" ht="37.5" customHeight="1">
      <c r="A2036" s="19" t="s">
        <v>3178</v>
      </c>
      <c r="B2036" s="18" t="s">
        <v>3292</v>
      </c>
      <c r="C2036" s="36" t="s">
        <v>3451</v>
      </c>
      <c r="D2036" s="38" t="s">
        <v>3293</v>
      </c>
      <c r="E2036" s="38"/>
      <c r="F2036" s="2" t="s">
        <v>3590</v>
      </c>
      <c r="G2036" s="52" t="s">
        <v>3294</v>
      </c>
      <c r="H2036" s="69"/>
      <c r="I2036" s="21" t="s">
        <v>3551</v>
      </c>
      <c r="J2036" s="27"/>
    </row>
    <row r="2037" spans="1:10" ht="37.5" customHeight="1">
      <c r="A2037" s="19" t="s">
        <v>3178</v>
      </c>
      <c r="B2037" s="18" t="s">
        <v>3292</v>
      </c>
      <c r="C2037" s="36" t="s">
        <v>3489</v>
      </c>
      <c r="D2037" s="38" t="s">
        <v>3295</v>
      </c>
      <c r="E2037" s="38"/>
      <c r="F2037" s="2" t="s">
        <v>3590</v>
      </c>
      <c r="G2037" s="51" t="s">
        <v>3296</v>
      </c>
      <c r="H2037" s="69">
        <v>29900</v>
      </c>
      <c r="I2037" s="46" t="s">
        <v>3492</v>
      </c>
      <c r="J2037" s="27"/>
    </row>
    <row r="2038" spans="1:10" ht="37.5" customHeight="1">
      <c r="A2038" s="19" t="s">
        <v>3178</v>
      </c>
      <c r="B2038" s="18" t="s">
        <v>3292</v>
      </c>
      <c r="C2038" s="36" t="s">
        <v>3489</v>
      </c>
      <c r="D2038" s="38" t="s">
        <v>3297</v>
      </c>
      <c r="E2038" s="38"/>
      <c r="F2038" s="2" t="s">
        <v>3590</v>
      </c>
      <c r="G2038" s="51" t="s">
        <v>3296</v>
      </c>
      <c r="H2038" s="69">
        <v>32900</v>
      </c>
      <c r="I2038" s="59" t="s">
        <v>3771</v>
      </c>
      <c r="J2038" s="27"/>
    </row>
    <row r="2039" spans="1:10" ht="37.5" customHeight="1">
      <c r="A2039" s="19" t="s">
        <v>3178</v>
      </c>
      <c r="B2039" s="18" t="s">
        <v>3292</v>
      </c>
      <c r="C2039" s="36" t="s">
        <v>3489</v>
      </c>
      <c r="D2039" s="38" t="s">
        <v>3298</v>
      </c>
      <c r="E2039" s="38"/>
      <c r="F2039" s="2" t="s">
        <v>3590</v>
      </c>
      <c r="G2039" s="51" t="s">
        <v>3296</v>
      </c>
      <c r="H2039" s="69">
        <v>33900</v>
      </c>
      <c r="I2039" s="46" t="s">
        <v>3496</v>
      </c>
      <c r="J2039" s="27"/>
    </row>
    <row r="2040" spans="1:10" ht="37.5" customHeight="1">
      <c r="A2040" s="19" t="s">
        <v>3178</v>
      </c>
      <c r="B2040" s="18" t="s">
        <v>3299</v>
      </c>
      <c r="C2040" s="36" t="s">
        <v>3489</v>
      </c>
      <c r="D2040" s="38" t="s">
        <v>3300</v>
      </c>
      <c r="E2040" s="38"/>
      <c r="F2040" s="2" t="s">
        <v>2880</v>
      </c>
      <c r="G2040" s="51" t="s">
        <v>3301</v>
      </c>
      <c r="H2040" s="69">
        <v>31400</v>
      </c>
      <c r="I2040" s="46" t="s">
        <v>3492</v>
      </c>
      <c r="J2040" s="27" t="s">
        <v>3302</v>
      </c>
    </row>
    <row r="2041" spans="1:10" ht="37.5" customHeight="1">
      <c r="A2041" s="19" t="s">
        <v>3178</v>
      </c>
      <c r="B2041" s="18" t="s">
        <v>3299</v>
      </c>
      <c r="C2041" s="36" t="s">
        <v>3489</v>
      </c>
      <c r="D2041" s="38" t="s">
        <v>3303</v>
      </c>
      <c r="E2041" s="38"/>
      <c r="F2041" s="2" t="s">
        <v>2880</v>
      </c>
      <c r="G2041" s="51" t="s">
        <v>3301</v>
      </c>
      <c r="H2041" s="69">
        <v>34400</v>
      </c>
      <c r="I2041" s="59" t="s">
        <v>3771</v>
      </c>
      <c r="J2041" s="27" t="s">
        <v>3302</v>
      </c>
    </row>
    <row r="2042" spans="1:10" ht="37.5" customHeight="1">
      <c r="A2042" s="19" t="s">
        <v>3178</v>
      </c>
      <c r="B2042" s="18" t="s">
        <v>3299</v>
      </c>
      <c r="C2042" s="36" t="s">
        <v>3489</v>
      </c>
      <c r="D2042" s="38" t="s">
        <v>3304</v>
      </c>
      <c r="E2042" s="38"/>
      <c r="F2042" s="2" t="s">
        <v>2880</v>
      </c>
      <c r="G2042" s="51" t="s">
        <v>3301</v>
      </c>
      <c r="H2042" s="69">
        <v>35400</v>
      </c>
      <c r="I2042" s="46" t="s">
        <v>3496</v>
      </c>
      <c r="J2042" s="27" t="s">
        <v>3302</v>
      </c>
    </row>
    <row r="2043" spans="1:10" ht="37.5" customHeight="1">
      <c r="A2043" s="19" t="s">
        <v>3178</v>
      </c>
      <c r="B2043" s="18" t="s">
        <v>3299</v>
      </c>
      <c r="C2043" s="36" t="s">
        <v>3610</v>
      </c>
      <c r="D2043" s="38" t="s">
        <v>3305</v>
      </c>
      <c r="E2043" s="38"/>
      <c r="F2043" s="10" t="s">
        <v>3518</v>
      </c>
      <c r="G2043" s="51" t="s">
        <v>3301</v>
      </c>
      <c r="H2043" s="69">
        <v>37900</v>
      </c>
      <c r="I2043" s="46" t="s">
        <v>3492</v>
      </c>
      <c r="J2043" s="27" t="s">
        <v>4290</v>
      </c>
    </row>
    <row r="2044" spans="1:10" ht="37.5" customHeight="1">
      <c r="A2044" s="19" t="s">
        <v>3178</v>
      </c>
      <c r="B2044" s="18" t="s">
        <v>3306</v>
      </c>
      <c r="C2044" s="36" t="s">
        <v>3610</v>
      </c>
      <c r="D2044" s="38" t="s">
        <v>3307</v>
      </c>
      <c r="E2044" s="38"/>
      <c r="F2044" s="10" t="s">
        <v>3518</v>
      </c>
      <c r="G2044" s="51" t="s">
        <v>3301</v>
      </c>
      <c r="H2044" s="69">
        <v>40900</v>
      </c>
      <c r="I2044" s="46" t="s">
        <v>3620</v>
      </c>
      <c r="J2044" s="27" t="s">
        <v>4290</v>
      </c>
    </row>
    <row r="2045" spans="1:10" ht="37.5" customHeight="1">
      <c r="A2045" s="19" t="s">
        <v>3178</v>
      </c>
      <c r="B2045" s="18" t="s">
        <v>3308</v>
      </c>
      <c r="C2045" s="36" t="s">
        <v>3610</v>
      </c>
      <c r="D2045" s="38" t="s">
        <v>3309</v>
      </c>
      <c r="E2045" s="38"/>
      <c r="F2045" s="10" t="s">
        <v>3518</v>
      </c>
      <c r="G2045" s="51" t="s">
        <v>3301</v>
      </c>
      <c r="H2045" s="69">
        <v>41900</v>
      </c>
      <c r="I2045" s="46" t="s">
        <v>3622</v>
      </c>
      <c r="J2045" s="27" t="s">
        <v>4290</v>
      </c>
    </row>
    <row r="2046" spans="1:10" ht="37.5" customHeight="1">
      <c r="A2046" s="19" t="s">
        <v>3178</v>
      </c>
      <c r="B2046" s="18" t="s">
        <v>3310</v>
      </c>
      <c r="C2046" s="36" t="s">
        <v>3451</v>
      </c>
      <c r="D2046" s="38" t="s">
        <v>3311</v>
      </c>
      <c r="E2046" s="38"/>
      <c r="F2046" s="2" t="s">
        <v>3590</v>
      </c>
      <c r="G2046" s="52" t="s">
        <v>3312</v>
      </c>
      <c r="H2046" s="69">
        <v>28900</v>
      </c>
      <c r="I2046" s="21" t="s">
        <v>3455</v>
      </c>
      <c r="J2046" s="27"/>
    </row>
    <row r="2047" spans="1:10" ht="37.5" customHeight="1">
      <c r="A2047" s="19" t="s">
        <v>3178</v>
      </c>
      <c r="B2047" s="18" t="s">
        <v>3310</v>
      </c>
      <c r="C2047" s="36" t="s">
        <v>3444</v>
      </c>
      <c r="D2047" s="38" t="s">
        <v>3313</v>
      </c>
      <c r="E2047" s="38"/>
      <c r="F2047" s="2" t="s">
        <v>3590</v>
      </c>
      <c r="G2047" s="50" t="s">
        <v>3314</v>
      </c>
      <c r="H2047" s="69">
        <v>27900</v>
      </c>
      <c r="I2047" s="20" t="s">
        <v>3470</v>
      </c>
      <c r="J2047" s="54" t="s">
        <v>3628</v>
      </c>
    </row>
    <row r="2048" spans="1:10" ht="37.5" customHeight="1">
      <c r="A2048" s="19" t="s">
        <v>3178</v>
      </c>
      <c r="B2048" s="18" t="s">
        <v>3310</v>
      </c>
      <c r="C2048" s="36" t="s">
        <v>3500</v>
      </c>
      <c r="D2048" s="38" t="s">
        <v>3315</v>
      </c>
      <c r="E2048" s="38"/>
      <c r="F2048" s="2" t="s">
        <v>3590</v>
      </c>
      <c r="G2048" s="51" t="s">
        <v>3316</v>
      </c>
      <c r="H2048" s="69">
        <v>26500</v>
      </c>
      <c r="I2048" s="20" t="s">
        <v>3764</v>
      </c>
      <c r="J2048" s="27" t="s">
        <v>3596</v>
      </c>
    </row>
    <row r="2049" spans="1:10" ht="37.5" customHeight="1">
      <c r="A2049" s="19" t="s">
        <v>3178</v>
      </c>
      <c r="B2049" s="18" t="s">
        <v>3310</v>
      </c>
      <c r="C2049" s="36" t="s">
        <v>3444</v>
      </c>
      <c r="D2049" s="38" t="s">
        <v>3317</v>
      </c>
      <c r="E2049" s="38"/>
      <c r="F2049" s="2" t="s">
        <v>3712</v>
      </c>
      <c r="G2049" s="50"/>
      <c r="H2049" s="69">
        <v>30900</v>
      </c>
      <c r="I2049" s="20" t="s">
        <v>3318</v>
      </c>
      <c r="J2049" s="27" t="s">
        <v>3847</v>
      </c>
    </row>
    <row r="2050" spans="1:10" ht="37.5" customHeight="1">
      <c r="A2050" s="19" t="s">
        <v>3178</v>
      </c>
      <c r="B2050" s="18" t="s">
        <v>3310</v>
      </c>
      <c r="C2050" s="36" t="s">
        <v>3489</v>
      </c>
      <c r="D2050" s="38" t="s">
        <v>6</v>
      </c>
      <c r="E2050" s="38"/>
      <c r="F2050" s="2" t="s">
        <v>3855</v>
      </c>
      <c r="G2050" s="51" t="s">
        <v>45</v>
      </c>
      <c r="H2050" s="69">
        <v>29900</v>
      </c>
      <c r="I2050" s="46" t="s">
        <v>3492</v>
      </c>
      <c r="J2050" s="27"/>
    </row>
    <row r="2051" spans="1:10" ht="37.5" customHeight="1">
      <c r="A2051" s="19" t="s">
        <v>3178</v>
      </c>
      <c r="B2051" s="18" t="s">
        <v>3310</v>
      </c>
      <c r="C2051" s="36" t="s">
        <v>3489</v>
      </c>
      <c r="D2051" s="38" t="s">
        <v>7</v>
      </c>
      <c r="E2051" s="38"/>
      <c r="F2051" s="2" t="s">
        <v>3855</v>
      </c>
      <c r="G2051" s="51" t="s">
        <v>45</v>
      </c>
      <c r="H2051" s="69">
        <v>32900</v>
      </c>
      <c r="I2051" s="59" t="s">
        <v>3771</v>
      </c>
      <c r="J2051" s="27"/>
    </row>
    <row r="2052" spans="1:10" ht="37.5" customHeight="1">
      <c r="A2052" s="19" t="s">
        <v>3178</v>
      </c>
      <c r="B2052" s="18" t="s">
        <v>3310</v>
      </c>
      <c r="C2052" s="36" t="s">
        <v>3489</v>
      </c>
      <c r="D2052" s="38" t="s">
        <v>8</v>
      </c>
      <c r="E2052" s="38"/>
      <c r="F2052" s="2" t="s">
        <v>3855</v>
      </c>
      <c r="G2052" s="51" t="s">
        <v>45</v>
      </c>
      <c r="H2052" s="69">
        <v>33900</v>
      </c>
      <c r="I2052" s="46" t="s">
        <v>3496</v>
      </c>
      <c r="J2052" s="27"/>
    </row>
    <row r="2053" spans="1:10" ht="37.5" customHeight="1">
      <c r="A2053" s="19" t="s">
        <v>3178</v>
      </c>
      <c r="B2053" s="18" t="s">
        <v>3319</v>
      </c>
      <c r="C2053" s="36" t="s">
        <v>3610</v>
      </c>
      <c r="D2053" s="38" t="s">
        <v>3320</v>
      </c>
      <c r="E2053" s="38"/>
      <c r="F2053" s="2" t="s">
        <v>3646</v>
      </c>
      <c r="G2053" s="9" t="s">
        <v>3321</v>
      </c>
      <c r="H2053" s="68">
        <v>55900</v>
      </c>
      <c r="I2053" s="46" t="s">
        <v>3648</v>
      </c>
      <c r="J2053" s="27"/>
    </row>
    <row r="2054" spans="1:10" ht="37.5" customHeight="1">
      <c r="A2054" s="19" t="s">
        <v>3178</v>
      </c>
      <c r="B2054" s="18" t="s">
        <v>3322</v>
      </c>
      <c r="C2054" s="36" t="s">
        <v>3610</v>
      </c>
      <c r="D2054" s="38" t="s">
        <v>3323</v>
      </c>
      <c r="E2054" s="38"/>
      <c r="F2054" s="2" t="s">
        <v>3646</v>
      </c>
      <c r="G2054" s="9" t="s">
        <v>3321</v>
      </c>
      <c r="H2054" s="68">
        <v>57400</v>
      </c>
      <c r="I2054" s="46" t="s">
        <v>3648</v>
      </c>
      <c r="J2054" s="27"/>
    </row>
    <row r="2055" spans="1:10" ht="37.5" customHeight="1">
      <c r="A2055" s="19" t="s">
        <v>3178</v>
      </c>
      <c r="B2055" s="18" t="s">
        <v>1155</v>
      </c>
      <c r="C2055" s="36" t="s">
        <v>3451</v>
      </c>
      <c r="D2055" s="38" t="s">
        <v>1156</v>
      </c>
      <c r="E2055" s="38"/>
      <c r="F2055" s="2" t="s">
        <v>3590</v>
      </c>
      <c r="G2055" s="52" t="s">
        <v>1157</v>
      </c>
      <c r="H2055" s="69">
        <v>27900</v>
      </c>
      <c r="I2055" s="21" t="s">
        <v>3551</v>
      </c>
      <c r="J2055" s="27"/>
    </row>
    <row r="2056" spans="1:10" ht="37.5" customHeight="1">
      <c r="A2056" s="19" t="s">
        <v>3178</v>
      </c>
      <c r="B2056" s="18" t="s">
        <v>1155</v>
      </c>
      <c r="C2056" s="36" t="s">
        <v>3500</v>
      </c>
      <c r="D2056" s="38" t="s">
        <v>1158</v>
      </c>
      <c r="E2056" s="38"/>
      <c r="F2056" s="2" t="s">
        <v>3590</v>
      </c>
      <c r="G2056" s="51" t="s">
        <v>1159</v>
      </c>
      <c r="H2056" s="69">
        <v>29900</v>
      </c>
      <c r="I2056" s="20" t="s">
        <v>3764</v>
      </c>
      <c r="J2056" s="27"/>
    </row>
    <row r="2057" spans="1:10" ht="37.5" customHeight="1">
      <c r="A2057" s="19" t="s">
        <v>3178</v>
      </c>
      <c r="B2057" s="18" t="s">
        <v>1155</v>
      </c>
      <c r="C2057" s="36" t="s">
        <v>3444</v>
      </c>
      <c r="D2057" s="38" t="s">
        <v>1160</v>
      </c>
      <c r="E2057" s="38"/>
      <c r="F2057" s="2" t="s">
        <v>3590</v>
      </c>
      <c r="G2057" s="51" t="s">
        <v>1161</v>
      </c>
      <c r="H2057" s="69">
        <v>27900</v>
      </c>
      <c r="I2057" s="20" t="s">
        <v>3470</v>
      </c>
      <c r="J2057" s="27"/>
    </row>
    <row r="2058" spans="1:10" ht="37.5" customHeight="1">
      <c r="A2058" s="19" t="s">
        <v>3178</v>
      </c>
      <c r="B2058" s="18" t="s">
        <v>1155</v>
      </c>
      <c r="C2058" s="36" t="s">
        <v>3489</v>
      </c>
      <c r="D2058" s="38" t="s">
        <v>1162</v>
      </c>
      <c r="E2058" s="38"/>
      <c r="F2058" s="2" t="s">
        <v>3590</v>
      </c>
      <c r="G2058" s="51" t="s">
        <v>1163</v>
      </c>
      <c r="H2058" s="69">
        <v>30400</v>
      </c>
      <c r="I2058" s="46" t="s">
        <v>3492</v>
      </c>
      <c r="J2058" s="27"/>
    </row>
    <row r="2059" spans="1:10" ht="37.5" customHeight="1">
      <c r="A2059" s="19" t="s">
        <v>3178</v>
      </c>
      <c r="B2059" s="18" t="s">
        <v>1155</v>
      </c>
      <c r="C2059" s="36" t="s">
        <v>3489</v>
      </c>
      <c r="D2059" s="38" t="s">
        <v>1164</v>
      </c>
      <c r="E2059" s="38"/>
      <c r="F2059" s="2" t="s">
        <v>3590</v>
      </c>
      <c r="G2059" s="51" t="s">
        <v>1163</v>
      </c>
      <c r="H2059" s="69">
        <v>33900</v>
      </c>
      <c r="I2059" s="59" t="s">
        <v>3771</v>
      </c>
      <c r="J2059" s="27"/>
    </row>
    <row r="2060" spans="1:10" ht="37.5" customHeight="1">
      <c r="A2060" s="19" t="s">
        <v>3178</v>
      </c>
      <c r="B2060" s="18" t="s">
        <v>1155</v>
      </c>
      <c r="C2060" s="36" t="s">
        <v>3489</v>
      </c>
      <c r="D2060" s="38" t="s">
        <v>1165</v>
      </c>
      <c r="E2060" s="38"/>
      <c r="F2060" s="2" t="s">
        <v>3590</v>
      </c>
      <c r="G2060" s="51" t="s">
        <v>1163</v>
      </c>
      <c r="H2060" s="69">
        <v>34900</v>
      </c>
      <c r="I2060" s="46" t="s">
        <v>3496</v>
      </c>
      <c r="J2060" s="27"/>
    </row>
    <row r="2061" spans="1:10" ht="37.5" customHeight="1">
      <c r="A2061" s="19" t="s">
        <v>3178</v>
      </c>
      <c r="B2061" s="18" t="s">
        <v>1155</v>
      </c>
      <c r="C2061" s="36" t="s">
        <v>3610</v>
      </c>
      <c r="D2061" s="38" t="s">
        <v>1166</v>
      </c>
      <c r="E2061" s="38"/>
      <c r="F2061" s="2" t="s">
        <v>3590</v>
      </c>
      <c r="G2061" s="51" t="s">
        <v>1163</v>
      </c>
      <c r="H2061" s="69">
        <v>27900</v>
      </c>
      <c r="I2061" s="46" t="s">
        <v>3492</v>
      </c>
      <c r="J2061" s="27" t="s">
        <v>3612</v>
      </c>
    </row>
    <row r="2062" spans="1:10" ht="37.5" customHeight="1">
      <c r="A2062" s="19" t="s">
        <v>3178</v>
      </c>
      <c r="B2062" s="18" t="s">
        <v>1155</v>
      </c>
      <c r="C2062" s="36" t="s">
        <v>3610</v>
      </c>
      <c r="D2062" s="38" t="s">
        <v>1167</v>
      </c>
      <c r="E2062" s="38"/>
      <c r="F2062" s="2" t="s">
        <v>3590</v>
      </c>
      <c r="G2062" s="51" t="s">
        <v>1163</v>
      </c>
      <c r="H2062" s="69">
        <v>30900</v>
      </c>
      <c r="I2062" s="59" t="s">
        <v>3478</v>
      </c>
      <c r="J2062" s="27" t="s">
        <v>3612</v>
      </c>
    </row>
    <row r="2063" spans="1:10" ht="37.5" customHeight="1">
      <c r="A2063" s="19" t="s">
        <v>3178</v>
      </c>
      <c r="B2063" s="18" t="s">
        <v>1155</v>
      </c>
      <c r="C2063" s="36" t="s">
        <v>3610</v>
      </c>
      <c r="D2063" s="38" t="s">
        <v>1168</v>
      </c>
      <c r="E2063" s="38"/>
      <c r="F2063" s="2" t="s">
        <v>3590</v>
      </c>
      <c r="G2063" s="51" t="s">
        <v>1163</v>
      </c>
      <c r="H2063" s="69">
        <v>31900</v>
      </c>
      <c r="I2063" s="46" t="s">
        <v>3541</v>
      </c>
      <c r="J2063" s="27" t="s">
        <v>3612</v>
      </c>
    </row>
    <row r="2064" spans="1:10" ht="37.5" customHeight="1">
      <c r="A2064" s="19" t="s">
        <v>3178</v>
      </c>
      <c r="B2064" s="18" t="s">
        <v>1155</v>
      </c>
      <c r="C2064" s="36" t="s">
        <v>3489</v>
      </c>
      <c r="D2064" s="38" t="s">
        <v>1169</v>
      </c>
      <c r="E2064" s="38"/>
      <c r="F2064" s="2" t="s">
        <v>3712</v>
      </c>
      <c r="G2064" s="51" t="s">
        <v>1170</v>
      </c>
      <c r="H2064" s="69">
        <v>29900</v>
      </c>
      <c r="I2064" s="46" t="s">
        <v>3492</v>
      </c>
      <c r="J2064" s="31" t="s">
        <v>3229</v>
      </c>
    </row>
    <row r="2065" spans="1:10" ht="37.5" customHeight="1">
      <c r="A2065" s="19" t="s">
        <v>3178</v>
      </c>
      <c r="B2065" s="18" t="s">
        <v>1155</v>
      </c>
      <c r="C2065" s="36" t="s">
        <v>3489</v>
      </c>
      <c r="D2065" s="38" t="s">
        <v>1171</v>
      </c>
      <c r="E2065" s="38"/>
      <c r="F2065" s="2" t="s">
        <v>3712</v>
      </c>
      <c r="G2065" s="51" t="s">
        <v>1170</v>
      </c>
      <c r="H2065" s="69">
        <v>33400</v>
      </c>
      <c r="I2065" s="59" t="s">
        <v>3771</v>
      </c>
      <c r="J2065" s="31" t="s">
        <v>3229</v>
      </c>
    </row>
    <row r="2066" spans="1:10" ht="37.5" customHeight="1">
      <c r="A2066" s="19" t="s">
        <v>3178</v>
      </c>
      <c r="B2066" s="18" t="s">
        <v>1155</v>
      </c>
      <c r="C2066" s="36" t="s">
        <v>3489</v>
      </c>
      <c r="D2066" s="38" t="s">
        <v>308</v>
      </c>
      <c r="E2066" s="38"/>
      <c r="F2066" s="2" t="s">
        <v>3855</v>
      </c>
      <c r="G2066" s="51" t="s">
        <v>1170</v>
      </c>
      <c r="H2066" s="69">
        <v>34400</v>
      </c>
      <c r="I2066" s="46" t="s">
        <v>3496</v>
      </c>
      <c r="J2066" s="31" t="s">
        <v>3229</v>
      </c>
    </row>
    <row r="2067" spans="1:10" ht="37.5" customHeight="1">
      <c r="A2067" s="19" t="s">
        <v>3178</v>
      </c>
      <c r="B2067" s="18" t="s">
        <v>1155</v>
      </c>
      <c r="C2067" s="36" t="s">
        <v>3610</v>
      </c>
      <c r="D2067" s="38" t="s">
        <v>1172</v>
      </c>
      <c r="E2067" s="38"/>
      <c r="F2067" s="2" t="s">
        <v>3712</v>
      </c>
      <c r="G2067" s="51" t="s">
        <v>1170</v>
      </c>
      <c r="H2067" s="69">
        <v>29900</v>
      </c>
      <c r="I2067" s="46" t="s">
        <v>3492</v>
      </c>
      <c r="J2067" s="27" t="s">
        <v>3612</v>
      </c>
    </row>
    <row r="2068" spans="1:10" ht="37.5" customHeight="1">
      <c r="A2068" s="19" t="s">
        <v>3178</v>
      </c>
      <c r="B2068" s="18" t="s">
        <v>1155</v>
      </c>
      <c r="C2068" s="36" t="s">
        <v>3610</v>
      </c>
      <c r="D2068" s="38" t="s">
        <v>1173</v>
      </c>
      <c r="E2068" s="38"/>
      <c r="F2068" s="2" t="s">
        <v>3712</v>
      </c>
      <c r="G2068" s="51" t="s">
        <v>1170</v>
      </c>
      <c r="H2068" s="69">
        <v>32900</v>
      </c>
      <c r="I2068" s="59" t="s">
        <v>3771</v>
      </c>
      <c r="J2068" s="27" t="s">
        <v>3612</v>
      </c>
    </row>
    <row r="2069" spans="1:10" ht="37.5" customHeight="1">
      <c r="A2069" s="19" t="s">
        <v>3178</v>
      </c>
      <c r="B2069" s="18" t="s">
        <v>1155</v>
      </c>
      <c r="C2069" s="36" t="s">
        <v>3610</v>
      </c>
      <c r="D2069" s="38" t="s">
        <v>1174</v>
      </c>
      <c r="E2069" s="38"/>
      <c r="F2069" s="2" t="s">
        <v>3712</v>
      </c>
      <c r="G2069" s="51" t="s">
        <v>1170</v>
      </c>
      <c r="H2069" s="69">
        <v>33900</v>
      </c>
      <c r="I2069" s="46" t="s">
        <v>3496</v>
      </c>
      <c r="J2069" s="27" t="s">
        <v>3612</v>
      </c>
    </row>
    <row r="2070" spans="1:10" ht="37.5" customHeight="1">
      <c r="A2070" s="19" t="s">
        <v>3178</v>
      </c>
      <c r="B2070" s="18" t="s">
        <v>1155</v>
      </c>
      <c r="C2070" s="36" t="s">
        <v>3500</v>
      </c>
      <c r="D2070" s="38" t="s">
        <v>1175</v>
      </c>
      <c r="E2070" s="38"/>
      <c r="F2070" s="2" t="s">
        <v>3712</v>
      </c>
      <c r="G2070" s="51" t="s">
        <v>1176</v>
      </c>
      <c r="H2070" s="69">
        <v>32900</v>
      </c>
      <c r="I2070" s="21" t="s">
        <v>1177</v>
      </c>
      <c r="J2070" s="27"/>
    </row>
    <row r="2071" spans="1:10" ht="37.5" customHeight="1">
      <c r="A2071" s="19" t="s">
        <v>3178</v>
      </c>
      <c r="B2071" s="18" t="s">
        <v>1178</v>
      </c>
      <c r="C2071" s="11" t="s">
        <v>3500</v>
      </c>
      <c r="D2071" s="38" t="s">
        <v>1179</v>
      </c>
      <c r="E2071" s="83" t="s">
        <v>4234</v>
      </c>
      <c r="F2071" s="75" t="str">
        <f ca="1">IF($E2071="только рамка",VLOOKUP($D2071,OLframe!$D$2:$J$213,2),VLOOKUP($E2071,OLmain!$A$30:$J$45,2))</f>
        <v>9'', 1024*600</v>
      </c>
      <c r="G2071" s="65" t="str">
        <f ca="1">VLOOKUP($D2071,OLframe!$D$2:$J$213,3)</f>
        <v>https://yadi.sk/i/dMJkqbOQzPmuHA</v>
      </c>
      <c r="H2071" s="45">
        <v>37400</v>
      </c>
      <c r="I2071" s="79" t="str">
        <f ca="1">IF($E2071="только рамка",VLOOKUP($D2071,OLframe!$D$2:$J$213,9),VLOOKUP($E2071,OLmain!$A$30:$J$45,9))</f>
        <v>Android 10.0, RK PX5 8x1,5 Ghz, 4Gb Ram, 32 Gb ROM, IPS LCD, NXP 6686 FM, TDA 7850, DSP, BC6 Bluetooth,  external microphone+Glonass&amp;gps</v>
      </c>
      <c r="J2071" s="27" t="e">
        <f ca="1">IF(VLOOKUP($D2071,OLframe!$D$2:$J$213,10)=0," ",VLOOKUP($D2071,OLframe!$D$2:$J$213,10))</f>
        <v>#REF!</v>
      </c>
    </row>
    <row r="2072" spans="1:10" ht="37.5" customHeight="1">
      <c r="A2072" s="19" t="s">
        <v>3178</v>
      </c>
      <c r="B2072" s="18" t="s">
        <v>1180</v>
      </c>
      <c r="C2072" s="36" t="s">
        <v>3451</v>
      </c>
      <c r="D2072" s="38" t="s">
        <v>1181</v>
      </c>
      <c r="E2072" s="38"/>
      <c r="F2072" s="2" t="s">
        <v>3590</v>
      </c>
      <c r="G2072" s="50" t="s">
        <v>1182</v>
      </c>
      <c r="H2072" s="69"/>
      <c r="I2072" s="21" t="s">
        <v>3551</v>
      </c>
      <c r="J2072" s="27"/>
    </row>
    <row r="2073" spans="1:10" ht="37.5" customHeight="1">
      <c r="A2073" s="19" t="s">
        <v>3178</v>
      </c>
      <c r="B2073" s="18" t="s">
        <v>1180</v>
      </c>
      <c r="C2073" s="36" t="s">
        <v>3489</v>
      </c>
      <c r="D2073" s="38" t="s">
        <v>1183</v>
      </c>
      <c r="E2073" s="38"/>
      <c r="F2073" s="2" t="s">
        <v>3590</v>
      </c>
      <c r="G2073" s="51" t="s">
        <v>1184</v>
      </c>
      <c r="H2073" s="69">
        <v>29900</v>
      </c>
      <c r="I2073" s="46" t="s">
        <v>3492</v>
      </c>
      <c r="J2073" s="27"/>
    </row>
    <row r="2074" spans="1:10" ht="37.5" customHeight="1">
      <c r="A2074" s="19" t="s">
        <v>3178</v>
      </c>
      <c r="B2074" s="18" t="s">
        <v>1180</v>
      </c>
      <c r="C2074" s="36" t="s">
        <v>3489</v>
      </c>
      <c r="D2074" s="38" t="s">
        <v>1185</v>
      </c>
      <c r="E2074" s="38"/>
      <c r="F2074" s="2" t="s">
        <v>3590</v>
      </c>
      <c r="G2074" s="51" t="s">
        <v>1184</v>
      </c>
      <c r="H2074" s="69">
        <v>32900</v>
      </c>
      <c r="I2074" s="59" t="s">
        <v>3771</v>
      </c>
      <c r="J2074" s="27"/>
    </row>
    <row r="2075" spans="1:10" ht="37.5" customHeight="1">
      <c r="A2075" s="19" t="s">
        <v>3178</v>
      </c>
      <c r="B2075" s="18" t="s">
        <v>1180</v>
      </c>
      <c r="C2075" s="36" t="s">
        <v>3489</v>
      </c>
      <c r="D2075" s="38" t="s">
        <v>1186</v>
      </c>
      <c r="E2075" s="38"/>
      <c r="F2075" s="2" t="s">
        <v>3590</v>
      </c>
      <c r="G2075" s="51" t="s">
        <v>1184</v>
      </c>
      <c r="H2075" s="69">
        <v>33900</v>
      </c>
      <c r="I2075" s="46" t="s">
        <v>3496</v>
      </c>
      <c r="J2075" s="27"/>
    </row>
    <row r="2076" spans="1:10" ht="37.5" customHeight="1">
      <c r="A2076" s="19" t="s">
        <v>3178</v>
      </c>
      <c r="B2076" s="18" t="s">
        <v>1180</v>
      </c>
      <c r="C2076" s="36" t="s">
        <v>3610</v>
      </c>
      <c r="D2076" s="38" t="s">
        <v>1187</v>
      </c>
      <c r="E2076" s="38"/>
      <c r="F2076" s="2" t="s">
        <v>3590</v>
      </c>
      <c r="G2076" s="51" t="s">
        <v>1184</v>
      </c>
      <c r="H2076" s="69">
        <v>31400</v>
      </c>
      <c r="I2076" s="46" t="s">
        <v>3492</v>
      </c>
      <c r="J2076" s="27"/>
    </row>
    <row r="2077" spans="1:10" ht="37.5" customHeight="1">
      <c r="A2077" s="19" t="s">
        <v>3178</v>
      </c>
      <c r="B2077" s="18" t="s">
        <v>1180</v>
      </c>
      <c r="C2077" s="36" t="s">
        <v>3610</v>
      </c>
      <c r="D2077" s="38" t="s">
        <v>1188</v>
      </c>
      <c r="E2077" s="38"/>
      <c r="F2077" s="2" t="s">
        <v>3590</v>
      </c>
      <c r="G2077" s="51" t="s">
        <v>1184</v>
      </c>
      <c r="H2077" s="69">
        <v>34400</v>
      </c>
      <c r="I2077" s="46" t="s">
        <v>3492</v>
      </c>
      <c r="J2077" s="27"/>
    </row>
    <row r="2078" spans="1:10" ht="37.5" customHeight="1">
      <c r="A2078" s="19" t="s">
        <v>3178</v>
      </c>
      <c r="B2078" s="18" t="s">
        <v>1180</v>
      </c>
      <c r="C2078" s="36" t="s">
        <v>3610</v>
      </c>
      <c r="D2078" s="38" t="s">
        <v>1189</v>
      </c>
      <c r="E2078" s="38"/>
      <c r="F2078" s="2" t="s">
        <v>3590</v>
      </c>
      <c r="G2078" s="51" t="s">
        <v>1184</v>
      </c>
      <c r="H2078" s="69">
        <v>35400</v>
      </c>
      <c r="I2078" s="59" t="s">
        <v>3771</v>
      </c>
      <c r="J2078" s="27"/>
    </row>
    <row r="2079" spans="1:10" ht="37.5" customHeight="1">
      <c r="A2079" s="19" t="s">
        <v>3178</v>
      </c>
      <c r="B2079" s="18" t="s">
        <v>1180</v>
      </c>
      <c r="C2079" s="36" t="s">
        <v>3444</v>
      </c>
      <c r="D2079" s="38" t="s">
        <v>1190</v>
      </c>
      <c r="E2079" s="38"/>
      <c r="F2079" s="2" t="s">
        <v>3590</v>
      </c>
      <c r="G2079" s="50" t="s">
        <v>1191</v>
      </c>
      <c r="H2079" s="69">
        <v>28900</v>
      </c>
      <c r="I2079" s="46" t="s">
        <v>3496</v>
      </c>
      <c r="J2079" s="27"/>
    </row>
    <row r="2080" spans="1:10" ht="37.5" customHeight="1">
      <c r="A2080" s="19" t="s">
        <v>3178</v>
      </c>
      <c r="B2080" s="18" t="s">
        <v>1180</v>
      </c>
      <c r="C2080" s="36" t="s">
        <v>3444</v>
      </c>
      <c r="D2080" s="38" t="s">
        <v>1192</v>
      </c>
      <c r="E2080" s="38"/>
      <c r="F2080" s="2" t="s">
        <v>3712</v>
      </c>
      <c r="G2080" s="51" t="s">
        <v>1193</v>
      </c>
      <c r="H2080" s="69">
        <v>25900</v>
      </c>
      <c r="I2080" s="20" t="s">
        <v>3470</v>
      </c>
      <c r="J2080" s="54" t="s">
        <v>3628</v>
      </c>
    </row>
    <row r="2081" spans="1:10" ht="37.5" customHeight="1">
      <c r="A2081" s="19" t="s">
        <v>3178</v>
      </c>
      <c r="B2081" s="18" t="s">
        <v>1180</v>
      </c>
      <c r="C2081" s="36" t="s">
        <v>3485</v>
      </c>
      <c r="D2081" s="38" t="s">
        <v>1194</v>
      </c>
      <c r="E2081" s="38"/>
      <c r="F2081" s="2" t="s">
        <v>3712</v>
      </c>
      <c r="G2081" s="51"/>
      <c r="H2081" s="69">
        <v>30900</v>
      </c>
      <c r="I2081" s="21" t="s">
        <v>1195</v>
      </c>
      <c r="J2081" s="27" t="s">
        <v>1196</v>
      </c>
    </row>
    <row r="2082" spans="1:10" ht="37.5" customHeight="1">
      <c r="A2082" s="19" t="s">
        <v>3178</v>
      </c>
      <c r="B2082" s="18" t="s">
        <v>1180</v>
      </c>
      <c r="C2082" s="36" t="s">
        <v>3489</v>
      </c>
      <c r="D2082" s="38" t="s">
        <v>1197</v>
      </c>
      <c r="E2082" s="38"/>
      <c r="F2082" s="2" t="s">
        <v>3712</v>
      </c>
      <c r="G2082" s="51" t="s">
        <v>1198</v>
      </c>
      <c r="H2082" s="69">
        <v>30400</v>
      </c>
      <c r="I2082" s="46" t="s">
        <v>3492</v>
      </c>
      <c r="J2082" s="27"/>
    </row>
    <row r="2083" spans="1:10" ht="37.5" customHeight="1">
      <c r="A2083" s="19" t="s">
        <v>3178</v>
      </c>
      <c r="B2083" s="18" t="s">
        <v>1180</v>
      </c>
      <c r="C2083" s="36" t="s">
        <v>3489</v>
      </c>
      <c r="D2083" s="38" t="s">
        <v>1199</v>
      </c>
      <c r="E2083" s="38"/>
      <c r="F2083" s="2" t="s">
        <v>3712</v>
      </c>
      <c r="G2083" s="51" t="s">
        <v>1198</v>
      </c>
      <c r="H2083" s="69">
        <v>33900</v>
      </c>
      <c r="I2083" s="59" t="s">
        <v>3771</v>
      </c>
      <c r="J2083" s="27"/>
    </row>
    <row r="2084" spans="1:10" ht="37.5" customHeight="1">
      <c r="A2084" s="19" t="s">
        <v>3178</v>
      </c>
      <c r="B2084" s="18" t="s">
        <v>1180</v>
      </c>
      <c r="C2084" s="36" t="s">
        <v>3489</v>
      </c>
      <c r="D2084" s="38" t="s">
        <v>1200</v>
      </c>
      <c r="E2084" s="38"/>
      <c r="F2084" s="2" t="s">
        <v>3712</v>
      </c>
      <c r="G2084" s="51" t="s">
        <v>1198</v>
      </c>
      <c r="H2084" s="69">
        <v>34900</v>
      </c>
      <c r="I2084" s="46" t="s">
        <v>3496</v>
      </c>
      <c r="J2084" s="27"/>
    </row>
    <row r="2085" spans="1:10" ht="37.5" customHeight="1">
      <c r="A2085" s="19" t="s">
        <v>3178</v>
      </c>
      <c r="B2085" s="18" t="s">
        <v>1180</v>
      </c>
      <c r="C2085" s="36" t="s">
        <v>3610</v>
      </c>
      <c r="D2085" s="38" t="s">
        <v>1201</v>
      </c>
      <c r="E2085" s="38"/>
      <c r="F2085" s="2" t="s">
        <v>3712</v>
      </c>
      <c r="G2085" s="51" t="s">
        <v>1198</v>
      </c>
      <c r="H2085" s="69">
        <v>30400</v>
      </c>
      <c r="I2085" s="46" t="s">
        <v>3492</v>
      </c>
      <c r="J2085" s="27"/>
    </row>
    <row r="2086" spans="1:10" ht="37.5" customHeight="1">
      <c r="A2086" s="19" t="s">
        <v>3178</v>
      </c>
      <c r="B2086" s="18" t="s">
        <v>1180</v>
      </c>
      <c r="C2086" s="36" t="s">
        <v>3610</v>
      </c>
      <c r="D2086" s="38" t="s">
        <v>1202</v>
      </c>
      <c r="E2086" s="38"/>
      <c r="F2086" s="2" t="s">
        <v>3712</v>
      </c>
      <c r="G2086" s="51" t="s">
        <v>1198</v>
      </c>
      <c r="H2086" s="69">
        <v>33900</v>
      </c>
      <c r="I2086" s="59" t="s">
        <v>3494</v>
      </c>
      <c r="J2086" s="27"/>
    </row>
    <row r="2087" spans="1:10" ht="37.5" customHeight="1">
      <c r="A2087" s="19" t="s">
        <v>3178</v>
      </c>
      <c r="B2087" s="18" t="s">
        <v>1180</v>
      </c>
      <c r="C2087" s="36" t="s">
        <v>3610</v>
      </c>
      <c r="D2087" s="38" t="s">
        <v>1203</v>
      </c>
      <c r="E2087" s="38"/>
      <c r="F2087" s="2" t="s">
        <v>3712</v>
      </c>
      <c r="G2087" s="51" t="s">
        <v>1198</v>
      </c>
      <c r="H2087" s="69">
        <v>34900</v>
      </c>
      <c r="I2087" s="46" t="s">
        <v>3622</v>
      </c>
      <c r="J2087" s="27"/>
    </row>
    <row r="2088" spans="1:10" ht="37.5" customHeight="1">
      <c r="A2088" s="19" t="s">
        <v>3178</v>
      </c>
      <c r="B2088" s="18" t="s">
        <v>1180</v>
      </c>
      <c r="C2088" s="36" t="s">
        <v>3500</v>
      </c>
      <c r="D2088" s="38" t="s">
        <v>1204</v>
      </c>
      <c r="E2088" s="38"/>
      <c r="F2088" s="2" t="s">
        <v>3712</v>
      </c>
      <c r="G2088" s="51" t="s">
        <v>1205</v>
      </c>
      <c r="H2088" s="69">
        <v>32900</v>
      </c>
      <c r="I2088" s="21" t="s">
        <v>1177</v>
      </c>
      <c r="J2088" s="27"/>
    </row>
    <row r="2089" spans="1:10" ht="37.5" customHeight="1">
      <c r="A2089" s="19" t="s">
        <v>3178</v>
      </c>
      <c r="B2089" s="18" t="s">
        <v>1180</v>
      </c>
      <c r="C2089" s="36" t="s">
        <v>3660</v>
      </c>
      <c r="D2089" s="38" t="s">
        <v>1206</v>
      </c>
      <c r="E2089" s="38"/>
      <c r="F2089" s="2" t="s">
        <v>3712</v>
      </c>
      <c r="G2089" s="51"/>
      <c r="H2089" s="69">
        <v>35900</v>
      </c>
      <c r="I2089" s="21" t="s">
        <v>1177</v>
      </c>
      <c r="J2089" s="27"/>
    </row>
    <row r="2090" spans="1:10" ht="37.5" customHeight="1">
      <c r="A2090" s="19" t="s">
        <v>3178</v>
      </c>
      <c r="B2090" s="18" t="s">
        <v>1207</v>
      </c>
      <c r="C2090" s="36" t="s">
        <v>3500</v>
      </c>
      <c r="D2090" s="38" t="s">
        <v>1208</v>
      </c>
      <c r="E2090" s="38"/>
      <c r="F2090" s="2" t="s">
        <v>3712</v>
      </c>
      <c r="G2090" s="51" t="s">
        <v>1209</v>
      </c>
      <c r="H2090" s="69">
        <v>32900</v>
      </c>
      <c r="I2090" s="21" t="s">
        <v>1177</v>
      </c>
      <c r="J2090" s="27"/>
    </row>
    <row r="2091" spans="1:10" ht="37.5" customHeight="1">
      <c r="A2091" s="19" t="s">
        <v>3178</v>
      </c>
      <c r="B2091" s="18" t="s">
        <v>1210</v>
      </c>
      <c r="C2091" s="36" t="s">
        <v>3451</v>
      </c>
      <c r="D2091" s="38" t="s">
        <v>1211</v>
      </c>
      <c r="E2091" s="38"/>
      <c r="F2091" s="2" t="s">
        <v>3590</v>
      </c>
      <c r="G2091" s="50" t="s">
        <v>1212</v>
      </c>
      <c r="H2091" s="69">
        <v>30900</v>
      </c>
      <c r="I2091" s="21" t="s">
        <v>3483</v>
      </c>
      <c r="J2091" s="27"/>
    </row>
    <row r="2092" spans="1:10" ht="37.5" customHeight="1">
      <c r="A2092" s="19" t="s">
        <v>3178</v>
      </c>
      <c r="B2092" s="18" t="s">
        <v>1210</v>
      </c>
      <c r="C2092" s="36" t="s">
        <v>3444</v>
      </c>
      <c r="D2092" s="38" t="s">
        <v>1213</v>
      </c>
      <c r="E2092" s="38"/>
      <c r="F2092" s="2" t="s">
        <v>3590</v>
      </c>
      <c r="G2092" s="51" t="s">
        <v>1214</v>
      </c>
      <c r="H2092" s="69">
        <v>28900</v>
      </c>
      <c r="I2092" s="20" t="s">
        <v>3507</v>
      </c>
      <c r="J2092" s="55" t="s">
        <v>3628</v>
      </c>
    </row>
    <row r="2093" spans="1:10" ht="37.5" customHeight="1">
      <c r="A2093" s="19" t="s">
        <v>3178</v>
      </c>
      <c r="B2093" s="18" t="s">
        <v>1210</v>
      </c>
      <c r="C2093" s="36" t="s">
        <v>3489</v>
      </c>
      <c r="D2093" s="38" t="s">
        <v>1215</v>
      </c>
      <c r="E2093" s="38"/>
      <c r="F2093" s="2" t="s">
        <v>3590</v>
      </c>
      <c r="G2093" s="51" t="s">
        <v>1216</v>
      </c>
      <c r="H2093" s="69">
        <v>29900</v>
      </c>
      <c r="I2093" s="46" t="s">
        <v>3492</v>
      </c>
      <c r="J2093" s="27"/>
    </row>
    <row r="2094" spans="1:10" ht="37.5" customHeight="1">
      <c r="A2094" s="19" t="s">
        <v>3178</v>
      </c>
      <c r="B2094" s="18" t="s">
        <v>1210</v>
      </c>
      <c r="C2094" s="36" t="s">
        <v>3489</v>
      </c>
      <c r="D2094" s="38" t="s">
        <v>1217</v>
      </c>
      <c r="E2094" s="38"/>
      <c r="F2094" s="2" t="s">
        <v>3590</v>
      </c>
      <c r="G2094" s="51" t="s">
        <v>1216</v>
      </c>
      <c r="H2094" s="69">
        <v>33400</v>
      </c>
      <c r="I2094" s="59" t="s">
        <v>3771</v>
      </c>
      <c r="J2094" s="27"/>
    </row>
    <row r="2095" spans="1:10" ht="37.5" customHeight="1">
      <c r="A2095" s="19" t="s">
        <v>3178</v>
      </c>
      <c r="B2095" s="18" t="s">
        <v>1210</v>
      </c>
      <c r="C2095" s="36" t="s">
        <v>3489</v>
      </c>
      <c r="D2095" s="38" t="s">
        <v>1218</v>
      </c>
      <c r="E2095" s="38"/>
      <c r="F2095" s="2" t="s">
        <v>3590</v>
      </c>
      <c r="G2095" s="51" t="s">
        <v>1216</v>
      </c>
      <c r="H2095" s="69">
        <v>34400</v>
      </c>
      <c r="I2095" s="46" t="s">
        <v>3496</v>
      </c>
      <c r="J2095" s="27"/>
    </row>
    <row r="2096" spans="1:10" ht="37.5" customHeight="1">
      <c r="A2096" s="19" t="s">
        <v>3178</v>
      </c>
      <c r="B2096" s="18" t="s">
        <v>1210</v>
      </c>
      <c r="C2096" s="36" t="s">
        <v>3485</v>
      </c>
      <c r="D2096" s="38" t="s">
        <v>1219</v>
      </c>
      <c r="E2096" s="38"/>
      <c r="F2096" s="2" t="s">
        <v>3464</v>
      </c>
      <c r="G2096" s="51" t="s">
        <v>1220</v>
      </c>
      <c r="H2096" s="69">
        <v>27900</v>
      </c>
      <c r="I2096" s="46" t="s">
        <v>3279</v>
      </c>
      <c r="J2096" s="31"/>
    </row>
    <row r="2097" spans="1:10" ht="37.5" customHeight="1">
      <c r="A2097" s="19" t="s">
        <v>3178</v>
      </c>
      <c r="B2097" s="18" t="s">
        <v>1210</v>
      </c>
      <c r="C2097" s="36" t="s">
        <v>3485</v>
      </c>
      <c r="D2097" s="38" t="s">
        <v>1221</v>
      </c>
      <c r="E2097" s="38"/>
      <c r="F2097" s="2" t="s">
        <v>3464</v>
      </c>
      <c r="G2097" s="51" t="s">
        <v>1220</v>
      </c>
      <c r="H2097" s="69">
        <v>27900</v>
      </c>
      <c r="I2097" s="21" t="s">
        <v>3488</v>
      </c>
      <c r="J2097" s="27" t="s">
        <v>1196</v>
      </c>
    </row>
    <row r="2098" spans="1:10" ht="37.5" customHeight="1">
      <c r="A2098" s="19" t="s">
        <v>3178</v>
      </c>
      <c r="B2098" s="18" t="s">
        <v>1210</v>
      </c>
      <c r="C2098" s="36" t="s">
        <v>3489</v>
      </c>
      <c r="D2098" s="38" t="s">
        <v>27</v>
      </c>
      <c r="E2098" s="38"/>
      <c r="F2098" s="2" t="s">
        <v>3464</v>
      </c>
      <c r="G2098" s="51" t="s">
        <v>1222</v>
      </c>
      <c r="H2098" s="69">
        <v>31900</v>
      </c>
      <c r="I2098" s="20" t="s">
        <v>4048</v>
      </c>
      <c r="J2098" s="27"/>
    </row>
    <row r="2099" spans="1:10" ht="37.5" customHeight="1">
      <c r="A2099" s="19" t="s">
        <v>3178</v>
      </c>
      <c r="B2099" s="18" t="s">
        <v>1210</v>
      </c>
      <c r="C2099" s="36" t="s">
        <v>3489</v>
      </c>
      <c r="D2099" s="38" t="s">
        <v>1223</v>
      </c>
      <c r="E2099" s="38"/>
      <c r="F2099" s="2" t="s">
        <v>3464</v>
      </c>
      <c r="G2099" s="51" t="s">
        <v>1224</v>
      </c>
      <c r="H2099" s="69">
        <v>30400</v>
      </c>
      <c r="I2099" s="46" t="s">
        <v>3492</v>
      </c>
      <c r="J2099" s="27"/>
    </row>
    <row r="2100" spans="1:10" ht="37.5" customHeight="1">
      <c r="A2100" s="19" t="s">
        <v>3178</v>
      </c>
      <c r="B2100" s="18" t="s">
        <v>1210</v>
      </c>
      <c r="C2100" s="36" t="s">
        <v>3489</v>
      </c>
      <c r="D2100" s="38" t="s">
        <v>1225</v>
      </c>
      <c r="E2100" s="38"/>
      <c r="F2100" s="2" t="s">
        <v>3464</v>
      </c>
      <c r="G2100" s="51" t="s">
        <v>1224</v>
      </c>
      <c r="H2100" s="69">
        <v>33900</v>
      </c>
      <c r="I2100" s="59" t="s">
        <v>3771</v>
      </c>
      <c r="J2100" s="27"/>
    </row>
    <row r="2101" spans="1:10" ht="37.5" customHeight="1">
      <c r="A2101" s="19" t="s">
        <v>3178</v>
      </c>
      <c r="B2101" s="18" t="s">
        <v>1210</v>
      </c>
      <c r="C2101" s="36" t="s">
        <v>3489</v>
      </c>
      <c r="D2101" s="38" t="s">
        <v>1226</v>
      </c>
      <c r="E2101" s="38"/>
      <c r="F2101" s="2" t="s">
        <v>3464</v>
      </c>
      <c r="G2101" s="51" t="s">
        <v>1224</v>
      </c>
      <c r="H2101" s="69">
        <v>34900</v>
      </c>
      <c r="I2101" s="46" t="s">
        <v>3496</v>
      </c>
      <c r="J2101" s="27"/>
    </row>
    <row r="2102" spans="1:10" ht="37.5" customHeight="1">
      <c r="A2102" s="19" t="s">
        <v>3178</v>
      </c>
      <c r="B2102" s="18" t="s">
        <v>1210</v>
      </c>
      <c r="C2102" s="36" t="s">
        <v>3610</v>
      </c>
      <c r="D2102" s="38" t="s">
        <v>1227</v>
      </c>
      <c r="E2102" s="38"/>
      <c r="F2102" s="2" t="s">
        <v>3464</v>
      </c>
      <c r="G2102" s="51" t="s">
        <v>1224</v>
      </c>
      <c r="H2102" s="69">
        <v>27900</v>
      </c>
      <c r="I2102" s="46" t="s">
        <v>3475</v>
      </c>
      <c r="J2102" s="27" t="s">
        <v>3612</v>
      </c>
    </row>
    <row r="2103" spans="1:10" ht="37.5" customHeight="1">
      <c r="A2103" s="19" t="s">
        <v>3178</v>
      </c>
      <c r="B2103" s="18" t="s">
        <v>1210</v>
      </c>
      <c r="C2103" s="36" t="s">
        <v>3610</v>
      </c>
      <c r="D2103" s="38" t="s">
        <v>1228</v>
      </c>
      <c r="E2103" s="38"/>
      <c r="F2103" s="2" t="s">
        <v>3464</v>
      </c>
      <c r="G2103" s="51" t="s">
        <v>1224</v>
      </c>
      <c r="H2103" s="69">
        <v>30900</v>
      </c>
      <c r="I2103" s="46" t="s">
        <v>3545</v>
      </c>
      <c r="J2103" s="27" t="s">
        <v>3612</v>
      </c>
    </row>
    <row r="2104" spans="1:10" ht="37.5" customHeight="1">
      <c r="A2104" s="19" t="s">
        <v>3178</v>
      </c>
      <c r="B2104" s="18" t="s">
        <v>1210</v>
      </c>
      <c r="C2104" s="36" t="s">
        <v>3610</v>
      </c>
      <c r="D2104" s="38" t="s">
        <v>1229</v>
      </c>
      <c r="E2104" s="38"/>
      <c r="F2104" s="2" t="s">
        <v>3464</v>
      </c>
      <c r="G2104" s="51" t="s">
        <v>1224</v>
      </c>
      <c r="H2104" s="69">
        <v>31900</v>
      </c>
      <c r="I2104" s="46" t="s">
        <v>3480</v>
      </c>
      <c r="J2104" s="27" t="s">
        <v>3612</v>
      </c>
    </row>
    <row r="2105" spans="1:10" ht="37.5" customHeight="1">
      <c r="A2105" s="19" t="s">
        <v>3178</v>
      </c>
      <c r="B2105" s="18" t="s">
        <v>1210</v>
      </c>
      <c r="C2105" s="36" t="s">
        <v>3500</v>
      </c>
      <c r="D2105" s="38" t="s">
        <v>1230</v>
      </c>
      <c r="E2105" s="38"/>
      <c r="F2105" s="2" t="s">
        <v>3464</v>
      </c>
      <c r="G2105" s="51" t="s">
        <v>1231</v>
      </c>
      <c r="H2105" s="69">
        <v>32900</v>
      </c>
      <c r="I2105" s="21" t="s">
        <v>1177</v>
      </c>
      <c r="J2105" s="27"/>
    </row>
    <row r="2106" spans="1:10" ht="37.5" customHeight="1">
      <c r="A2106" s="19" t="s">
        <v>3178</v>
      </c>
      <c r="B2106" s="18" t="s">
        <v>1210</v>
      </c>
      <c r="C2106" s="36" t="s">
        <v>3500</v>
      </c>
      <c r="D2106" s="38" t="s">
        <v>1232</v>
      </c>
      <c r="E2106" s="38"/>
      <c r="F2106" s="2" t="s">
        <v>3590</v>
      </c>
      <c r="G2106" s="51" t="s">
        <v>1233</v>
      </c>
      <c r="H2106" s="69">
        <v>26500</v>
      </c>
      <c r="I2106" s="20" t="s">
        <v>3764</v>
      </c>
      <c r="J2106" s="31" t="s">
        <v>3596</v>
      </c>
    </row>
    <row r="2107" spans="1:10" ht="37.5" customHeight="1">
      <c r="A2107" s="19" t="s">
        <v>3178</v>
      </c>
      <c r="B2107" s="18" t="s">
        <v>1210</v>
      </c>
      <c r="C2107" s="36" t="s">
        <v>3500</v>
      </c>
      <c r="D2107" s="38" t="s">
        <v>1234</v>
      </c>
      <c r="E2107" s="38"/>
      <c r="F2107" s="2" t="s">
        <v>3590</v>
      </c>
      <c r="G2107" s="51" t="s">
        <v>1233</v>
      </c>
      <c r="H2107" s="69">
        <v>27500</v>
      </c>
      <c r="I2107" s="20" t="s">
        <v>3520</v>
      </c>
      <c r="J2107" s="31" t="s">
        <v>3596</v>
      </c>
    </row>
    <row r="2108" spans="1:10" ht="37.5" customHeight="1">
      <c r="A2108" s="19" t="s">
        <v>3178</v>
      </c>
      <c r="B2108" s="18" t="s">
        <v>1235</v>
      </c>
      <c r="C2108" s="36" t="s">
        <v>3451</v>
      </c>
      <c r="D2108" s="38" t="s">
        <v>1236</v>
      </c>
      <c r="E2108" s="38"/>
      <c r="F2108" s="2" t="s">
        <v>3590</v>
      </c>
      <c r="G2108" s="50" t="s">
        <v>1237</v>
      </c>
      <c r="H2108" s="69">
        <v>26400</v>
      </c>
      <c r="I2108" s="21" t="s">
        <v>3551</v>
      </c>
      <c r="J2108" s="54" t="s">
        <v>3628</v>
      </c>
    </row>
    <row r="2109" spans="1:10" ht="37.5" customHeight="1">
      <c r="A2109" s="19" t="s">
        <v>3178</v>
      </c>
      <c r="B2109" s="18" t="s">
        <v>1235</v>
      </c>
      <c r="C2109" s="36" t="s">
        <v>3444</v>
      </c>
      <c r="D2109" s="38" t="s">
        <v>1238</v>
      </c>
      <c r="E2109" s="38"/>
      <c r="F2109" s="2" t="s">
        <v>3590</v>
      </c>
      <c r="G2109" s="51" t="s">
        <v>1239</v>
      </c>
      <c r="H2109" s="69">
        <v>25400</v>
      </c>
      <c r="I2109" s="20" t="s">
        <v>3470</v>
      </c>
      <c r="J2109" s="54" t="s">
        <v>3628</v>
      </c>
    </row>
    <row r="2110" spans="1:10" ht="37.5" customHeight="1">
      <c r="A2110" s="19" t="s">
        <v>3178</v>
      </c>
      <c r="B2110" s="18" t="s">
        <v>1235</v>
      </c>
      <c r="C2110" s="36" t="s">
        <v>3489</v>
      </c>
      <c r="D2110" s="38" t="s">
        <v>1240</v>
      </c>
      <c r="E2110" s="38"/>
      <c r="F2110" s="10" t="s">
        <v>3518</v>
      </c>
      <c r="G2110" s="51" t="s">
        <v>1241</v>
      </c>
      <c r="H2110" s="69">
        <v>27900</v>
      </c>
      <c r="I2110" s="46" t="s">
        <v>3492</v>
      </c>
      <c r="J2110" s="27"/>
    </row>
    <row r="2111" spans="1:10" ht="37.5" customHeight="1">
      <c r="A2111" s="19" t="s">
        <v>3178</v>
      </c>
      <c r="B2111" s="18" t="s">
        <v>1235</v>
      </c>
      <c r="C2111" s="36" t="s">
        <v>3489</v>
      </c>
      <c r="D2111" s="38" t="s">
        <v>1242</v>
      </c>
      <c r="E2111" s="38"/>
      <c r="F2111" s="10" t="s">
        <v>3518</v>
      </c>
      <c r="G2111" s="51" t="s">
        <v>1241</v>
      </c>
      <c r="H2111" s="69">
        <v>30900</v>
      </c>
      <c r="I2111" s="59" t="s">
        <v>3771</v>
      </c>
      <c r="J2111" s="27"/>
    </row>
    <row r="2112" spans="1:10" ht="37.5" customHeight="1">
      <c r="A2112" s="19" t="s">
        <v>3178</v>
      </c>
      <c r="B2112" s="18" t="s">
        <v>1235</v>
      </c>
      <c r="C2112" s="36" t="s">
        <v>3489</v>
      </c>
      <c r="D2112" s="38" t="s">
        <v>1243</v>
      </c>
      <c r="E2112" s="38"/>
      <c r="F2112" s="10" t="s">
        <v>3518</v>
      </c>
      <c r="G2112" s="51" t="s">
        <v>1241</v>
      </c>
      <c r="H2112" s="69">
        <v>31900</v>
      </c>
      <c r="I2112" s="46" t="s">
        <v>3496</v>
      </c>
      <c r="J2112" s="27"/>
    </row>
    <row r="2113" spans="1:10" ht="37.5" customHeight="1">
      <c r="A2113" s="19" t="s">
        <v>3178</v>
      </c>
      <c r="B2113" s="18" t="s">
        <v>1244</v>
      </c>
      <c r="C2113" s="11" t="s">
        <v>3715</v>
      </c>
      <c r="D2113" s="38" t="s">
        <v>1245</v>
      </c>
      <c r="E2113" s="38"/>
      <c r="F2113" s="2" t="s">
        <v>3464</v>
      </c>
      <c r="G2113" s="50" t="s">
        <v>1246</v>
      </c>
      <c r="H2113" s="69">
        <v>34900</v>
      </c>
      <c r="I2113" s="20" t="s">
        <v>1247</v>
      </c>
      <c r="J2113" s="31" t="s">
        <v>3719</v>
      </c>
    </row>
    <row r="2114" spans="1:10" ht="37.5" customHeight="1">
      <c r="A2114" s="19" t="s">
        <v>3178</v>
      </c>
      <c r="B2114" s="18" t="s">
        <v>1248</v>
      </c>
      <c r="C2114" s="11" t="s">
        <v>3715</v>
      </c>
      <c r="D2114" s="38" t="s">
        <v>1249</v>
      </c>
      <c r="E2114" s="38"/>
      <c r="F2114" s="2" t="s">
        <v>3590</v>
      </c>
      <c r="G2114" s="50" t="s">
        <v>1250</v>
      </c>
      <c r="H2114" s="69">
        <v>34900</v>
      </c>
      <c r="I2114" s="20" t="s">
        <v>1247</v>
      </c>
      <c r="J2114" s="31" t="s">
        <v>3719</v>
      </c>
    </row>
    <row r="2115" spans="1:10" ht="37.5" customHeight="1">
      <c r="A2115" s="8" t="s">
        <v>1251</v>
      </c>
      <c r="B2115" s="22" t="s">
        <v>1015</v>
      </c>
      <c r="C2115" s="2" t="s">
        <v>3444</v>
      </c>
      <c r="D2115" s="37" t="s">
        <v>1252</v>
      </c>
      <c r="E2115" s="37"/>
      <c r="F2115" s="2" t="s">
        <v>3464</v>
      </c>
      <c r="G2115" s="14" t="s">
        <v>1253</v>
      </c>
      <c r="H2115" s="68">
        <v>28400</v>
      </c>
      <c r="I2115" s="46" t="s">
        <v>3492</v>
      </c>
      <c r="J2115" s="31" t="s">
        <v>1254</v>
      </c>
    </row>
    <row r="2116" spans="1:10" ht="37.5" customHeight="1">
      <c r="A2116" s="8" t="s">
        <v>1251</v>
      </c>
      <c r="B2116" s="22" t="s">
        <v>1015</v>
      </c>
      <c r="C2116" s="2" t="s">
        <v>3444</v>
      </c>
      <c r="D2116" s="37" t="s">
        <v>1255</v>
      </c>
      <c r="E2116" s="37"/>
      <c r="F2116" s="2" t="s">
        <v>3464</v>
      </c>
      <c r="G2116" s="14" t="s">
        <v>1253</v>
      </c>
      <c r="H2116" s="68">
        <v>33400</v>
      </c>
      <c r="I2116" s="42" t="s">
        <v>3938</v>
      </c>
      <c r="J2116" s="31" t="s">
        <v>1254</v>
      </c>
    </row>
    <row r="2117" spans="1:10" ht="37.5" customHeight="1">
      <c r="A2117" s="8" t="s">
        <v>1251</v>
      </c>
      <c r="B2117" s="22" t="s">
        <v>1015</v>
      </c>
      <c r="C2117" s="2" t="s">
        <v>3444</v>
      </c>
      <c r="D2117" s="37" t="s">
        <v>1256</v>
      </c>
      <c r="E2117" s="37"/>
      <c r="F2117" s="2" t="s">
        <v>3464</v>
      </c>
      <c r="G2117" s="14" t="s">
        <v>1253</v>
      </c>
      <c r="H2117" s="68">
        <v>32400</v>
      </c>
      <c r="I2117" s="46" t="s">
        <v>3541</v>
      </c>
      <c r="J2117" s="31" t="s">
        <v>1254</v>
      </c>
    </row>
    <row r="2118" spans="1:10" ht="37.5" customHeight="1">
      <c r="A2118" s="8" t="s">
        <v>1251</v>
      </c>
      <c r="B2118" s="22" t="s">
        <v>1015</v>
      </c>
      <c r="C2118" s="2" t="s">
        <v>3489</v>
      </c>
      <c r="D2118" s="37" t="s">
        <v>1257</v>
      </c>
      <c r="E2118" s="37"/>
      <c r="F2118" s="2" t="s">
        <v>3549</v>
      </c>
      <c r="G2118" s="9" t="s">
        <v>1258</v>
      </c>
      <c r="H2118" s="68">
        <v>27900</v>
      </c>
      <c r="I2118" s="20" t="s">
        <v>3927</v>
      </c>
      <c r="J2118" s="31"/>
    </row>
    <row r="2119" spans="1:10" ht="37.5" customHeight="1">
      <c r="A2119" s="8" t="s">
        <v>1251</v>
      </c>
      <c r="B2119" s="22" t="s">
        <v>1015</v>
      </c>
      <c r="C2119" s="2" t="s">
        <v>3485</v>
      </c>
      <c r="D2119" s="37" t="s">
        <v>1259</v>
      </c>
      <c r="E2119" s="37"/>
      <c r="F2119" s="2" t="s">
        <v>3549</v>
      </c>
      <c r="G2119" s="9" t="s">
        <v>1260</v>
      </c>
      <c r="H2119" s="69">
        <v>24900</v>
      </c>
      <c r="I2119" s="21" t="s">
        <v>3455</v>
      </c>
      <c r="J2119" s="31" t="s">
        <v>295</v>
      </c>
    </row>
    <row r="2120" spans="1:10" ht="37.5" customHeight="1">
      <c r="A2120" s="8" t="s">
        <v>1251</v>
      </c>
      <c r="B2120" s="22" t="s">
        <v>1015</v>
      </c>
      <c r="C2120" s="2" t="s">
        <v>3500</v>
      </c>
      <c r="D2120" s="37" t="s">
        <v>1261</v>
      </c>
      <c r="E2120" s="37" t="s">
        <v>2857</v>
      </c>
      <c r="F2120" s="75" t="str">
        <f ca="1">IF($E2120="только рамка",VLOOKUP($D2120,OLframe!$D$2:$J$213,2),VLOOKUP($E2120,OLmain!$A$2:$J$57,2))</f>
        <v>10", 1024*600</v>
      </c>
      <c r="G2120" s="65" t="str">
        <f ca="1">VLOOKUP($D2120,OLframe!$D$2:$J$213,3)</f>
        <v>https://yadi.sk/d/ETrARPWB7OVFAg</v>
      </c>
      <c r="H2120" s="45">
        <v>5000</v>
      </c>
      <c r="I2120" s="79" t="e">
        <f ca="1">IF($E2120="только рамка",VLOOKUP($D2120,OLframe!$D$2:$J$213,9),VLOOKUP($E2120,OLmain!$A$2:$J$57,9))</f>
        <v>#REF!</v>
      </c>
      <c r="J2120" s="27" t="e">
        <f ca="1">IF(VLOOKUP($D2120,OLframe!$D$2:$J$213,10)=0," ",VLOOKUP($D2120,OLframe!$D$2:$J$213,10))</f>
        <v>#REF!</v>
      </c>
    </row>
    <row r="2121" spans="1:10" ht="37.5" customHeight="1">
      <c r="A2121" s="8" t="s">
        <v>1251</v>
      </c>
      <c r="B2121" s="22" t="s">
        <v>1015</v>
      </c>
      <c r="C2121" s="2" t="s">
        <v>3500</v>
      </c>
      <c r="D2121" s="37" t="s">
        <v>1261</v>
      </c>
      <c r="E2121" s="37" t="s">
        <v>1103</v>
      </c>
      <c r="F2121" s="75" t="str">
        <f ca="1">IF($E2121="только рамка",VLOOKUP($D2121,OLframe!$D$2:$J$213,2),VLOOKUP($E2121,OLmain!$A$2:$J$57,2))</f>
        <v>10.1", 1280*720</v>
      </c>
      <c r="G2121" s="65" t="str">
        <f ca="1">VLOOKUP($D2121,OLframe!$D$2:$J$213,3)</f>
        <v>https://yadi.sk/d/ETrARPWB7OVFAg</v>
      </c>
      <c r="H2121" s="45">
        <v>35900</v>
      </c>
      <c r="I2121" s="79" t="str">
        <f ca="1">IF($E2121="только рамка",VLOOKUP($D2121,OLframe!$D$2:$J$213,9),VLOOKUP($E2121,OLmain!$A$2:$J$57,9))</f>
        <v>Android 10.0, RK PX6 6x2,0 Ghz, 4Gb Ram, 64 Gb ROM, IPS LCD, NXP 6686 FM, TDA 7850, DSP, BC6 Bluetooth,  external microphone+Glonass&amp;gps</v>
      </c>
      <c r="J2121" s="27" t="e">
        <f ca="1">IF(VLOOKUP($D2121,OLframe!$D$2:$J$213,10)=0," ",VLOOKUP($D2121,OLframe!$D$2:$J$213,10))</f>
        <v>#REF!</v>
      </c>
    </row>
    <row r="2122" spans="1:10" ht="37.5" customHeight="1">
      <c r="A2122" s="8" t="s">
        <v>1251</v>
      </c>
      <c r="B2122" s="22" t="s">
        <v>1015</v>
      </c>
      <c r="C2122" s="2" t="s">
        <v>3500</v>
      </c>
      <c r="D2122" s="37" t="s">
        <v>1261</v>
      </c>
      <c r="E2122" s="37" t="s">
        <v>1137</v>
      </c>
      <c r="F2122" s="75" t="str">
        <f ca="1">IF($E2122="только рамка",VLOOKUP($D2122,OLframe!$D$2:$J$213,2),VLOOKUP($E2122,OLmain!$A$2:$J$57,2))</f>
        <v>10'', 1280*720</v>
      </c>
      <c r="G2122" s="65" t="str">
        <f ca="1">VLOOKUP($D2122,OLframe!$D$2:$J$213,3)</f>
        <v>https://yadi.sk/d/ETrARPWB7OVFAg</v>
      </c>
      <c r="H2122" s="45">
        <v>38400</v>
      </c>
      <c r="I2122" s="79" t="str">
        <f ca="1">IF($E2122="только рамка",VLOOKUP($D2122,OLframe!$D$2:$J$213,9),VLOOKUP($E2122,OLmain!$A$2:$J$57,9))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22" s="27" t="e">
        <f ca="1">IF(VLOOKUP($D2122,OLframe!$D$2:$J$213,10)=0," ",VLOOKUP($D2122,OLframe!$D$2:$J$213,10))</f>
        <v>#REF!</v>
      </c>
    </row>
    <row r="2123" spans="1:10" ht="37.5" customHeight="1">
      <c r="A2123" s="8" t="s">
        <v>1251</v>
      </c>
      <c r="B2123" s="22" t="s">
        <v>1015</v>
      </c>
      <c r="C2123" s="2" t="s">
        <v>3500</v>
      </c>
      <c r="D2123" s="37" t="s">
        <v>1261</v>
      </c>
      <c r="E2123" s="37" t="s">
        <v>1142</v>
      </c>
      <c r="F2123" s="75" t="str">
        <f ca="1">IF($E2123="только рамка",VLOOKUP($D2123,OLframe!$D$2:$J$213,2),VLOOKUP($E2123,OLmain!$A$2:$J$57,2))</f>
        <v>10'', 1280*720</v>
      </c>
      <c r="G2123" s="65" t="str">
        <f ca="1">VLOOKUP($D2123,OLframe!$D$2:$J$213,3)</f>
        <v>https://yadi.sk/d/ETrARPWB7OVFAg</v>
      </c>
      <c r="H2123" s="45">
        <v>41400</v>
      </c>
      <c r="I2123" s="79" t="str">
        <f ca="1">IF($E2123="только рамка",VLOOKUP($D2123,OLframe!$D$2:$J$213,9),VLOOKUP($E2123,OLmain!$A$2:$J$57,9))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23" s="27" t="e">
        <f ca="1">IF(VLOOKUP($D2123,OLframe!$D$2:$J$213,10)=0," ",VLOOKUP($D2123,OLframe!$D$2:$J$213,10))</f>
        <v>#REF!</v>
      </c>
    </row>
    <row r="2124" spans="1:10" ht="37.5" customHeight="1">
      <c r="A2124" s="8" t="s">
        <v>1251</v>
      </c>
      <c r="B2124" s="22" t="s">
        <v>1015</v>
      </c>
      <c r="C2124" s="2" t="s">
        <v>3500</v>
      </c>
      <c r="D2124" s="37" t="s">
        <v>1261</v>
      </c>
      <c r="E2124" s="37" t="s">
        <v>1092</v>
      </c>
      <c r="F2124" s="75" t="str">
        <f ca="1">IF($E2124="только рамка",VLOOKUP($D2124,OLframe!$D$2:$J$213,2),VLOOKUP($E2124,OLmain!$A$2:$J$57,2))</f>
        <v>10'', 1024*600</v>
      </c>
      <c r="G2124" s="65" t="str">
        <f ca="1">VLOOKUP($D2124,OLframe!$D$2:$J$213,3)</f>
        <v>https://yadi.sk/d/ETrARPWB7OVFAg</v>
      </c>
      <c r="H2124" s="45">
        <v>28900</v>
      </c>
      <c r="I2124" s="79" t="str">
        <f ca="1">IF($E2124="только рамка",VLOOKUP($D2124,OLframe!$D$2:$J$213,9),VLOOKUP($E2124,OLmain!$A$2:$J$57,9))</f>
        <v>Android 10.0, RK PX30 4x1,6 Ghz, 2Gb Ram, 16 Gb ROM, IPS LCD, NXP 6686 FM, TDA 7850, DSP, BC6 Bluetooth,  external microphone+Glonass&amp;gps</v>
      </c>
      <c r="J2124" s="27" t="e">
        <f ca="1">IF(VLOOKUP($D2124,OLframe!$D$2:$J$213,10)=0," ",VLOOKUP($D2124,OLframe!$D$2:$J$213,10))</f>
        <v>#REF!</v>
      </c>
    </row>
    <row r="2125" spans="1:10" ht="37.5" customHeight="1">
      <c r="A2125" s="8" t="s">
        <v>1251</v>
      </c>
      <c r="B2125" s="22" t="s">
        <v>1015</v>
      </c>
      <c r="C2125" s="2" t="s">
        <v>3500</v>
      </c>
      <c r="D2125" s="37" t="s">
        <v>1261</v>
      </c>
      <c r="E2125" s="37" t="s">
        <v>1094</v>
      </c>
      <c r="F2125" s="75" t="str">
        <f ca="1">IF($E2125="только рамка",VLOOKUP($D2125,OLframe!$D$2:$J$213,2),VLOOKUP($E2125,OLmain!$A$2:$J$57,2))</f>
        <v>10'', 1024*600</v>
      </c>
      <c r="G2125" s="65" t="str">
        <f ca="1">VLOOKUP($D2125,OLframe!$D$2:$J$213,3)</f>
        <v>https://yadi.sk/d/ETrARPWB7OVFAg</v>
      </c>
      <c r="H2125" s="45">
        <v>32400</v>
      </c>
      <c r="I2125" s="79" t="str">
        <f ca="1">IF($E2125="только рамка",VLOOKUP($D2125,OLframe!$D$2:$J$213,9),VLOOKUP($E2125,OLmain!$A$2:$J$57,9))</f>
        <v>Android 10.0, RK PX5 8x1,5 Ghz, 4Gb Ram, 32 Gb ROM, IPS LCD, NXP 6686 FM, TDA 7850, DSP, BC6 Bluetooth,  external microphone+Glonass&amp;gps</v>
      </c>
      <c r="J2125" s="27" t="e">
        <f ca="1">IF(VLOOKUP($D2125,OLframe!$D$2:$J$213,10)=0," ",VLOOKUP($D2125,OLframe!$D$2:$J$213,10))</f>
        <v>#REF!</v>
      </c>
    </row>
    <row r="2126" spans="1:10" ht="37.5" customHeight="1">
      <c r="A2126" s="8" t="s">
        <v>1251</v>
      </c>
      <c r="B2126" s="22" t="s">
        <v>1015</v>
      </c>
      <c r="C2126" s="2" t="s">
        <v>3500</v>
      </c>
      <c r="D2126" s="37" t="s">
        <v>1261</v>
      </c>
      <c r="E2126" s="37" t="s">
        <v>1096</v>
      </c>
      <c r="F2126" s="75" t="str">
        <f ca="1">IF($E2126="только рамка",VLOOKUP($D2126,OLframe!$D$2:$J$213,2),VLOOKUP($E2126,OLmain!$A$2:$J$57,2))</f>
        <v>10'', 1024*600</v>
      </c>
      <c r="G2126" s="65" t="str">
        <f ca="1">VLOOKUP($D2126,OLframe!$D$2:$J$213,3)</f>
        <v>https://yadi.sk/d/ETrARPWB7OVFAg</v>
      </c>
      <c r="H2126" s="45">
        <v>33400</v>
      </c>
      <c r="I2126" s="79" t="str">
        <f ca="1">IF($E2126="только рамка",VLOOKUP($D2126,OLframe!$D$2:$J$213,9),VLOOKUP($E2126,OLmain!$A$2:$J$57,9))</f>
        <v>Android 10.0, RK PX5 8x1,5 Ghz, 4Gb Ram, 64 Gb ROM, IPS LCD, NXP 6686 FM, TDA 7850, DSP, BC6 Bluetooth,  external microphone+Glonass&amp;gps</v>
      </c>
      <c r="J2126" s="27" t="e">
        <f ca="1">IF(VLOOKUP($D2126,OLframe!$D$2:$J$213,10)=0," ",VLOOKUP($D2126,OLframe!$D$2:$J$213,10))</f>
        <v>#REF!</v>
      </c>
    </row>
    <row r="2127" spans="1:10" ht="37.5" customHeight="1">
      <c r="A2127" s="8" t="s">
        <v>1251</v>
      </c>
      <c r="B2127" s="22" t="s">
        <v>1015</v>
      </c>
      <c r="C2127" s="2" t="s">
        <v>3500</v>
      </c>
      <c r="D2127" s="37" t="s">
        <v>1261</v>
      </c>
      <c r="E2127" s="37" t="s">
        <v>1098</v>
      </c>
      <c r="F2127" s="75" t="str">
        <f ca="1">IF($E2127="только рамка",VLOOKUP($D2127,OLframe!$D$2:$J$213,2),VLOOKUP($E2127,OLmain!$A$2:$J$57,2))</f>
        <v>10'', 1024*600</v>
      </c>
      <c r="G2127" s="65" t="str">
        <f ca="1">VLOOKUP($D2127,OLframe!$D$2:$J$213,3)</f>
        <v>https://yadi.sk/d/ETrARPWB7OVFAg</v>
      </c>
      <c r="H2127" s="45">
        <v>33400</v>
      </c>
      <c r="I2127" s="79" t="str">
        <f ca="1">IF($E2127="только рамка",VLOOKUP($D2127,OLframe!$D$2:$J$213,9),VLOOKUP($E2127,OLmain!$A$2:$J$57,9))</f>
        <v>Android 10.0, RK PX6 6x2,0 Ghz, 4Gb Ram, 64 Gb ROM, IPS LCD, NXP 6686 FM, TDA 7850, DSP, BC6 Bluetooth,  external microphone+Glonass&amp;gps</v>
      </c>
      <c r="J2127" s="27" t="e">
        <f ca="1">IF(VLOOKUP($D2127,OLframe!$D$2:$J$213,10)=0," ",VLOOKUP($D2127,OLframe!$D$2:$J$213,10))</f>
        <v>#REF!</v>
      </c>
    </row>
    <row r="2128" spans="1:10" ht="37.5" customHeight="1">
      <c r="A2128" s="8" t="s">
        <v>1251</v>
      </c>
      <c r="B2128" s="22" t="s">
        <v>1015</v>
      </c>
      <c r="C2128" s="2" t="s">
        <v>3500</v>
      </c>
      <c r="D2128" s="37" t="s">
        <v>1261</v>
      </c>
      <c r="E2128" s="37" t="s">
        <v>1128</v>
      </c>
      <c r="F2128" s="75" t="str">
        <f ca="1">IF($E2128="только рамка",VLOOKUP($D2128,OLframe!$D$2:$J$213,2),VLOOKUP($E2128,OLmain!$A$2:$J$57,2))</f>
        <v>10'', 1024*600</v>
      </c>
      <c r="G2128" s="65" t="str">
        <f ca="1">VLOOKUP($D2128,OLframe!$D$2:$J$213,3)</f>
        <v>https://yadi.sk/d/ETrARPWB7OVFAg</v>
      </c>
      <c r="H2128" s="45">
        <v>23900</v>
      </c>
      <c r="I2128" s="79" t="str">
        <f ca="1">IF($E2128="только рамка",VLOOKUP($D2128,OLframe!$D$2:$J$213,9),VLOOKUP($E2128,OLmain!$A$2:$J$57,9))</f>
        <v>Android 6.0, MTK 3562 8x1,5 Ghz, 2Gb Ram, 32 Gb ROM, IPS LCD, NXP 6686 FM, TDA 7851, Bluetooth,  external microphone, 4G встроен</v>
      </c>
      <c r="J2128" s="27" t="e">
        <f ca="1">IF(VLOOKUP($D2128,OLframe!$D$2:$J$213,10)=0," ",VLOOKUP($D2128,OLframe!$D$2:$J$213,10))</f>
        <v>#REF!</v>
      </c>
    </row>
    <row r="2129" spans="1:10" ht="37.5" customHeight="1">
      <c r="A2129" s="8" t="s">
        <v>1251</v>
      </c>
      <c r="B2129" s="22" t="s">
        <v>1015</v>
      </c>
      <c r="C2129" s="2" t="s">
        <v>3500</v>
      </c>
      <c r="D2129" s="37" t="s">
        <v>1261</v>
      </c>
      <c r="E2129" s="37" t="s">
        <v>1125</v>
      </c>
      <c r="F2129" s="75" t="str">
        <f ca="1">IF($E2129="только рамка",VLOOKUP($D2129,OLframe!$D$2:$J$213,2),VLOOKUP($E2129,OLmain!$A$2:$J$57,2))</f>
        <v>10'', 1280*720</v>
      </c>
      <c r="G2129" s="65" t="str">
        <f ca="1">VLOOKUP($D2129,OLframe!$D$2:$J$213,3)</f>
        <v>https://yadi.sk/d/ETrARPWB7OVFAg</v>
      </c>
      <c r="H2129" s="45">
        <v>28400</v>
      </c>
      <c r="I2129" s="79" t="str">
        <f ca="1">IF($E2129="только рамка",VLOOKUP($D2129,OLframe!$D$2:$J$213,9),VLOOKUP($E2129,OLmain!$A$2:$J$57,9))</f>
        <v>Android 10, UIS7862 8x1,8 Ghz, 3Gb Ram, 32Gb ROM, TDA7708 FM, TDA7388, DSP, Bluetooth 5.0, Glonass&amp;gps, 4G, OPTIC out, поддержка AHD/TVI камер, HDMI - опция, AV OUT - опция</v>
      </c>
      <c r="J2129" s="27" t="e">
        <f ca="1">IF(VLOOKUP($D2129,OLframe!$D$2:$J$213,10)=0," ",VLOOKUP($D2129,OLframe!$D$2:$J$213,10))</f>
        <v>#REF!</v>
      </c>
    </row>
    <row r="2130" spans="1:10" ht="37.5" customHeight="1">
      <c r="A2130" s="8" t="s">
        <v>1251</v>
      </c>
      <c r="B2130" s="22" t="s">
        <v>1015</v>
      </c>
      <c r="C2130" s="2" t="s">
        <v>3500</v>
      </c>
      <c r="D2130" s="37" t="s">
        <v>1261</v>
      </c>
      <c r="E2130" s="37" t="s">
        <v>1100</v>
      </c>
      <c r="F2130" s="75" t="str">
        <f ca="1">IF($E2130="только рамка",VLOOKUP($D2130,OLframe!$D$2:$J$213,2),VLOOKUP($E2130,OLmain!$A$2:$J$57,2))</f>
        <v>10'', 1280*720</v>
      </c>
      <c r="G2130" s="65" t="str">
        <f ca="1">VLOOKUP($D2130,OLframe!$D$2:$J$213,3)</f>
        <v>https://yadi.sk/d/ETrARPWB7OVFAg</v>
      </c>
      <c r="H2130" s="45">
        <v>32400</v>
      </c>
      <c r="I2130" s="79" t="str">
        <f ca="1">IF($E2130="только рамка",VLOOKUP($D2130,OLframe!$D$2:$J$213,9),VLOOKUP($E2130,OLmain!$A$2:$J$57,9))</f>
        <v>Android 10, UIS7862 8x1,8 Ghz, 4Gb Ram, 64Gb ROM, TDA7708 FM, TDA7851L, DSP, Bluetooth 5.0, Glonass&amp;gps, 4G, OPTIC out, поддержка AHD/TVI камер, HDMI - опция, AV OUT - опция</v>
      </c>
      <c r="J2130" s="27" t="e">
        <f ca="1">IF(VLOOKUP($D2130,OLframe!$D$2:$J$213,10)=0," ",VLOOKUP($D2130,OLframe!$D$2:$J$213,10))</f>
        <v>#REF!</v>
      </c>
    </row>
    <row r="2131" spans="1:10" ht="37.5" customHeight="1">
      <c r="A2131" s="8" t="s">
        <v>1251</v>
      </c>
      <c r="B2131" s="22" t="s">
        <v>1015</v>
      </c>
      <c r="C2131" s="2" t="s">
        <v>3500</v>
      </c>
      <c r="D2131" s="37" t="s">
        <v>1261</v>
      </c>
      <c r="E2131" s="37" t="s">
        <v>1133</v>
      </c>
      <c r="F2131" s="75" t="str">
        <f ca="1">IF($E2131="только рамка",VLOOKUP($D2131,OLframe!$D$2:$J$213,2),VLOOKUP($E2131,OLmain!$A$2:$J$57,2))</f>
        <v>10'', 1280*720</v>
      </c>
      <c r="G2131" s="65" t="str">
        <f ca="1">VLOOKUP($D2131,OLframe!$D$2:$J$213,3)</f>
        <v>https://yadi.sk/d/ETrARPWB7OVFAg</v>
      </c>
      <c r="H2131" s="45">
        <v>35400</v>
      </c>
      <c r="I2131" s="79" t="str">
        <f ca="1">IF($E2131="только рамка",VLOOKUP($D2131,OLframe!$D$2:$J$213,9),VLOOKUP($E2131,OLmain!$A$2:$J$57,9))</f>
        <v>Android 10, UIS7862 8x1,8 Ghz, 4Gb Ram, 64Gb ROM, TDA7708 FM, TDA7851L, DSP, Bluetooth 5.0, Glonass&amp;gps, 4G, OPTIC out, поддержка AHD/TVI камер, HDMI - опция, AV OUT - опция</v>
      </c>
      <c r="J2131" s="27" t="e">
        <f ca="1">IF(VLOOKUP($D2131,OLframe!$D$2:$J$213,10)=0," ",VLOOKUP($D2131,OLframe!$D$2:$J$213,10))</f>
        <v>#REF!</v>
      </c>
    </row>
    <row r="2132" spans="1:10" ht="37.5" customHeight="1">
      <c r="A2132" s="8" t="s">
        <v>1251</v>
      </c>
      <c r="B2132" s="22" t="s">
        <v>1015</v>
      </c>
      <c r="C2132" s="2" t="s">
        <v>3500</v>
      </c>
      <c r="D2132" s="37" t="s">
        <v>1261</v>
      </c>
      <c r="E2132" s="37" t="s">
        <v>1105</v>
      </c>
      <c r="F2132" s="75" t="str">
        <f ca="1">IF($E2132="только рамка",VLOOKUP($D2132,OLframe!$D$2:$J$213,2),VLOOKUP($E2132,OLmain!$A$2:$J$57,2))</f>
        <v>10'', 1024*600</v>
      </c>
      <c r="G2132" s="65" t="str">
        <f ca="1">VLOOKUP($D2132,OLframe!$D$2:$J$213,3)</f>
        <v>https://yadi.sk/d/ETrARPWB7OVFAg</v>
      </c>
      <c r="H2132" s="45">
        <v>33400</v>
      </c>
      <c r="I2132" s="79" t="str">
        <f ca="1">IF($E2132="только рамка",VLOOKUP($D2132,OLframe!$D$2:$J$213,9),VLOOKUP($E2132,OLmain!$A$2:$J$57,9))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132" s="27" t="e">
        <f ca="1">IF(VLOOKUP($D2132,OLframe!$D$2:$J$213,10)=0," ",VLOOKUP($D2132,OLframe!$D$2:$J$213,10))</f>
        <v>#REF!</v>
      </c>
    </row>
    <row r="2133" spans="1:10" ht="37.5" customHeight="1">
      <c r="A2133" s="8" t="s">
        <v>1251</v>
      </c>
      <c r="B2133" s="22" t="s">
        <v>1015</v>
      </c>
      <c r="C2133" s="2" t="s">
        <v>3500</v>
      </c>
      <c r="D2133" s="37" t="s">
        <v>1261</v>
      </c>
      <c r="E2133" s="37" t="s">
        <v>1088</v>
      </c>
      <c r="F2133" s="75" t="str">
        <f ca="1">IF($E2133="только рамка",VLOOKUP($D2133,OLframe!$D$2:$J$213,2),VLOOKUP($E2133,OLmain!$A$2:$J$57,2))</f>
        <v>9,7'', 1024*768</v>
      </c>
      <c r="G2133" s="65" t="str">
        <f ca="1">VLOOKUP($D2133,OLframe!$D$2:$J$213,3)</f>
        <v>https://yadi.sk/d/ETrARPWB7OVFAg</v>
      </c>
      <c r="H2133" s="45">
        <v>34400</v>
      </c>
      <c r="I2133" s="79" t="str">
        <f ca="1">IF($E2133="только рамка",VLOOKUP($D2133,OLframe!$D$2:$J$213,9),VLOOKUP($E2133,OLmain!$A$2:$J$57,9))</f>
        <v>Android 10.0, RK PX6 6x2,0 Ghz, 4Gb Ram, 64 Gb ROM, IPS LCD, NXP 6686 FM, TDA 7850, DSP, BC6 Bluetooth,  external microphone+Glonass&amp;gps</v>
      </c>
      <c r="J2133" s="27" t="e">
        <f ca="1">IF(VLOOKUP($D2133,OLframe!$D$2:$J$213,10)=0," ",VLOOKUP($D2133,OLframe!$D$2:$J$213,10))</f>
        <v>#REF!</v>
      </c>
    </row>
    <row r="2134" spans="1:10" ht="37.5" customHeight="1">
      <c r="A2134" s="8" t="s">
        <v>1251</v>
      </c>
      <c r="B2134" s="22" t="s">
        <v>1015</v>
      </c>
      <c r="C2134" s="2" t="s">
        <v>3500</v>
      </c>
      <c r="D2134" s="37" t="s">
        <v>1261</v>
      </c>
      <c r="E2134" s="37" t="s">
        <v>1101</v>
      </c>
      <c r="F2134" s="75" t="str">
        <f ca="1">IF($E2134="только рамка",VLOOKUP($D2134,OLframe!$D$2:$J$213,2),VLOOKUP($E2134,OLmain!$A$2:$J$57,2))</f>
        <v>13.3", 1920*1080</v>
      </c>
      <c r="G2134" s="65" t="str">
        <f ca="1">VLOOKUP($D2134,OLframe!$D$2:$J$213,3)</f>
        <v>https://yadi.sk/d/ETrARPWB7OVFAg</v>
      </c>
      <c r="H2134" s="45">
        <v>41900</v>
      </c>
      <c r="I2134" s="79" t="str">
        <f ca="1">IF($E2134="только рамка",VLOOKUP($D2134,OLframe!$D$2:$J$213,9),VLOOKUP($E2134,OLmain!$A$2:$J$57,9))</f>
        <v>Android 10.0, RK PX6 6x2,0 Ghz, 4Gb Ram, 64 Gb ROM, IPS LCD, NXP 6686 FM, TDA 7850, DSP, BC6 Bluetooth,  external microphone+Glonass&amp;gps</v>
      </c>
      <c r="J2134" s="27" t="e">
        <f ca="1">IF(VLOOKUP($D2134,OLframe!$D$2:$J$213,10)=0," ",VLOOKUP($D2134,OLframe!$D$2:$J$213,10))</f>
        <v>#REF!</v>
      </c>
    </row>
    <row r="2135" spans="1:10" ht="37.5" customHeight="1">
      <c r="A2135" s="8" t="s">
        <v>1251</v>
      </c>
      <c r="B2135" s="22" t="s">
        <v>102</v>
      </c>
      <c r="C2135" s="2" t="s">
        <v>3500</v>
      </c>
      <c r="D2135" s="37" t="s">
        <v>104</v>
      </c>
      <c r="E2135" s="37" t="s">
        <v>2857</v>
      </c>
      <c r="F2135" s="75" t="str">
        <f ca="1">IF($E2135="только рамка",VLOOKUP($D2135,OLframe!$D$2:$J$213,2),VLOOKUP($E2135,OLmain!$A$2:$J$57,2))</f>
        <v>10''</v>
      </c>
      <c r="G2135" s="65" t="str">
        <f ca="1">VLOOKUP($D2135,OLframe!$D$2:$J$213,3)</f>
        <v>https://yadi.sk/d/7VoD0qK1pAGB0g</v>
      </c>
      <c r="H2135" s="45">
        <v>5000</v>
      </c>
      <c r="I2135" s="79" t="e">
        <f ca="1">IF($E2135="только рамка",VLOOKUP($D2135,OLframe!$D$2:$J$213,9),VLOOKUP($E2135,OLmain!$A$2:$J$57,9))</f>
        <v>#REF!</v>
      </c>
      <c r="J2135" s="27" t="e">
        <f ca="1">IF(VLOOKUP($D2135,OLframe!$D$2:$J$213,10)=0," ",VLOOKUP($D2135,OLframe!$D$2:$J$213,10))</f>
        <v>#REF!</v>
      </c>
    </row>
    <row r="2136" spans="1:10" ht="37.5" customHeight="1">
      <c r="A2136" s="8" t="s">
        <v>1251</v>
      </c>
      <c r="B2136" s="22" t="s">
        <v>102</v>
      </c>
      <c r="C2136" s="2" t="s">
        <v>3500</v>
      </c>
      <c r="D2136" s="37" t="s">
        <v>104</v>
      </c>
      <c r="E2136" s="37" t="s">
        <v>1103</v>
      </c>
      <c r="F2136" s="75" t="str">
        <f ca="1">IF($E2136="только рамка",VLOOKUP($D2136,OLframe!$D$2:$J$213,2),VLOOKUP($E2136,OLmain!$A$2:$J$57,2))</f>
        <v>10.1", 1280*720</v>
      </c>
      <c r="G2136" s="65" t="str">
        <f ca="1">VLOOKUP($D2136,OLframe!$D$2:$J$213,3)</f>
        <v>https://yadi.sk/d/7VoD0qK1pAGB0g</v>
      </c>
      <c r="H2136" s="45">
        <v>35900</v>
      </c>
      <c r="I2136" s="79" t="str">
        <f ca="1">IF($E2136="только рамка",VLOOKUP($D2136,OLframe!$D$2:$J$213,9),VLOOKUP($E2136,OLmain!$A$2:$J$57,9))</f>
        <v>Android 10.0, RK PX6 6x2,0 Ghz, 4Gb Ram, 64 Gb ROM, IPS LCD, NXP 6686 FM, TDA 7850, DSP, BC6 Bluetooth,  external microphone+Glonass&amp;gps</v>
      </c>
      <c r="J2136" s="27" t="e">
        <f ca="1">IF(VLOOKUP($D2136,OLframe!$D$2:$J$213,10)=0," ",VLOOKUP($D2136,OLframe!$D$2:$J$213,10))</f>
        <v>#REF!</v>
      </c>
    </row>
    <row r="2137" spans="1:10" ht="37.5" customHeight="1">
      <c r="A2137" s="8" t="s">
        <v>1251</v>
      </c>
      <c r="B2137" s="22" t="s">
        <v>102</v>
      </c>
      <c r="C2137" s="2" t="s">
        <v>3500</v>
      </c>
      <c r="D2137" s="37" t="s">
        <v>104</v>
      </c>
      <c r="E2137" s="37" t="s">
        <v>1137</v>
      </c>
      <c r="F2137" s="75" t="str">
        <f ca="1">IF($E2137="только рамка",VLOOKUP($D2137,OLframe!$D$2:$J$213,2),VLOOKUP($E2137,OLmain!$A$2:$J$57,2))</f>
        <v>10'', 1280*720</v>
      </c>
      <c r="G2137" s="65" t="str">
        <f ca="1">VLOOKUP($D2137,OLframe!$D$2:$J$213,3)</f>
        <v>https://yadi.sk/d/7VoD0qK1pAGB0g</v>
      </c>
      <c r="H2137" s="45">
        <v>38400</v>
      </c>
      <c r="I2137" s="79" t="str">
        <f ca="1">IF($E2137="только рамка",VLOOKUP($D2137,OLframe!$D$2:$J$213,9),VLOOKUP($E2137,OLmain!$A$2:$J$57,9))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37" s="27" t="e">
        <f ca="1">IF(VLOOKUP($D2137,OLframe!$D$2:$J$213,10)=0," ",VLOOKUP($D2137,OLframe!$D$2:$J$213,10))</f>
        <v>#REF!</v>
      </c>
    </row>
    <row r="2138" spans="1:10" ht="37.5" customHeight="1">
      <c r="A2138" s="8" t="s">
        <v>1251</v>
      </c>
      <c r="B2138" s="22" t="s">
        <v>102</v>
      </c>
      <c r="C2138" s="2" t="s">
        <v>3500</v>
      </c>
      <c r="D2138" s="37" t="s">
        <v>104</v>
      </c>
      <c r="E2138" s="37" t="s">
        <v>1142</v>
      </c>
      <c r="F2138" s="75" t="str">
        <f ca="1">IF($E2138="только рамка",VLOOKUP($D2138,OLframe!$D$2:$J$213,2),VLOOKUP($E2138,OLmain!$A$2:$J$57,2))</f>
        <v>10'', 1280*720</v>
      </c>
      <c r="G2138" s="65" t="str">
        <f ca="1">VLOOKUP($D2138,OLframe!$D$2:$J$213,3)</f>
        <v>https://yadi.sk/d/7VoD0qK1pAGB0g</v>
      </c>
      <c r="H2138" s="45">
        <v>41400</v>
      </c>
      <c r="I2138" s="79" t="str">
        <f ca="1">IF($E2138="только рамка",VLOOKUP($D2138,OLframe!$D$2:$J$213,9),VLOOKUP($E2138,OLmain!$A$2:$J$57,9))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38" s="27" t="e">
        <f ca="1">IF(VLOOKUP($D2138,OLframe!$D$2:$J$213,10)=0," ",VLOOKUP($D2138,OLframe!$D$2:$J$213,10))</f>
        <v>#REF!</v>
      </c>
    </row>
    <row r="2139" spans="1:10" ht="37.5" customHeight="1">
      <c r="A2139" s="8" t="s">
        <v>1251</v>
      </c>
      <c r="B2139" s="22" t="s">
        <v>102</v>
      </c>
      <c r="C2139" s="2" t="s">
        <v>3500</v>
      </c>
      <c r="D2139" s="37" t="s">
        <v>104</v>
      </c>
      <c r="E2139" s="37" t="s">
        <v>1092</v>
      </c>
      <c r="F2139" s="75" t="str">
        <f ca="1">IF($E2139="только рамка",VLOOKUP($D2139,OLframe!$D$2:$J$213,2),VLOOKUP($E2139,OLmain!$A$2:$J$57,2))</f>
        <v>10'', 1024*600</v>
      </c>
      <c r="G2139" s="65" t="str">
        <f ca="1">VLOOKUP($D2139,OLframe!$D$2:$J$213,3)</f>
        <v>https://yadi.sk/d/7VoD0qK1pAGB0g</v>
      </c>
      <c r="H2139" s="45">
        <v>28900</v>
      </c>
      <c r="I2139" s="79" t="str">
        <f ca="1">IF($E2139="только рамка",VLOOKUP($D2139,OLframe!$D$2:$J$213,9),VLOOKUP($E2139,OLmain!$A$2:$J$57,9))</f>
        <v>Android 10.0, RK PX30 4x1,6 Ghz, 2Gb Ram, 16 Gb ROM, IPS LCD, NXP 6686 FM, TDA 7850, DSP, BC6 Bluetooth,  external microphone+Glonass&amp;gps</v>
      </c>
      <c r="J2139" s="27" t="e">
        <f ca="1">IF(VLOOKUP($D2139,OLframe!$D$2:$J$213,10)=0," ",VLOOKUP($D2139,OLframe!$D$2:$J$213,10))</f>
        <v>#REF!</v>
      </c>
    </row>
    <row r="2140" spans="1:10" ht="37.5" customHeight="1">
      <c r="A2140" s="8" t="s">
        <v>1251</v>
      </c>
      <c r="B2140" s="22" t="s">
        <v>102</v>
      </c>
      <c r="C2140" s="2" t="s">
        <v>3500</v>
      </c>
      <c r="D2140" s="37" t="s">
        <v>104</v>
      </c>
      <c r="E2140" s="37" t="s">
        <v>1094</v>
      </c>
      <c r="F2140" s="75" t="str">
        <f ca="1">IF($E2140="только рамка",VLOOKUP($D2140,OLframe!$D$2:$J$213,2),VLOOKUP($E2140,OLmain!$A$2:$J$57,2))</f>
        <v>10'', 1024*600</v>
      </c>
      <c r="G2140" s="65" t="str">
        <f ca="1">VLOOKUP($D2140,OLframe!$D$2:$J$213,3)</f>
        <v>https://yadi.sk/d/7VoD0qK1pAGB0g</v>
      </c>
      <c r="H2140" s="45">
        <v>32400</v>
      </c>
      <c r="I2140" s="79" t="str">
        <f ca="1">IF($E2140="только рамка",VLOOKUP($D2140,OLframe!$D$2:$J$213,9),VLOOKUP($E2140,OLmain!$A$2:$J$57,9))</f>
        <v>Android 10.0, RK PX5 8x1,5 Ghz, 4Gb Ram, 32 Gb ROM, IPS LCD, NXP 6686 FM, TDA 7850, DSP, BC6 Bluetooth,  external microphone+Glonass&amp;gps</v>
      </c>
      <c r="J2140" s="27" t="e">
        <f ca="1">IF(VLOOKUP($D2140,OLframe!$D$2:$J$213,10)=0," ",VLOOKUP($D2140,OLframe!$D$2:$J$213,10))</f>
        <v>#REF!</v>
      </c>
    </row>
    <row r="2141" spans="1:10" ht="37.5" customHeight="1">
      <c r="A2141" s="8" t="s">
        <v>1251</v>
      </c>
      <c r="B2141" s="22" t="s">
        <v>102</v>
      </c>
      <c r="C2141" s="2" t="s">
        <v>3500</v>
      </c>
      <c r="D2141" s="37" t="s">
        <v>104</v>
      </c>
      <c r="E2141" s="37" t="s">
        <v>1096</v>
      </c>
      <c r="F2141" s="75" t="str">
        <f ca="1">IF($E2141="только рамка",VLOOKUP($D2141,OLframe!$D$2:$J$213,2),VLOOKUP($E2141,OLmain!$A$2:$J$57,2))</f>
        <v>10'', 1024*600</v>
      </c>
      <c r="G2141" s="65" t="str">
        <f ca="1">VLOOKUP($D2141,OLframe!$D$2:$J$213,3)</f>
        <v>https://yadi.sk/d/7VoD0qK1pAGB0g</v>
      </c>
      <c r="H2141" s="45">
        <v>33400</v>
      </c>
      <c r="I2141" s="79" t="str">
        <f ca="1">IF($E2141="только рамка",VLOOKUP($D2141,OLframe!$D$2:$J$213,9),VLOOKUP($E2141,OLmain!$A$2:$J$57,9))</f>
        <v>Android 10.0, RK PX5 8x1,5 Ghz, 4Gb Ram, 64 Gb ROM, IPS LCD, NXP 6686 FM, TDA 7850, DSP, BC6 Bluetooth,  external microphone+Glonass&amp;gps</v>
      </c>
      <c r="J2141" s="27" t="e">
        <f ca="1">IF(VLOOKUP($D2141,OLframe!$D$2:$J$213,10)=0," ",VLOOKUP($D2141,OLframe!$D$2:$J$213,10))</f>
        <v>#REF!</v>
      </c>
    </row>
    <row r="2142" spans="1:10" ht="37.5" customHeight="1">
      <c r="A2142" s="8" t="s">
        <v>1251</v>
      </c>
      <c r="B2142" s="22" t="s">
        <v>102</v>
      </c>
      <c r="C2142" s="2" t="s">
        <v>3500</v>
      </c>
      <c r="D2142" s="37" t="s">
        <v>104</v>
      </c>
      <c r="E2142" s="37" t="s">
        <v>1098</v>
      </c>
      <c r="F2142" s="75" t="str">
        <f ca="1">IF($E2142="только рамка",VLOOKUP($D2142,OLframe!$D$2:$J$213,2),VLOOKUP($E2142,OLmain!$A$2:$J$57,2))</f>
        <v>10'', 1024*600</v>
      </c>
      <c r="G2142" s="65" t="str">
        <f ca="1">VLOOKUP($D2142,OLframe!$D$2:$J$213,3)</f>
        <v>https://yadi.sk/d/7VoD0qK1pAGB0g</v>
      </c>
      <c r="H2142" s="45">
        <v>33400</v>
      </c>
      <c r="I2142" s="79" t="str">
        <f ca="1">IF($E2142="только рамка",VLOOKUP($D2142,OLframe!$D$2:$J$213,9),VLOOKUP($E2142,OLmain!$A$2:$J$57,9))</f>
        <v>Android 10.0, RK PX6 6x2,0 Ghz, 4Gb Ram, 64 Gb ROM, IPS LCD, NXP 6686 FM, TDA 7850, DSP, BC6 Bluetooth,  external microphone+Glonass&amp;gps</v>
      </c>
      <c r="J2142" s="27" t="e">
        <f ca="1">IF(VLOOKUP($D2142,OLframe!$D$2:$J$213,10)=0," ",VLOOKUP($D2142,OLframe!$D$2:$J$213,10))</f>
        <v>#REF!</v>
      </c>
    </row>
    <row r="2143" spans="1:10" ht="37.5" customHeight="1">
      <c r="A2143" s="8" t="s">
        <v>1251</v>
      </c>
      <c r="B2143" s="22" t="s">
        <v>102</v>
      </c>
      <c r="C2143" s="2" t="s">
        <v>3500</v>
      </c>
      <c r="D2143" s="37" t="s">
        <v>104</v>
      </c>
      <c r="E2143" s="37" t="s">
        <v>1128</v>
      </c>
      <c r="F2143" s="75" t="str">
        <f ca="1">IF($E2143="только рамка",VLOOKUP($D2143,OLframe!$D$2:$J$213,2),VLOOKUP($E2143,OLmain!$A$2:$J$57,2))</f>
        <v>10'', 1024*600</v>
      </c>
      <c r="G2143" s="65" t="str">
        <f ca="1">VLOOKUP($D2143,OLframe!$D$2:$J$213,3)</f>
        <v>https://yadi.sk/d/7VoD0qK1pAGB0g</v>
      </c>
      <c r="H2143" s="45">
        <v>23900</v>
      </c>
      <c r="I2143" s="79" t="str">
        <f ca="1">IF($E2143="только рамка",VLOOKUP($D2143,OLframe!$D$2:$J$213,9),VLOOKUP($E2143,OLmain!$A$2:$J$57,9))</f>
        <v>Android 6.0, MTK 3562 8x1,5 Ghz, 2Gb Ram, 32 Gb ROM, IPS LCD, NXP 6686 FM, TDA 7851, Bluetooth,  external microphone, 4G встроен</v>
      </c>
      <c r="J2143" s="27" t="e">
        <f ca="1">IF(VLOOKUP($D2143,OLframe!$D$2:$J$213,10)=0," ",VLOOKUP($D2143,OLframe!$D$2:$J$213,10))</f>
        <v>#REF!</v>
      </c>
    </row>
    <row r="2144" spans="1:10" ht="37.5" customHeight="1">
      <c r="A2144" s="8" t="s">
        <v>1251</v>
      </c>
      <c r="B2144" s="22" t="s">
        <v>102</v>
      </c>
      <c r="C2144" s="2" t="s">
        <v>3500</v>
      </c>
      <c r="D2144" s="37" t="s">
        <v>104</v>
      </c>
      <c r="E2144" s="37" t="s">
        <v>1125</v>
      </c>
      <c r="F2144" s="75" t="str">
        <f ca="1">IF($E2144="только рамка",VLOOKUP($D2144,OLframe!$D$2:$J$213,2),VLOOKUP($E2144,OLmain!$A$2:$J$57,2))</f>
        <v>10'', 1280*720</v>
      </c>
      <c r="G2144" s="65" t="str">
        <f ca="1">VLOOKUP($D2144,OLframe!$D$2:$J$213,3)</f>
        <v>https://yadi.sk/d/7VoD0qK1pAGB0g</v>
      </c>
      <c r="H2144" s="45">
        <v>28400</v>
      </c>
      <c r="I2144" s="79" t="str">
        <f ca="1">IF($E2144="только рамка",VLOOKUP($D2144,OLframe!$D$2:$J$213,9),VLOOKUP($E2144,OLmain!$A$2:$J$57,9))</f>
        <v>Android 10, UIS7862 8x1,8 Ghz, 3Gb Ram, 32Gb ROM, TDA7708 FM, TDA7388, DSP, Bluetooth 5.0, Glonass&amp;gps, 4G, OPTIC out, поддержка AHD/TVI камер, HDMI - опция, AV OUT - опция</v>
      </c>
      <c r="J2144" s="27" t="e">
        <f ca="1">IF(VLOOKUP($D2144,OLframe!$D$2:$J$213,10)=0," ",VLOOKUP($D2144,OLframe!$D$2:$J$213,10))</f>
        <v>#REF!</v>
      </c>
    </row>
    <row r="2145" spans="1:10" ht="37.5" customHeight="1">
      <c r="A2145" s="8" t="s">
        <v>1251</v>
      </c>
      <c r="B2145" s="22" t="s">
        <v>102</v>
      </c>
      <c r="C2145" s="2" t="s">
        <v>3500</v>
      </c>
      <c r="D2145" s="37" t="s">
        <v>104</v>
      </c>
      <c r="E2145" s="37" t="s">
        <v>1100</v>
      </c>
      <c r="F2145" s="75" t="str">
        <f ca="1">IF($E2145="только рамка",VLOOKUP($D2145,OLframe!$D$2:$J$213,2),VLOOKUP($E2145,OLmain!$A$2:$J$57,2))</f>
        <v>10'', 1280*720</v>
      </c>
      <c r="G2145" s="65" t="str">
        <f ca="1">VLOOKUP($D2145,OLframe!$D$2:$J$213,3)</f>
        <v>https://yadi.sk/d/7VoD0qK1pAGB0g</v>
      </c>
      <c r="H2145" s="45">
        <v>32400</v>
      </c>
      <c r="I2145" s="79" t="str">
        <f ca="1">IF($E2145="только рамка",VLOOKUP($D2145,OLframe!$D$2:$J$213,9),VLOOKUP($E2145,OLmain!$A$2:$J$57,9))</f>
        <v>Android 10, UIS7862 8x1,8 Ghz, 4Gb Ram, 64Gb ROM, TDA7708 FM, TDA7851L, DSP, Bluetooth 5.0, Glonass&amp;gps, 4G, OPTIC out, поддержка AHD/TVI камер, HDMI - опция, AV OUT - опция</v>
      </c>
      <c r="J2145" s="27" t="e">
        <f ca="1">IF(VLOOKUP($D2145,OLframe!$D$2:$J$213,10)=0," ",VLOOKUP($D2145,OLframe!$D$2:$J$213,10))</f>
        <v>#REF!</v>
      </c>
    </row>
    <row r="2146" spans="1:10" ht="37.5" customHeight="1">
      <c r="A2146" s="8" t="s">
        <v>1251</v>
      </c>
      <c r="B2146" s="22" t="s">
        <v>102</v>
      </c>
      <c r="C2146" s="2" t="s">
        <v>3500</v>
      </c>
      <c r="D2146" s="37" t="s">
        <v>104</v>
      </c>
      <c r="E2146" s="37" t="s">
        <v>1133</v>
      </c>
      <c r="F2146" s="75" t="str">
        <f ca="1">IF($E2146="только рамка",VLOOKUP($D2146,OLframe!$D$2:$J$213,2),VLOOKUP($E2146,OLmain!$A$2:$J$57,2))</f>
        <v>10'', 1280*720</v>
      </c>
      <c r="G2146" s="65" t="str">
        <f ca="1">VLOOKUP($D2146,OLframe!$D$2:$J$213,3)</f>
        <v>https://yadi.sk/d/7VoD0qK1pAGB0g</v>
      </c>
      <c r="H2146" s="45">
        <v>35400</v>
      </c>
      <c r="I2146" s="79" t="str">
        <f ca="1">IF($E2146="только рамка",VLOOKUP($D2146,OLframe!$D$2:$J$213,9),VLOOKUP($E2146,OLmain!$A$2:$J$57,9))</f>
        <v>Android 10, UIS7862 8x1,8 Ghz, 4Gb Ram, 64Gb ROM, TDA7708 FM, TDA7851L, DSP, Bluetooth 5.0, Glonass&amp;gps, 4G, OPTIC out, поддержка AHD/TVI камер, HDMI - опция, AV OUT - опция</v>
      </c>
      <c r="J2146" s="27" t="e">
        <f ca="1">IF(VLOOKUP($D2146,OLframe!$D$2:$J$213,10)=0," ",VLOOKUP($D2146,OLframe!$D$2:$J$213,10))</f>
        <v>#REF!</v>
      </c>
    </row>
    <row r="2147" spans="1:10" ht="37.5" customHeight="1">
      <c r="A2147" s="8" t="s">
        <v>1251</v>
      </c>
      <c r="B2147" s="22" t="s">
        <v>102</v>
      </c>
      <c r="C2147" s="2" t="s">
        <v>3500</v>
      </c>
      <c r="D2147" s="37" t="s">
        <v>104</v>
      </c>
      <c r="E2147" s="37" t="s">
        <v>1105</v>
      </c>
      <c r="F2147" s="75" t="str">
        <f ca="1">IF($E2147="только рамка",VLOOKUP($D2147,OLframe!$D$2:$J$213,2),VLOOKUP($E2147,OLmain!$A$2:$J$57,2))</f>
        <v>10'', 1024*600</v>
      </c>
      <c r="G2147" s="65" t="str">
        <f ca="1">VLOOKUP($D2147,OLframe!$D$2:$J$213,3)</f>
        <v>https://yadi.sk/d/7VoD0qK1pAGB0g</v>
      </c>
      <c r="H2147" s="45">
        <v>33400</v>
      </c>
      <c r="I2147" s="79" t="str">
        <f ca="1">IF($E2147="только рамка",VLOOKUP($D2147,OLframe!$D$2:$J$213,9),VLOOKUP($E2147,OLmain!$A$2:$J$57,9))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147" s="27" t="e">
        <f ca="1">IF(VLOOKUP($D2147,OLframe!$D$2:$J$213,10)=0," ",VLOOKUP($D2147,OLframe!$D$2:$J$213,10))</f>
        <v>#REF!</v>
      </c>
    </row>
    <row r="2148" spans="1:10" ht="37.5" customHeight="1">
      <c r="A2148" s="8" t="s">
        <v>1251</v>
      </c>
      <c r="B2148" s="22" t="s">
        <v>102</v>
      </c>
      <c r="C2148" s="2" t="s">
        <v>3500</v>
      </c>
      <c r="D2148" s="37" t="s">
        <v>104</v>
      </c>
      <c r="E2148" s="37" t="s">
        <v>1088</v>
      </c>
      <c r="F2148" s="75" t="str">
        <f ca="1">IF($E2148="только рамка",VLOOKUP($D2148,OLframe!$D$2:$J$213,2),VLOOKUP($E2148,OLmain!$A$2:$J$57,2))</f>
        <v>9,7'', 1024*768</v>
      </c>
      <c r="G2148" s="65" t="str">
        <f ca="1">VLOOKUP($D2148,OLframe!$D$2:$J$213,3)</f>
        <v>https://yadi.sk/d/7VoD0qK1pAGB0g</v>
      </c>
      <c r="H2148" s="45">
        <v>34400</v>
      </c>
      <c r="I2148" s="79" t="str">
        <f ca="1">IF($E2148="только рамка",VLOOKUP($D2148,OLframe!$D$2:$J$213,9),VLOOKUP($E2148,OLmain!$A$2:$J$57,9))</f>
        <v>Android 10.0, RK PX6 6x2,0 Ghz, 4Gb Ram, 64 Gb ROM, IPS LCD, NXP 6686 FM, TDA 7850, DSP, BC6 Bluetooth,  external microphone+Glonass&amp;gps</v>
      </c>
      <c r="J2148" s="27" t="e">
        <f ca="1">IF(VLOOKUP($D2148,OLframe!$D$2:$J$213,10)=0," ",VLOOKUP($D2148,OLframe!$D$2:$J$213,10))</f>
        <v>#REF!</v>
      </c>
    </row>
    <row r="2149" spans="1:10" ht="37.5" customHeight="1">
      <c r="A2149" s="8" t="s">
        <v>1251</v>
      </c>
      <c r="B2149" s="22" t="s">
        <v>102</v>
      </c>
      <c r="C2149" s="2" t="s">
        <v>3500</v>
      </c>
      <c r="D2149" s="37" t="s">
        <v>104</v>
      </c>
      <c r="E2149" s="37" t="s">
        <v>1101</v>
      </c>
      <c r="F2149" s="75" t="str">
        <f ca="1">IF($E2149="только рамка",VLOOKUP($D2149,OLframe!$D$2:$J$213,2),VLOOKUP($E2149,OLmain!$A$2:$J$57,2))</f>
        <v>13.3", 1920*1080</v>
      </c>
      <c r="G2149" s="65" t="str">
        <f ca="1">VLOOKUP($D2149,OLframe!$D$2:$J$213,3)</f>
        <v>https://yadi.sk/d/7VoD0qK1pAGB0g</v>
      </c>
      <c r="H2149" s="45">
        <v>41900</v>
      </c>
      <c r="I2149" s="79" t="str">
        <f ca="1">IF($E2149="только рамка",VLOOKUP($D2149,OLframe!$D$2:$J$213,9),VLOOKUP($E2149,OLmain!$A$2:$J$57,9))</f>
        <v>Android 10.0, RK PX6 6x2,0 Ghz, 4Gb Ram, 64 Gb ROM, IPS LCD, NXP 6686 FM, TDA 7850, DSP, BC6 Bluetooth,  external microphone+Glonass&amp;gps</v>
      </c>
      <c r="J2149" s="27" t="e">
        <f ca="1">IF(VLOOKUP($D2149,OLframe!$D$2:$J$213,10)=0," ",VLOOKUP($D2149,OLframe!$D$2:$J$213,10))</f>
        <v>#REF!</v>
      </c>
    </row>
    <row r="2150" spans="1:10" ht="37.5" customHeight="1">
      <c r="A2150" s="8" t="s">
        <v>1251</v>
      </c>
      <c r="B2150" s="22" t="s">
        <v>1015</v>
      </c>
      <c r="C2150" s="2" t="s">
        <v>3884</v>
      </c>
      <c r="D2150" s="37" t="s">
        <v>1262</v>
      </c>
      <c r="E2150" s="37"/>
      <c r="F2150" s="10" t="s">
        <v>3916</v>
      </c>
      <c r="G2150" s="51" t="s">
        <v>1263</v>
      </c>
      <c r="H2150" s="48">
        <v>44400</v>
      </c>
      <c r="I2150" s="21" t="s">
        <v>3888</v>
      </c>
      <c r="J2150" s="27" t="s">
        <v>1014</v>
      </c>
    </row>
    <row r="2151" spans="1:10" ht="37.5" customHeight="1">
      <c r="A2151" s="19" t="s">
        <v>1251</v>
      </c>
      <c r="B2151" s="18" t="s">
        <v>1264</v>
      </c>
      <c r="C2151" s="36" t="s">
        <v>3451</v>
      </c>
      <c r="D2151" s="38" t="s">
        <v>1265</v>
      </c>
      <c r="E2151" s="38"/>
      <c r="F2151" s="2" t="s">
        <v>3712</v>
      </c>
      <c r="G2151" s="52" t="s">
        <v>1266</v>
      </c>
      <c r="H2151" s="69"/>
      <c r="I2151" s="21" t="s">
        <v>3551</v>
      </c>
      <c r="J2151" s="27"/>
    </row>
    <row r="2152" spans="1:10" ht="37.5" customHeight="1">
      <c r="A2152" s="19" t="s">
        <v>1251</v>
      </c>
      <c r="B2152" s="22" t="s">
        <v>1264</v>
      </c>
      <c r="C2152" s="2" t="s">
        <v>3444</v>
      </c>
      <c r="D2152" s="37" t="s">
        <v>1267</v>
      </c>
      <c r="E2152" s="37"/>
      <c r="F2152" s="2" t="s">
        <v>3712</v>
      </c>
      <c r="G2152" s="50" t="s">
        <v>1268</v>
      </c>
      <c r="H2152" s="69">
        <v>27900</v>
      </c>
      <c r="I2152" s="46" t="s">
        <v>3492</v>
      </c>
      <c r="J2152" s="27"/>
    </row>
    <row r="2153" spans="1:10" ht="37.5" customHeight="1">
      <c r="A2153" s="19" t="s">
        <v>1251</v>
      </c>
      <c r="B2153" s="22" t="s">
        <v>1264</v>
      </c>
      <c r="C2153" s="2" t="s">
        <v>3444</v>
      </c>
      <c r="D2153" s="37" t="s">
        <v>1269</v>
      </c>
      <c r="E2153" s="37"/>
      <c r="F2153" s="2" t="s">
        <v>3712</v>
      </c>
      <c r="G2153" s="50" t="s">
        <v>1268</v>
      </c>
      <c r="H2153" s="69">
        <v>30900</v>
      </c>
      <c r="I2153" s="46" t="s">
        <v>3545</v>
      </c>
      <c r="J2153" s="27"/>
    </row>
    <row r="2154" spans="1:10" ht="37.5" customHeight="1">
      <c r="A2154" s="19" t="s">
        <v>1251</v>
      </c>
      <c r="B2154" s="22" t="s">
        <v>1264</v>
      </c>
      <c r="C2154" s="2" t="s">
        <v>3444</v>
      </c>
      <c r="D2154" s="37" t="s">
        <v>1270</v>
      </c>
      <c r="E2154" s="37"/>
      <c r="F2154" s="2" t="s">
        <v>3712</v>
      </c>
      <c r="G2154" s="50" t="s">
        <v>1268</v>
      </c>
      <c r="H2154" s="69">
        <v>31900</v>
      </c>
      <c r="I2154" s="46" t="s">
        <v>3496</v>
      </c>
      <c r="J2154" s="27"/>
    </row>
    <row r="2155" spans="1:10" ht="37.5" customHeight="1">
      <c r="A2155" s="19" t="s">
        <v>1251</v>
      </c>
      <c r="B2155" s="22" t="s">
        <v>1264</v>
      </c>
      <c r="C2155" s="2" t="s">
        <v>3444</v>
      </c>
      <c r="D2155" s="37" t="s">
        <v>1271</v>
      </c>
      <c r="E2155" s="37"/>
      <c r="F2155" s="2" t="s">
        <v>3712</v>
      </c>
      <c r="G2155" s="51" t="s">
        <v>1272</v>
      </c>
      <c r="H2155" s="69">
        <v>27900</v>
      </c>
      <c r="I2155" s="20" t="s">
        <v>3470</v>
      </c>
      <c r="J2155" s="27"/>
    </row>
    <row r="2156" spans="1:10" ht="37.5" customHeight="1">
      <c r="A2156" s="19" t="s">
        <v>1251</v>
      </c>
      <c r="B2156" s="18" t="s">
        <v>1264</v>
      </c>
      <c r="C2156" s="36" t="s">
        <v>3451</v>
      </c>
      <c r="D2156" s="38" t="s">
        <v>1273</v>
      </c>
      <c r="E2156" s="38"/>
      <c r="F2156" s="2" t="s">
        <v>3549</v>
      </c>
      <c r="G2156" s="50" t="s">
        <v>1274</v>
      </c>
      <c r="H2156" s="69">
        <v>29400</v>
      </c>
      <c r="I2156" s="21" t="s">
        <v>3483</v>
      </c>
      <c r="J2156" s="27"/>
    </row>
    <row r="2157" spans="1:10" ht="37.5" customHeight="1">
      <c r="A2157" s="8" t="s">
        <v>1251</v>
      </c>
      <c r="B2157" s="22" t="s">
        <v>1264</v>
      </c>
      <c r="C2157" s="2" t="s">
        <v>3444</v>
      </c>
      <c r="D2157" s="37" t="s">
        <v>1275</v>
      </c>
      <c r="E2157" s="37"/>
      <c r="F2157" s="2" t="s">
        <v>3534</v>
      </c>
      <c r="G2157" s="14" t="s">
        <v>1276</v>
      </c>
      <c r="H2157" s="68">
        <v>26900</v>
      </c>
      <c r="I2157" s="46" t="s">
        <v>3492</v>
      </c>
      <c r="J2157" s="27"/>
    </row>
    <row r="2158" spans="1:10" ht="37.5" customHeight="1">
      <c r="A2158" s="8" t="s">
        <v>1251</v>
      </c>
      <c r="B2158" s="22" t="s">
        <v>1264</v>
      </c>
      <c r="C2158" s="2" t="s">
        <v>3444</v>
      </c>
      <c r="D2158" s="37" t="s">
        <v>1277</v>
      </c>
      <c r="E2158" s="37"/>
      <c r="F2158" s="2" t="s">
        <v>3534</v>
      </c>
      <c r="G2158" s="14" t="s">
        <v>1276</v>
      </c>
      <c r="H2158" s="68">
        <v>29900</v>
      </c>
      <c r="I2158" s="59" t="s">
        <v>3478</v>
      </c>
      <c r="J2158" s="27"/>
    </row>
    <row r="2159" spans="1:10" ht="37.5" customHeight="1">
      <c r="A2159" s="8" t="s">
        <v>1251</v>
      </c>
      <c r="B2159" s="22" t="s">
        <v>1264</v>
      </c>
      <c r="C2159" s="2" t="s">
        <v>3444</v>
      </c>
      <c r="D2159" s="37" t="s">
        <v>1278</v>
      </c>
      <c r="E2159" s="37"/>
      <c r="F2159" s="2" t="s">
        <v>3534</v>
      </c>
      <c r="G2159" s="14" t="s">
        <v>1276</v>
      </c>
      <c r="H2159" s="68">
        <v>30900</v>
      </c>
      <c r="I2159" s="46" t="s">
        <v>3496</v>
      </c>
      <c r="J2159" s="27"/>
    </row>
    <row r="2160" spans="1:10" ht="37.5" customHeight="1">
      <c r="A2160" s="8" t="s">
        <v>1251</v>
      </c>
      <c r="B2160" s="22" t="s">
        <v>1264</v>
      </c>
      <c r="C2160" s="2" t="s">
        <v>3500</v>
      </c>
      <c r="D2160" s="37" t="s">
        <v>1279</v>
      </c>
      <c r="E2160" s="37" t="s">
        <v>2857</v>
      </c>
      <c r="F2160" s="75" t="str">
        <f ca="1">IF($E2160="только рамка",VLOOKUP($D2160,OLframe!$D$2:$J$213,2),VLOOKUP($E2160,OLmain!$A$2:$J$57,2))</f>
        <v>10'', 1024*600</v>
      </c>
      <c r="G2160" s="65" t="str">
        <f ca="1">VLOOKUP($D2160,OLframe!$D$2:$J$213,3)</f>
        <v>https://yadi.sk/d/SCoW1Vhg3Rq6HL</v>
      </c>
      <c r="H2160" s="45">
        <v>4500</v>
      </c>
      <c r="I2160" s="79" t="e">
        <f ca="1">IF($E2160="только рамка",VLOOKUP($D2160,OLframe!$D$2:$J$213,9),VLOOKUP($E2160,OLmain!$A$2:$J$57,9))</f>
        <v>#REF!</v>
      </c>
      <c r="J2160" s="27" t="e">
        <f ca="1">IF(VLOOKUP($D2160,OLframe!$D$2:$J$213,10)=0," ",VLOOKUP($D2160,OLframe!$D$2:$J$213,10))</f>
        <v>#REF!</v>
      </c>
    </row>
    <row r="2161" spans="1:10" ht="37.5" customHeight="1">
      <c r="A2161" s="8" t="s">
        <v>1251</v>
      </c>
      <c r="B2161" s="22" t="s">
        <v>1264</v>
      </c>
      <c r="C2161" s="2" t="s">
        <v>3500</v>
      </c>
      <c r="D2161" s="37" t="s">
        <v>1279</v>
      </c>
      <c r="E2161" s="37" t="s">
        <v>1124</v>
      </c>
      <c r="F2161" s="75" t="str">
        <f ca="1">IF($E2161="только рамка",VLOOKUP($D2161,OLframe!$D$2:$J$213,2),VLOOKUP($E2161,OLmain!$A$2:$J$57,2))</f>
        <v>10.1", 1280*720</v>
      </c>
      <c r="G2161" s="65" t="str">
        <f ca="1">VLOOKUP($D2161,OLframe!$D$2:$J$213,3)</f>
        <v>https://yadi.sk/d/SCoW1Vhg3Rq6HL</v>
      </c>
      <c r="H2161" s="45">
        <v>35400</v>
      </c>
      <c r="I2161" s="79" t="str">
        <f ca="1">IF($E2161="только рамка",VLOOKUP($D2161,OLframe!$D$2:$J$213,9),VLOOKUP($E2161,OLmain!$A$2:$J$57,9))</f>
        <v>Android 10.0, RK PX6 6x2,0 Ghz, 4Gb Ram, 64 Gb ROM, IPS LCD, NXP 6686 FM, TDA 7850, DSP, BC6 Bluetooth,  external microphone+Glonass&amp;gps</v>
      </c>
      <c r="J2161" s="27" t="e">
        <f ca="1">IF(VLOOKUP($D2161,OLframe!$D$2:$J$213,10)=0," ",VLOOKUP($D2161,OLframe!$D$2:$J$213,10))</f>
        <v>#REF!</v>
      </c>
    </row>
    <row r="2162" spans="1:10" ht="37.5" customHeight="1">
      <c r="A2162" s="8" t="s">
        <v>1251</v>
      </c>
      <c r="B2162" s="22" t="s">
        <v>1264</v>
      </c>
      <c r="C2162" s="2" t="s">
        <v>3500</v>
      </c>
      <c r="D2162" s="37" t="s">
        <v>1279</v>
      </c>
      <c r="E2162" s="37" t="s">
        <v>1139</v>
      </c>
      <c r="F2162" s="75" t="str">
        <f ca="1">IF($E2162="только рамка",VLOOKUP($D2162,OLframe!$D$2:$J$213,2),VLOOKUP($E2162,OLmain!$A$2:$J$57,2))</f>
        <v>10'', 1280*720</v>
      </c>
      <c r="G2162" s="65" t="str">
        <f ca="1">VLOOKUP($D2162,OLframe!$D$2:$J$213,3)</f>
        <v>https://yadi.sk/d/SCoW1Vhg3Rq6HL</v>
      </c>
      <c r="H2162" s="45">
        <v>37400</v>
      </c>
      <c r="I2162" s="79" t="str">
        <f ca="1">IF($E2162="только рамка",VLOOKUP($D2162,OLframe!$D$2:$J$213,9),VLOOKUP($E2162,OLmain!$A$2:$J$57,9))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62" s="27" t="e">
        <f ca="1">IF(VLOOKUP($D2162,OLframe!$D$2:$J$213,10)=0," ",VLOOKUP($D2162,OLframe!$D$2:$J$213,10))</f>
        <v>#REF!</v>
      </c>
    </row>
    <row r="2163" spans="1:10" ht="37.5" customHeight="1">
      <c r="A2163" s="8" t="s">
        <v>1251</v>
      </c>
      <c r="B2163" s="22" t="s">
        <v>1264</v>
      </c>
      <c r="C2163" s="2" t="s">
        <v>3500</v>
      </c>
      <c r="D2163" s="37" t="s">
        <v>1279</v>
      </c>
      <c r="E2163" s="37" t="s">
        <v>1106</v>
      </c>
      <c r="F2163" s="75" t="str">
        <f ca="1">IF($E2163="только рамка",VLOOKUP($D2163,OLframe!$D$2:$J$213,2),VLOOKUP($E2163,OLmain!$A$2:$J$57,2))</f>
        <v>10'', 1280*720</v>
      </c>
      <c r="G2163" s="65" t="str">
        <f ca="1">VLOOKUP($D2163,OLframe!$D$2:$J$213,3)</f>
        <v>https://yadi.sk/d/SCoW1Vhg3Rq6HL</v>
      </c>
      <c r="H2163" s="45">
        <v>40400</v>
      </c>
      <c r="I2163" s="79" t="str">
        <f ca="1">IF($E2163="только рамка",VLOOKUP($D2163,OLframe!$D$2:$J$213,9),VLOOKUP($E2163,OLmain!$A$2:$J$57,9))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63" s="27" t="e">
        <f ca="1">IF(VLOOKUP($D2163,OLframe!$D$2:$J$213,10)=0," ",VLOOKUP($D2163,OLframe!$D$2:$J$213,10))</f>
        <v>#REF!</v>
      </c>
    </row>
    <row r="2164" spans="1:10" ht="37.5" customHeight="1">
      <c r="A2164" s="8" t="s">
        <v>1251</v>
      </c>
      <c r="B2164" s="22" t="s">
        <v>1264</v>
      </c>
      <c r="C2164" s="2" t="s">
        <v>3500</v>
      </c>
      <c r="D2164" s="37" t="s">
        <v>1279</v>
      </c>
      <c r="E2164" s="37" t="s">
        <v>1108</v>
      </c>
      <c r="F2164" s="75" t="str">
        <f ca="1">IF($E2164="только рамка",VLOOKUP($D2164,OLframe!$D$2:$J$213,2),VLOOKUP($E2164,OLmain!$A$2:$J$57,2))</f>
        <v>10'', 1024*600</v>
      </c>
      <c r="G2164" s="65" t="str">
        <f ca="1">VLOOKUP($D2164,OLframe!$D$2:$J$213,3)</f>
        <v>https://yadi.sk/d/SCoW1Vhg3Rq6HL</v>
      </c>
      <c r="H2164" s="45">
        <v>28400</v>
      </c>
      <c r="I2164" s="79" t="str">
        <f ca="1">IF($E2164="только рамка",VLOOKUP($D2164,OLframe!$D$2:$J$213,9),VLOOKUP($E2164,OLmain!$A$2:$J$57,9))</f>
        <v>Android 10.0, RK PX30 4x1,6 Ghz, 2Gb Ram, 16 Gb ROM, IPS LCD, NXP 6686 FM, TDA 7850, DSP, BC6 Bluetooth,  external microphone+Glonass&amp;gps</v>
      </c>
      <c r="J2164" s="27" t="e">
        <f ca="1">IF(VLOOKUP($D2164,OLframe!$D$2:$J$213,10)=0," ",VLOOKUP($D2164,OLframe!$D$2:$J$213,10))</f>
        <v>#REF!</v>
      </c>
    </row>
    <row r="2165" spans="1:10" ht="37.5" customHeight="1">
      <c r="A2165" s="8" t="s">
        <v>1251</v>
      </c>
      <c r="B2165" s="22" t="s">
        <v>1264</v>
      </c>
      <c r="C2165" s="2" t="s">
        <v>3500</v>
      </c>
      <c r="D2165" s="37" t="s">
        <v>1279</v>
      </c>
      <c r="E2165" s="37" t="s">
        <v>1110</v>
      </c>
      <c r="F2165" s="75" t="str">
        <f ca="1">IF($E2165="только рамка",VLOOKUP($D2165,OLframe!$D$2:$J$213,2),VLOOKUP($E2165,OLmain!$A$2:$J$57,2))</f>
        <v>10'', 1024*600</v>
      </c>
      <c r="G2165" s="65" t="str">
        <f ca="1">VLOOKUP($D2165,OLframe!$D$2:$J$213,3)</f>
        <v>https://yadi.sk/d/SCoW1Vhg3Rq6HL</v>
      </c>
      <c r="H2165" s="45">
        <v>31900</v>
      </c>
      <c r="I2165" s="79" t="str">
        <f ca="1">IF($E2165="только рамка",VLOOKUP($D2165,OLframe!$D$2:$J$213,9),VLOOKUP($E2165,OLmain!$A$2:$J$57,9))</f>
        <v>Android 10.0, RK PX5 8x1,5 Ghz, 4Gb Ram, 32 Gb ROM, IPS LCD, NXP 6686 FM, TDA 7850, DSP, BC6 Bluetooth,  external microphone+Glonass&amp;gps</v>
      </c>
      <c r="J2165" s="27" t="e">
        <f ca="1">IF(VLOOKUP($D2165,OLframe!$D$2:$J$213,10)=0," ",VLOOKUP($D2165,OLframe!$D$2:$J$213,10))</f>
        <v>#REF!</v>
      </c>
    </row>
    <row r="2166" spans="1:10" ht="37.5" customHeight="1">
      <c r="A2166" s="8" t="s">
        <v>1251</v>
      </c>
      <c r="B2166" s="22" t="s">
        <v>1264</v>
      </c>
      <c r="C2166" s="2" t="s">
        <v>3500</v>
      </c>
      <c r="D2166" s="37" t="s">
        <v>1279</v>
      </c>
      <c r="E2166" s="37" t="s">
        <v>1112</v>
      </c>
      <c r="F2166" s="75" t="str">
        <f ca="1">IF($E2166="только рамка",VLOOKUP($D2166,OLframe!$D$2:$J$213,2),VLOOKUP($E2166,OLmain!$A$2:$J$57,2))</f>
        <v>10'', 1024*600</v>
      </c>
      <c r="G2166" s="65" t="str">
        <f ca="1">VLOOKUP($D2166,OLframe!$D$2:$J$213,3)</f>
        <v>https://yadi.sk/d/SCoW1Vhg3Rq6HL</v>
      </c>
      <c r="H2166" s="45">
        <v>32900</v>
      </c>
      <c r="I2166" s="79" t="str">
        <f ca="1">IF($E2166="только рамка",VLOOKUP($D2166,OLframe!$D$2:$J$213,9),VLOOKUP($E2166,OLmain!$A$2:$J$57,9))</f>
        <v>Android 10.0, RK PX5 8x1,5 Ghz, 4Gb Ram, 64 Gb ROM, IPS LCD, NXP 6686 FM, TDA 7850, DSP, BC6 Bluetooth,  external microphone+Glonass&amp;gps</v>
      </c>
      <c r="J2166" s="27" t="e">
        <f ca="1">IF(VLOOKUP($D2166,OLframe!$D$2:$J$213,10)=0," ",VLOOKUP($D2166,OLframe!$D$2:$J$213,10))</f>
        <v>#REF!</v>
      </c>
    </row>
    <row r="2167" spans="1:10" ht="37.5" customHeight="1">
      <c r="A2167" s="8" t="s">
        <v>1251</v>
      </c>
      <c r="B2167" s="22" t="s">
        <v>1264</v>
      </c>
      <c r="C2167" s="2" t="s">
        <v>3500</v>
      </c>
      <c r="D2167" s="37" t="s">
        <v>1279</v>
      </c>
      <c r="E2167" s="37" t="s">
        <v>1114</v>
      </c>
      <c r="F2167" s="75" t="str">
        <f ca="1">IF($E2167="только рамка",VLOOKUP($D2167,OLframe!$D$2:$J$213,2),VLOOKUP($E2167,OLmain!$A$2:$J$57,2))</f>
        <v>10'', 1024*600</v>
      </c>
      <c r="G2167" s="65" t="str">
        <f ca="1">VLOOKUP($D2167,OLframe!$D$2:$J$213,3)</f>
        <v>https://yadi.sk/d/SCoW1Vhg3Rq6HL</v>
      </c>
      <c r="H2167" s="45">
        <v>32900</v>
      </c>
      <c r="I2167" s="79" t="str">
        <f ca="1">IF($E2167="только рамка",VLOOKUP($D2167,OLframe!$D$2:$J$213,9),VLOOKUP($E2167,OLmain!$A$2:$J$57,9))</f>
        <v>Android 10.0, RK PX6 6x2,0 Ghz, 4Gb Ram, 64 Gb ROM, IPS LCD, NXP 6686 FM, TDA 7850, DSP, BC6 Bluetooth,  external microphone+Glonass&amp;gps</v>
      </c>
      <c r="J2167" s="27" t="e">
        <f ca="1">IF(VLOOKUP($D2167,OLframe!$D$2:$J$213,10)=0," ",VLOOKUP($D2167,OLframe!$D$2:$J$213,10))</f>
        <v>#REF!</v>
      </c>
    </row>
    <row r="2168" spans="1:10" ht="37.5" customHeight="1">
      <c r="A2168" s="8" t="s">
        <v>1251</v>
      </c>
      <c r="B2168" s="22" t="s">
        <v>1264</v>
      </c>
      <c r="C2168" s="2" t="s">
        <v>3500</v>
      </c>
      <c r="D2168" s="37" t="s">
        <v>1279</v>
      </c>
      <c r="E2168" s="37" t="s">
        <v>1129</v>
      </c>
      <c r="F2168" s="75" t="str">
        <f ca="1">IF($E2168="только рамка",VLOOKUP($D2168,OLframe!$D$2:$J$213,2),VLOOKUP($E2168,OLmain!$A$2:$J$57,2))</f>
        <v>10'', 1024*600</v>
      </c>
      <c r="G2168" s="65" t="str">
        <f ca="1">VLOOKUP($D2168,OLframe!$D$2:$J$213,3)</f>
        <v>https://yadi.sk/d/SCoW1Vhg3Rq6HL</v>
      </c>
      <c r="H2168" s="45">
        <v>23900</v>
      </c>
      <c r="I2168" s="79" t="str">
        <f ca="1">IF($E2168="только рамка",VLOOKUP($D2168,OLframe!$D$2:$J$213,9),VLOOKUP($E2168,OLmain!$A$2:$J$57,9))</f>
        <v>Android 6.0, MTK 3562 8x1,5 Ghz, 2Gb Ram, 32 Gb ROM, IPS LCD, NXP 6686 FM, TDA 7851, Bluetooth,  external microphone, 4G встроен</v>
      </c>
      <c r="J2168" s="27" t="e">
        <f ca="1">IF(VLOOKUP($D2168,OLframe!$D$2:$J$213,10)=0," ",VLOOKUP($D2168,OLframe!$D$2:$J$213,10))</f>
        <v>#REF!</v>
      </c>
    </row>
    <row r="2169" spans="1:10" ht="37.5" customHeight="1">
      <c r="A2169" s="8" t="s">
        <v>1251</v>
      </c>
      <c r="B2169" s="22" t="s">
        <v>1264</v>
      </c>
      <c r="C2169" s="2" t="s">
        <v>3500</v>
      </c>
      <c r="D2169" s="37" t="s">
        <v>1279</v>
      </c>
      <c r="E2169" s="37" t="s">
        <v>1116</v>
      </c>
      <c r="F2169" s="75" t="str">
        <f ca="1">IF($E2169="только рамка",VLOOKUP($D2169,OLframe!$D$2:$J$213,2),VLOOKUP($E2169,OLmain!$A$2:$J$57,2))</f>
        <v>10'', 1280*720</v>
      </c>
      <c r="G2169" s="65" t="str">
        <f ca="1">VLOOKUP($D2169,OLframe!$D$2:$J$213,3)</f>
        <v>https://yadi.sk/d/SCoW1Vhg3Rq6HL</v>
      </c>
      <c r="H2169" s="45">
        <v>27400</v>
      </c>
      <c r="I2169" s="79" t="str">
        <f ca="1">IF($E2169="только рамка",VLOOKUP($D2169,OLframe!$D$2:$J$213,9),VLOOKUP($E2169,OLmain!$A$2:$J$57,9))</f>
        <v>Android 10, UIS7862 8x1,8 Ghz, 3Gb Ram, 32Gb ROM, TDA7708 FM, TDA7388, DSP, Bluetooth 5.0, Glonass&amp;gps, 4G, OPTIC out, поддержка AHD/TVI камер, HDMI - опция, AV OUT - опция</v>
      </c>
      <c r="J2169" s="27" t="e">
        <f ca="1">IF(VLOOKUP($D2169,OLframe!$D$2:$J$213,10)=0," ",VLOOKUP($D2169,OLframe!$D$2:$J$213,10))</f>
        <v>#REF!</v>
      </c>
    </row>
    <row r="2170" spans="1:10" ht="37.5" customHeight="1">
      <c r="A2170" s="8" t="s">
        <v>1251</v>
      </c>
      <c r="B2170" s="22" t="s">
        <v>1264</v>
      </c>
      <c r="C2170" s="2" t="s">
        <v>3500</v>
      </c>
      <c r="D2170" s="37" t="s">
        <v>1279</v>
      </c>
      <c r="E2170" s="37" t="s">
        <v>1118</v>
      </c>
      <c r="F2170" s="75" t="str">
        <f ca="1">IF($E2170="только рамка",VLOOKUP($D2170,OLframe!$D$2:$J$213,2),VLOOKUP($E2170,OLmain!$A$2:$J$57,2))</f>
        <v>10'', 1280*720</v>
      </c>
      <c r="G2170" s="65" t="str">
        <f ca="1">VLOOKUP($D2170,OLframe!$D$2:$J$213,3)</f>
        <v>https://yadi.sk/d/SCoW1Vhg3Rq6HL</v>
      </c>
      <c r="H2170" s="45">
        <v>31900</v>
      </c>
      <c r="I2170" s="79" t="str">
        <f ca="1">IF($E2170="только рамка",VLOOKUP($D2170,OLframe!$D$2:$J$213,9),VLOOKUP($E2170,OLmain!$A$2:$J$57,9))</f>
        <v>Android 10, UIS7862 8x1,8 Ghz, 4Gb Ram, 64Gb ROM, TDA7708 FM, TDA7851L, DSP, Bluetooth 5.0, Glonass&amp;gps, 4G, OPTIC out, поддержка AHD/TVI камер, HDMI - опция, AV OUT - опция</v>
      </c>
      <c r="J2170" s="27" t="e">
        <f ca="1">IF(VLOOKUP($D2170,OLframe!$D$2:$J$213,10)=0," ",VLOOKUP($D2170,OLframe!$D$2:$J$213,10))</f>
        <v>#REF!</v>
      </c>
    </row>
    <row r="2171" spans="1:10" ht="37.5" customHeight="1">
      <c r="A2171" s="8" t="s">
        <v>1251</v>
      </c>
      <c r="B2171" s="22" t="s">
        <v>1264</v>
      </c>
      <c r="C2171" s="2" t="s">
        <v>3500</v>
      </c>
      <c r="D2171" s="37" t="s">
        <v>1279</v>
      </c>
      <c r="E2171" s="37" t="s">
        <v>1134</v>
      </c>
      <c r="F2171" s="75" t="str">
        <f ca="1">IF($E2171="только рамка",VLOOKUP($D2171,OLframe!$D$2:$J$213,2),VLOOKUP($E2171,OLmain!$A$2:$J$57,2))</f>
        <v>10'', 1280*720</v>
      </c>
      <c r="G2171" s="65" t="str">
        <f ca="1">VLOOKUP($D2171,OLframe!$D$2:$J$213,3)</f>
        <v>https://yadi.sk/d/SCoW1Vhg3Rq6HL</v>
      </c>
      <c r="H2171" s="45">
        <v>34900</v>
      </c>
      <c r="I2171" s="79" t="str">
        <f ca="1">IF($E2171="только рамка",VLOOKUP($D2171,OLframe!$D$2:$J$213,9),VLOOKUP($E2171,OLmain!$A$2:$J$57,9))</f>
        <v>Android 10, UIS7862 8x1,8 Ghz, 6Gb Ram, 128Gb ROM, TDA7708 FM, TDA7851L, DSP, Bluetooth 5.0, Glonass&amp;gps, 4G, OPTIC out, поддержка AHD/TVI камер, HDMI - опция, AV OUT - опция</v>
      </c>
      <c r="J2171" s="27" t="e">
        <f ca="1">IF(VLOOKUP($D2171,OLframe!$D$2:$J$213,10)=0," ",VLOOKUP($D2171,OLframe!$D$2:$J$213,10))</f>
        <v>#REF!</v>
      </c>
    </row>
    <row r="2172" spans="1:10" ht="37.5" customHeight="1">
      <c r="A2172" s="8" t="s">
        <v>1251</v>
      </c>
      <c r="B2172" s="22" t="s">
        <v>1264</v>
      </c>
      <c r="C2172" s="2" t="s">
        <v>3500</v>
      </c>
      <c r="D2172" s="37" t="s">
        <v>1279</v>
      </c>
      <c r="E2172" s="37" t="s">
        <v>1120</v>
      </c>
      <c r="F2172" s="75" t="str">
        <f ca="1">IF($E2172="только рамка",VLOOKUP($D2172,OLframe!$D$2:$J$213,2),VLOOKUP($E2172,OLmain!$A$2:$J$57,2))</f>
        <v>10'', 1024*600</v>
      </c>
      <c r="G2172" s="65" t="str">
        <f ca="1">VLOOKUP($D2172,OLframe!$D$2:$J$213,3)</f>
        <v>https://yadi.sk/d/SCoW1Vhg3Rq6HL</v>
      </c>
      <c r="H2172" s="45">
        <v>32900</v>
      </c>
      <c r="I2172" s="79" t="str">
        <f ca="1">IF($E2172="только рамка",VLOOKUP($D2172,OLframe!$D$2:$J$213,9),VLOOKUP($E2172,OLmain!$A$2:$J$57,9))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172" s="27" t="e">
        <f ca="1">IF(VLOOKUP($D2172,OLframe!$D$2:$J$213,10)=0," ",VLOOKUP($D2172,OLframe!$D$2:$J$213,10))</f>
        <v>#REF!</v>
      </c>
    </row>
    <row r="2173" spans="1:10" ht="37.5" customHeight="1">
      <c r="A2173" s="8" t="s">
        <v>1251</v>
      </c>
      <c r="B2173" s="22" t="s">
        <v>1264</v>
      </c>
      <c r="C2173" s="2" t="s">
        <v>3500</v>
      </c>
      <c r="D2173" s="37" t="s">
        <v>1279</v>
      </c>
      <c r="E2173" s="37" t="s">
        <v>1090</v>
      </c>
      <c r="F2173" s="75" t="str">
        <f ca="1">IF($E2173="только рамка",VLOOKUP($D2173,OLframe!$D$2:$J$213,2),VLOOKUP($E2173,OLmain!$A$2:$J$57,2))</f>
        <v>9,7'', 1024*768</v>
      </c>
      <c r="G2173" s="65" t="str">
        <f ca="1">VLOOKUP($D2173,OLframe!$D$2:$J$213,3)</f>
        <v>https://yadi.sk/d/SCoW1Vhg3Rq6HL</v>
      </c>
      <c r="H2173" s="45">
        <v>33900</v>
      </c>
      <c r="I2173" s="79" t="str">
        <f ca="1">IF($E2173="только рамка",VLOOKUP($D2173,OLframe!$D$2:$J$213,9),VLOOKUP($E2173,OLmain!$A$2:$J$57,9))</f>
        <v>Android 10.0, RK PX6 6x2,0 Ghz, 4Gb Ram, 64 Gb ROM, IPS LCD, NXP 6686 FM, TDA 7850, DSP, BC6 Bluetooth,  external microphone+Glonass&amp;gps</v>
      </c>
      <c r="J2173" s="27" t="e">
        <f ca="1">IF(VLOOKUP($D2173,OLframe!$D$2:$J$213,10)=0," ",VLOOKUP($D2173,OLframe!$D$2:$J$213,10))</f>
        <v>#REF!</v>
      </c>
    </row>
    <row r="2174" spans="1:10" ht="37.5" customHeight="1">
      <c r="A2174" s="8" t="s">
        <v>1251</v>
      </c>
      <c r="B2174" s="22" t="s">
        <v>1264</v>
      </c>
      <c r="C2174" s="2" t="s">
        <v>3500</v>
      </c>
      <c r="D2174" s="37" t="s">
        <v>1279</v>
      </c>
      <c r="E2174" s="37" t="s">
        <v>1123</v>
      </c>
      <c r="F2174" s="75" t="str">
        <f ca="1">IF($E2174="только рамка",VLOOKUP($D2174,OLframe!$D$2:$J$213,2),VLOOKUP($E2174,OLmain!$A$2:$J$57,2))</f>
        <v>13.3", 1920*1080</v>
      </c>
      <c r="G2174" s="65" t="str">
        <f ca="1">VLOOKUP($D2174,OLframe!$D$2:$J$213,3)</f>
        <v>https://yadi.sk/d/SCoW1Vhg3Rq6HL</v>
      </c>
      <c r="H2174" s="45">
        <v>41400</v>
      </c>
      <c r="I2174" s="79" t="str">
        <f ca="1">IF($E2174="только рамка",VLOOKUP($D2174,OLframe!$D$2:$J$213,9),VLOOKUP($E2174,OLmain!$A$2:$J$57,9))</f>
        <v>Android 10.0, RK PX6 6x2,0 Ghz, 4Gb Ram, 64 Gb ROM, IPS LCD, NXP 6686 FM, TDA 7850, DSP, BC6 Bluetooth,  external microphone+Glonass&amp;gps</v>
      </c>
      <c r="J2174" s="27" t="e">
        <f ca="1">IF(VLOOKUP($D2174,OLframe!$D$2:$J$213,10)=0," ",VLOOKUP($D2174,OLframe!$D$2:$J$213,10))</f>
        <v>#REF!</v>
      </c>
    </row>
    <row r="2175" spans="1:10" ht="37.5" customHeight="1">
      <c r="A2175" s="8" t="s">
        <v>1251</v>
      </c>
      <c r="B2175" s="22" t="s">
        <v>1264</v>
      </c>
      <c r="C2175" s="2" t="s">
        <v>3884</v>
      </c>
      <c r="D2175" s="37" t="s">
        <v>1280</v>
      </c>
      <c r="E2175" s="37"/>
      <c r="F2175" s="2" t="s">
        <v>4115</v>
      </c>
      <c r="G2175" s="9" t="s">
        <v>1281</v>
      </c>
      <c r="H2175" s="48">
        <v>53400</v>
      </c>
      <c r="I2175" s="21" t="s">
        <v>3888</v>
      </c>
      <c r="J2175" s="27"/>
    </row>
    <row r="2176" spans="1:10" ht="37.5" customHeight="1">
      <c r="A2176" s="19" t="s">
        <v>1251</v>
      </c>
      <c r="B2176" s="18" t="s">
        <v>3987</v>
      </c>
      <c r="C2176" s="36" t="s">
        <v>3451</v>
      </c>
      <c r="D2176" s="38" t="s">
        <v>3988</v>
      </c>
      <c r="E2176" s="38"/>
      <c r="F2176" s="2" t="s">
        <v>3712</v>
      </c>
      <c r="G2176" s="50" t="s">
        <v>3989</v>
      </c>
      <c r="H2176" s="69">
        <v>27900</v>
      </c>
      <c r="I2176" s="21" t="s">
        <v>3551</v>
      </c>
      <c r="J2176" s="27"/>
    </row>
    <row r="2177" spans="1:10" ht="37.5" customHeight="1">
      <c r="A2177" s="19" t="s">
        <v>1251</v>
      </c>
      <c r="B2177" s="18" t="s">
        <v>3987</v>
      </c>
      <c r="C2177" s="36" t="s">
        <v>3451</v>
      </c>
      <c r="D2177" s="38" t="s">
        <v>3990</v>
      </c>
      <c r="E2177" s="38"/>
      <c r="F2177" s="2" t="s">
        <v>3549</v>
      </c>
      <c r="G2177" s="50" t="s">
        <v>3991</v>
      </c>
      <c r="H2177" s="69">
        <v>25900</v>
      </c>
      <c r="I2177" s="21" t="s">
        <v>3483</v>
      </c>
      <c r="J2177" s="54" t="s">
        <v>3628</v>
      </c>
    </row>
    <row r="2178" spans="1:10" ht="37.5" customHeight="1">
      <c r="A2178" s="19" t="s">
        <v>1251</v>
      </c>
      <c r="B2178" s="18" t="s">
        <v>3987</v>
      </c>
      <c r="C2178" s="36" t="s">
        <v>3444</v>
      </c>
      <c r="D2178" s="38" t="s">
        <v>3992</v>
      </c>
      <c r="E2178" s="38"/>
      <c r="F2178" s="2" t="s">
        <v>3549</v>
      </c>
      <c r="G2178" s="50" t="s">
        <v>3993</v>
      </c>
      <c r="H2178" s="69">
        <v>25900</v>
      </c>
      <c r="I2178" s="20" t="s">
        <v>3470</v>
      </c>
      <c r="J2178" s="54" t="s">
        <v>3628</v>
      </c>
    </row>
    <row r="2179" spans="1:10" ht="37.5" customHeight="1">
      <c r="A2179" s="19" t="s">
        <v>1251</v>
      </c>
      <c r="B2179" s="18" t="s">
        <v>3987</v>
      </c>
      <c r="C2179" s="36" t="s">
        <v>3485</v>
      </c>
      <c r="D2179" s="38" t="s">
        <v>3994</v>
      </c>
      <c r="E2179" s="38"/>
      <c r="F2179" s="2" t="s">
        <v>3549</v>
      </c>
      <c r="G2179" s="51" t="s">
        <v>3995</v>
      </c>
      <c r="H2179" s="69">
        <v>27900</v>
      </c>
      <c r="I2179" s="21" t="s">
        <v>3996</v>
      </c>
      <c r="J2179" s="27"/>
    </row>
    <row r="2180" spans="1:10" ht="37.5" customHeight="1">
      <c r="A2180" s="19" t="s">
        <v>1251</v>
      </c>
      <c r="B2180" s="18" t="s">
        <v>3987</v>
      </c>
      <c r="C2180" s="36" t="s">
        <v>3500</v>
      </c>
      <c r="D2180" s="38" t="s">
        <v>3997</v>
      </c>
      <c r="E2180" s="38" t="s">
        <v>2857</v>
      </c>
      <c r="F2180" s="75" t="str">
        <f ca="1">IF($E2180="только рамка",VLOOKUP($D2180,OLframe!$D$2:$J$213,2),VLOOKUP($E2180,OLmain!$A$2:$J$57,2))</f>
        <v>10", 1024*600</v>
      </c>
      <c r="G2180" s="65" t="str">
        <f ca="1">VLOOKUP($D2180,OLframe!$D$2:$J$213,3)</f>
        <v>https://yadi.sk/d/3Z7r-I6C3Rq5Kf</v>
      </c>
      <c r="H2180" s="45">
        <v>4000</v>
      </c>
      <c r="I2180" s="79" t="e">
        <f ca="1">IF($E2180="только рамка",VLOOKUP($D2180,OLframe!$D$2:$J$213,9),VLOOKUP($E2180,OLmain!$A$2:$J$57,9))</f>
        <v>#REF!</v>
      </c>
      <c r="J2180" s="27" t="e">
        <f ca="1">IF(VLOOKUP($D2180,OLframe!$D$2:$J$213,10)=0," ",VLOOKUP($D2180,OLframe!$D$2:$J$213,10))</f>
        <v>#REF!</v>
      </c>
    </row>
    <row r="2181" spans="1:10" ht="37.5" customHeight="1">
      <c r="A2181" s="19" t="s">
        <v>1251</v>
      </c>
      <c r="B2181" s="18" t="s">
        <v>3987</v>
      </c>
      <c r="C2181" s="36" t="s">
        <v>3500</v>
      </c>
      <c r="D2181" s="38" t="s">
        <v>3997</v>
      </c>
      <c r="E2181" s="38" t="s">
        <v>1124</v>
      </c>
      <c r="F2181" s="75" t="str">
        <f ca="1">IF($E2181="только рамка",VLOOKUP($D2181,OLframe!$D$2:$J$213,2),VLOOKUP($E2181,OLmain!$A$2:$J$57,2))</f>
        <v>10.1", 1280*720</v>
      </c>
      <c r="G2181" s="65" t="str">
        <f ca="1">VLOOKUP($D2181,OLframe!$D$2:$J$213,3)</f>
        <v>https://yadi.sk/d/3Z7r-I6C3Rq5Kf</v>
      </c>
      <c r="H2181" s="45">
        <v>34900</v>
      </c>
      <c r="I2181" s="79" t="str">
        <f ca="1">IF($E2181="только рамка",VLOOKUP($D2181,OLframe!$D$2:$J$213,9),VLOOKUP($E2181,OLmain!$A$2:$J$57,9))</f>
        <v>Android 10.0, RK PX6 6x2,0 Ghz, 4Gb Ram, 64 Gb ROM, IPS LCD, NXP 6686 FM, TDA 7850, DSP, BC6 Bluetooth,  external microphone+Glonass&amp;gps</v>
      </c>
      <c r="J2181" s="27" t="e">
        <f ca="1">IF(VLOOKUP($D2181,OLframe!$D$2:$J$213,10)=0," ",VLOOKUP($D2181,OLframe!$D$2:$J$213,10))</f>
        <v>#REF!</v>
      </c>
    </row>
    <row r="2182" spans="1:10" ht="37.5" customHeight="1">
      <c r="A2182" s="19" t="s">
        <v>1251</v>
      </c>
      <c r="B2182" s="18" t="s">
        <v>3987</v>
      </c>
      <c r="C2182" s="36" t="s">
        <v>3500</v>
      </c>
      <c r="D2182" s="38" t="s">
        <v>3997</v>
      </c>
      <c r="E2182" s="38" t="s">
        <v>1139</v>
      </c>
      <c r="F2182" s="75" t="str">
        <f ca="1">IF($E2182="только рамка",VLOOKUP($D2182,OLframe!$D$2:$J$213,2),VLOOKUP($E2182,OLmain!$A$2:$J$57,2))</f>
        <v>10'', 1280*720</v>
      </c>
      <c r="G2182" s="65" t="str">
        <f ca="1">VLOOKUP($D2182,OLframe!$D$2:$J$213,3)</f>
        <v>https://yadi.sk/d/3Z7r-I6C3Rq5Kf</v>
      </c>
      <c r="H2182" s="45">
        <v>36900</v>
      </c>
      <c r="I2182" s="79" t="str">
        <f ca="1">IF($E2182="только рамка",VLOOKUP($D2182,OLframe!$D$2:$J$213,9),VLOOKUP($E2182,OLmain!$A$2:$J$57,9))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82" s="27" t="e">
        <f ca="1">IF(VLOOKUP($D2182,OLframe!$D$2:$J$213,10)=0," ",VLOOKUP($D2182,OLframe!$D$2:$J$213,10))</f>
        <v>#REF!</v>
      </c>
    </row>
    <row r="2183" spans="1:10" ht="37.5" customHeight="1">
      <c r="A2183" s="19" t="s">
        <v>1251</v>
      </c>
      <c r="B2183" s="18" t="s">
        <v>3987</v>
      </c>
      <c r="C2183" s="36" t="s">
        <v>3500</v>
      </c>
      <c r="D2183" s="38" t="s">
        <v>3997</v>
      </c>
      <c r="E2183" s="38" t="s">
        <v>1106</v>
      </c>
      <c r="F2183" s="75" t="str">
        <f ca="1">IF($E2183="только рамка",VLOOKUP($D2183,OLframe!$D$2:$J$213,2),VLOOKUP($E2183,OLmain!$A$2:$J$57,2))</f>
        <v>10'', 1280*720</v>
      </c>
      <c r="G2183" s="65" t="str">
        <f ca="1">VLOOKUP($D2183,OLframe!$D$2:$J$213,3)</f>
        <v>https://yadi.sk/d/3Z7r-I6C3Rq5Kf</v>
      </c>
      <c r="H2183" s="45">
        <v>39900</v>
      </c>
      <c r="I2183" s="79" t="str">
        <f ca="1">IF($E2183="только рамка",VLOOKUP($D2183,OLframe!$D$2:$J$213,9),VLOOKUP($E2183,OLmain!$A$2:$J$57,9))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183" s="27" t="e">
        <f ca="1">IF(VLOOKUP($D2183,OLframe!$D$2:$J$213,10)=0," ",VLOOKUP($D2183,OLframe!$D$2:$J$213,10))</f>
        <v>#REF!</v>
      </c>
    </row>
    <row r="2184" spans="1:10" ht="37.5" customHeight="1">
      <c r="A2184" s="19" t="s">
        <v>1251</v>
      </c>
      <c r="B2184" s="18" t="s">
        <v>3987</v>
      </c>
      <c r="C2184" s="36" t="s">
        <v>3500</v>
      </c>
      <c r="D2184" s="38" t="s">
        <v>3997</v>
      </c>
      <c r="E2184" s="38" t="s">
        <v>1108</v>
      </c>
      <c r="F2184" s="75" t="str">
        <f ca="1">IF($E2184="только рамка",VLOOKUP($D2184,OLframe!$D$2:$J$213,2),VLOOKUP($E2184,OLmain!$A$2:$J$57,2))</f>
        <v>10'', 1024*600</v>
      </c>
      <c r="G2184" s="65" t="str">
        <f ca="1">VLOOKUP($D2184,OLframe!$D$2:$J$213,3)</f>
        <v>https://yadi.sk/d/3Z7r-I6C3Rq5Kf</v>
      </c>
      <c r="H2184" s="45">
        <v>27900</v>
      </c>
      <c r="I2184" s="79" t="str">
        <f ca="1">IF($E2184="только рамка",VLOOKUP($D2184,OLframe!$D$2:$J$213,9),VLOOKUP($E2184,OLmain!$A$2:$J$57,9))</f>
        <v>Android 10.0, RK PX30 4x1,6 Ghz, 2Gb Ram, 16 Gb ROM, IPS LCD, NXP 6686 FM, TDA 7850, DSP, BC6 Bluetooth,  external microphone+Glonass&amp;gps</v>
      </c>
      <c r="J2184" s="27" t="e">
        <f ca="1">IF(VLOOKUP($D2184,OLframe!$D$2:$J$213,10)=0," ",VLOOKUP($D2184,OLframe!$D$2:$J$213,10))</f>
        <v>#REF!</v>
      </c>
    </row>
    <row r="2185" spans="1:10" ht="37.5" customHeight="1">
      <c r="A2185" s="19" t="s">
        <v>1251</v>
      </c>
      <c r="B2185" s="18" t="s">
        <v>3987</v>
      </c>
      <c r="C2185" s="36" t="s">
        <v>3500</v>
      </c>
      <c r="D2185" s="38" t="s">
        <v>3997</v>
      </c>
      <c r="E2185" s="38" t="s">
        <v>1110</v>
      </c>
      <c r="F2185" s="75" t="str">
        <f ca="1">IF($E2185="только рамка",VLOOKUP($D2185,OLframe!$D$2:$J$213,2),VLOOKUP($E2185,OLmain!$A$2:$J$57,2))</f>
        <v>10'', 1024*600</v>
      </c>
      <c r="G2185" s="65" t="str">
        <f ca="1">VLOOKUP($D2185,OLframe!$D$2:$J$213,3)</f>
        <v>https://yadi.sk/d/3Z7r-I6C3Rq5Kf</v>
      </c>
      <c r="H2185" s="45">
        <v>31400</v>
      </c>
      <c r="I2185" s="79" t="str">
        <f ca="1">IF($E2185="только рамка",VLOOKUP($D2185,OLframe!$D$2:$J$213,9),VLOOKUP($E2185,OLmain!$A$2:$J$57,9))</f>
        <v>Android 10.0, RK PX5 8x1,5 Ghz, 4Gb Ram, 32 Gb ROM, IPS LCD, NXP 6686 FM, TDA 7850, DSP, BC6 Bluetooth,  external microphone+Glonass&amp;gps</v>
      </c>
      <c r="J2185" s="27" t="e">
        <f ca="1">IF(VLOOKUP($D2185,OLframe!$D$2:$J$213,10)=0," ",VLOOKUP($D2185,OLframe!$D$2:$J$213,10))</f>
        <v>#REF!</v>
      </c>
    </row>
    <row r="2186" spans="1:10" ht="37.5" customHeight="1">
      <c r="A2186" s="19" t="s">
        <v>1251</v>
      </c>
      <c r="B2186" s="18" t="s">
        <v>3987</v>
      </c>
      <c r="C2186" s="36" t="s">
        <v>3500</v>
      </c>
      <c r="D2186" s="38" t="s">
        <v>3997</v>
      </c>
      <c r="E2186" s="38" t="s">
        <v>1112</v>
      </c>
      <c r="F2186" s="75" t="str">
        <f ca="1">IF($E2186="только рамка",VLOOKUP($D2186,OLframe!$D$2:$J$213,2),VLOOKUP($E2186,OLmain!$A$2:$J$57,2))</f>
        <v>10'', 1024*600</v>
      </c>
      <c r="G2186" s="65" t="str">
        <f ca="1">VLOOKUP($D2186,OLframe!$D$2:$J$213,3)</f>
        <v>https://yadi.sk/d/3Z7r-I6C3Rq5Kf</v>
      </c>
      <c r="H2186" s="45">
        <v>32400</v>
      </c>
      <c r="I2186" s="79" t="str">
        <f ca="1">IF($E2186="только рамка",VLOOKUP($D2186,OLframe!$D$2:$J$213,9),VLOOKUP($E2186,OLmain!$A$2:$J$57,9))</f>
        <v>Android 10.0, RK PX5 8x1,5 Ghz, 4Gb Ram, 64 Gb ROM, IPS LCD, NXP 6686 FM, TDA 7850, DSP, BC6 Bluetooth,  external microphone+Glonass&amp;gps</v>
      </c>
      <c r="J2186" s="27" t="e">
        <f ca="1">IF(VLOOKUP($D2186,OLframe!$D$2:$J$213,10)=0," ",VLOOKUP($D2186,OLframe!$D$2:$J$213,10))</f>
        <v>#REF!</v>
      </c>
    </row>
    <row r="2187" spans="1:10" ht="37.5" customHeight="1">
      <c r="A2187" s="19" t="s">
        <v>1251</v>
      </c>
      <c r="B2187" s="18" t="s">
        <v>3987</v>
      </c>
      <c r="C2187" s="36" t="s">
        <v>3500</v>
      </c>
      <c r="D2187" s="38" t="s">
        <v>3997</v>
      </c>
      <c r="E2187" s="38" t="s">
        <v>1114</v>
      </c>
      <c r="F2187" s="75" t="str">
        <f ca="1">IF($E2187="только рамка",VLOOKUP($D2187,OLframe!$D$2:$J$213,2),VLOOKUP($E2187,OLmain!$A$2:$J$57,2))</f>
        <v>10'', 1024*600</v>
      </c>
      <c r="G2187" s="65" t="str">
        <f ca="1">VLOOKUP($D2187,OLframe!$D$2:$J$213,3)</f>
        <v>https://yadi.sk/d/3Z7r-I6C3Rq5Kf</v>
      </c>
      <c r="H2187" s="45">
        <v>32400</v>
      </c>
      <c r="I2187" s="79" t="str">
        <f ca="1">IF($E2187="только рамка",VLOOKUP($D2187,OLframe!$D$2:$J$213,9),VLOOKUP($E2187,OLmain!$A$2:$J$57,9))</f>
        <v>Android 10.0, RK PX6 6x2,0 Ghz, 4Gb Ram, 64 Gb ROM, IPS LCD, NXP 6686 FM, TDA 7850, DSP, BC6 Bluetooth,  external microphone+Glonass&amp;gps</v>
      </c>
      <c r="J2187" s="27" t="e">
        <f ca="1">IF(VLOOKUP($D2187,OLframe!$D$2:$J$213,10)=0," ",VLOOKUP($D2187,OLframe!$D$2:$J$213,10))</f>
        <v>#REF!</v>
      </c>
    </row>
    <row r="2188" spans="1:10" ht="37.5" customHeight="1">
      <c r="A2188" s="19" t="s">
        <v>1251</v>
      </c>
      <c r="B2188" s="18" t="s">
        <v>3987</v>
      </c>
      <c r="C2188" s="36" t="s">
        <v>3500</v>
      </c>
      <c r="D2188" s="38" t="s">
        <v>3997</v>
      </c>
      <c r="E2188" s="38" t="s">
        <v>1129</v>
      </c>
      <c r="F2188" s="75" t="str">
        <f ca="1">IF($E2188="только рамка",VLOOKUP($D2188,OLframe!$D$2:$J$213,2),VLOOKUP($E2188,OLmain!$A$2:$J$57,2))</f>
        <v>10'', 1024*600</v>
      </c>
      <c r="G2188" s="65" t="str">
        <f ca="1">VLOOKUP($D2188,OLframe!$D$2:$J$213,3)</f>
        <v>https://yadi.sk/d/3Z7r-I6C3Rq5Kf</v>
      </c>
      <c r="H2188" s="45">
        <v>23900</v>
      </c>
      <c r="I2188" s="79" t="str">
        <f ca="1">IF($E2188="только рамка",VLOOKUP($D2188,OLframe!$D$2:$J$213,9),VLOOKUP($E2188,OLmain!$A$2:$J$57,9))</f>
        <v>Android 6.0, MTK 3562 8x1,5 Ghz, 2Gb Ram, 32 Gb ROM, IPS LCD, NXP 6686 FM, TDA 7851, Bluetooth,  external microphone, 4G встроен</v>
      </c>
      <c r="J2188" s="27" t="e">
        <f ca="1">IF(VLOOKUP($D2188,OLframe!$D$2:$J$213,10)=0," ",VLOOKUP($D2188,OLframe!$D$2:$J$213,10))</f>
        <v>#REF!</v>
      </c>
    </row>
    <row r="2189" spans="1:10" ht="37.5" customHeight="1">
      <c r="A2189" s="19" t="s">
        <v>1251</v>
      </c>
      <c r="B2189" s="18" t="s">
        <v>3987</v>
      </c>
      <c r="C2189" s="36" t="s">
        <v>3500</v>
      </c>
      <c r="D2189" s="38" t="s">
        <v>3997</v>
      </c>
      <c r="E2189" s="38" t="s">
        <v>1116</v>
      </c>
      <c r="F2189" s="75" t="str">
        <f ca="1">IF($E2189="только рамка",VLOOKUP($D2189,OLframe!$D$2:$J$213,2),VLOOKUP($E2189,OLmain!$A$2:$J$57,2))</f>
        <v>10'', 1280*720</v>
      </c>
      <c r="G2189" s="65" t="str">
        <f ca="1">VLOOKUP($D2189,OLframe!$D$2:$J$213,3)</f>
        <v>https://yadi.sk/d/3Z7r-I6C3Rq5Kf</v>
      </c>
      <c r="H2189" s="45">
        <v>26900</v>
      </c>
      <c r="I2189" s="79" t="str">
        <f ca="1">IF($E2189="только рамка",VLOOKUP($D2189,OLframe!$D$2:$J$213,9),VLOOKUP($E2189,OLmain!$A$2:$J$57,9))</f>
        <v>Android 10, UIS7862 8x1,8 Ghz, 3Gb Ram, 32Gb ROM, TDA7708 FM, TDA7388, DSP, Bluetooth 5.0, Glonass&amp;gps, 4G, OPTIC out, поддержка AHD/TVI камер, HDMI - опция, AV OUT - опция</v>
      </c>
      <c r="J2189" s="27" t="e">
        <f ca="1">IF(VLOOKUP($D2189,OLframe!$D$2:$J$213,10)=0," ",VLOOKUP($D2189,OLframe!$D$2:$J$213,10))</f>
        <v>#REF!</v>
      </c>
    </row>
    <row r="2190" spans="1:10" ht="37.5" customHeight="1">
      <c r="A2190" s="19" t="s">
        <v>1251</v>
      </c>
      <c r="B2190" s="18" t="s">
        <v>3987</v>
      </c>
      <c r="C2190" s="36" t="s">
        <v>3500</v>
      </c>
      <c r="D2190" s="38" t="s">
        <v>3997</v>
      </c>
      <c r="E2190" s="38" t="s">
        <v>1118</v>
      </c>
      <c r="F2190" s="75" t="str">
        <f ca="1">IF($E2190="только рамка",VLOOKUP($D2190,OLframe!$D$2:$J$213,2),VLOOKUP($E2190,OLmain!$A$2:$J$57,2))</f>
        <v>10'', 1280*720</v>
      </c>
      <c r="G2190" s="65" t="str">
        <f ca="1">VLOOKUP($D2190,OLframe!$D$2:$J$213,3)</f>
        <v>https://yadi.sk/d/3Z7r-I6C3Rq5Kf</v>
      </c>
      <c r="H2190" s="45">
        <v>31400</v>
      </c>
      <c r="I2190" s="79" t="str">
        <f ca="1">IF($E2190="только рамка",VLOOKUP($D2190,OLframe!$D$2:$J$213,9),VLOOKUP($E2190,OLmain!$A$2:$J$57,9))</f>
        <v>Android 10, UIS7862 8x1,8 Ghz, 4Gb Ram, 64Gb ROM, TDA7708 FM, TDA7851L, DSP, Bluetooth 5.0, Glonass&amp;gps, 4G, OPTIC out, поддержка AHD/TVI камер, HDMI - опция, AV OUT - опция</v>
      </c>
      <c r="J2190" s="27" t="e">
        <f ca="1">IF(VLOOKUP($D2190,OLframe!$D$2:$J$213,10)=0," ",VLOOKUP($D2190,OLframe!$D$2:$J$213,10))</f>
        <v>#REF!</v>
      </c>
    </row>
    <row r="2191" spans="1:10" ht="37.5" customHeight="1">
      <c r="A2191" s="19" t="s">
        <v>1251</v>
      </c>
      <c r="B2191" s="18" t="s">
        <v>3987</v>
      </c>
      <c r="C2191" s="36" t="s">
        <v>3500</v>
      </c>
      <c r="D2191" s="38" t="s">
        <v>3997</v>
      </c>
      <c r="E2191" s="38" t="s">
        <v>1134</v>
      </c>
      <c r="F2191" s="75" t="str">
        <f ca="1">IF($E2191="только рамка",VLOOKUP($D2191,OLframe!$D$2:$J$213,2),VLOOKUP($E2191,OLmain!$A$2:$J$57,2))</f>
        <v>10'', 1280*720</v>
      </c>
      <c r="G2191" s="65" t="str">
        <f ca="1">VLOOKUP($D2191,OLframe!$D$2:$J$213,3)</f>
        <v>https://yadi.sk/d/3Z7r-I6C3Rq5Kf</v>
      </c>
      <c r="H2191" s="45">
        <v>34400</v>
      </c>
      <c r="I2191" s="79" t="str">
        <f ca="1">IF($E2191="только рамка",VLOOKUP($D2191,OLframe!$D$2:$J$213,9),VLOOKUP($E2191,OLmain!$A$2:$J$57,9))</f>
        <v>Android 10, UIS7862 8x1,8 Ghz, 6Gb Ram, 128Gb ROM, TDA7708 FM, TDA7851L, DSP, Bluetooth 5.0, Glonass&amp;gps, 4G, OPTIC out, поддержка AHD/TVI камер, HDMI - опция, AV OUT - опция</v>
      </c>
      <c r="J2191" s="27" t="e">
        <f ca="1">IF(VLOOKUP($D2191,OLframe!$D$2:$J$213,10)=0," ",VLOOKUP($D2191,OLframe!$D$2:$J$213,10))</f>
        <v>#REF!</v>
      </c>
    </row>
    <row r="2192" spans="1:10" ht="37.5" customHeight="1">
      <c r="A2192" s="19" t="s">
        <v>1251</v>
      </c>
      <c r="B2192" s="18" t="s">
        <v>3987</v>
      </c>
      <c r="C2192" s="36" t="s">
        <v>3500</v>
      </c>
      <c r="D2192" s="38" t="s">
        <v>3997</v>
      </c>
      <c r="E2192" s="38" t="s">
        <v>1120</v>
      </c>
      <c r="F2192" s="75" t="str">
        <f ca="1">IF($E2192="только рамка",VLOOKUP($D2192,OLframe!$D$2:$J$213,2),VLOOKUP($E2192,OLmain!$A$2:$J$57,2))</f>
        <v>10'', 1024*600</v>
      </c>
      <c r="G2192" s="65" t="str">
        <f ca="1">VLOOKUP($D2192,OLframe!$D$2:$J$213,3)</f>
        <v>https://yadi.sk/d/3Z7r-I6C3Rq5Kf</v>
      </c>
      <c r="H2192" s="45">
        <v>32400</v>
      </c>
      <c r="I2192" s="79" t="str">
        <f ca="1">IF($E2192="только рамка",VLOOKUP($D2192,OLframe!$D$2:$J$213,9),VLOOKUP($E2192,OLmain!$A$2:$J$57,9))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192" s="27" t="e">
        <f ca="1">IF(VLOOKUP($D2192,OLframe!$D$2:$J$213,10)=0," ",VLOOKUP($D2192,OLframe!$D$2:$J$213,10))</f>
        <v>#REF!</v>
      </c>
    </row>
    <row r="2193" spans="1:10" ht="37.5" customHeight="1">
      <c r="A2193" s="19" t="s">
        <v>1251</v>
      </c>
      <c r="B2193" s="18" t="s">
        <v>3987</v>
      </c>
      <c r="C2193" s="36" t="s">
        <v>3500</v>
      </c>
      <c r="D2193" s="38" t="s">
        <v>3997</v>
      </c>
      <c r="E2193" s="38" t="s">
        <v>1090</v>
      </c>
      <c r="F2193" s="75" t="str">
        <f ca="1">IF($E2193="только рамка",VLOOKUP($D2193,OLframe!$D$2:$J$213,2),VLOOKUP($E2193,OLmain!$A$2:$J$57,2))</f>
        <v>9,7'', 1024*768</v>
      </c>
      <c r="G2193" s="65" t="str">
        <f ca="1">VLOOKUP($D2193,OLframe!$D$2:$J$213,3)</f>
        <v>https://yadi.sk/d/3Z7r-I6C3Rq5Kf</v>
      </c>
      <c r="H2193" s="45">
        <v>33400</v>
      </c>
      <c r="I2193" s="79" t="str">
        <f ca="1">IF($E2193="только рамка",VLOOKUP($D2193,OLframe!$D$2:$J$213,9),VLOOKUP($E2193,OLmain!$A$2:$J$57,9))</f>
        <v>Android 10.0, RK PX6 6x2,0 Ghz, 4Gb Ram, 64 Gb ROM, IPS LCD, NXP 6686 FM, TDA 7850, DSP, BC6 Bluetooth,  external microphone+Glonass&amp;gps</v>
      </c>
      <c r="J2193" s="27" t="e">
        <f ca="1">IF(VLOOKUP($D2193,OLframe!$D$2:$J$213,10)=0," ",VLOOKUP($D2193,OLframe!$D$2:$J$213,10))</f>
        <v>#REF!</v>
      </c>
    </row>
    <row r="2194" spans="1:10" ht="37.5" customHeight="1">
      <c r="A2194" s="19" t="s">
        <v>1251</v>
      </c>
      <c r="B2194" s="18" t="s">
        <v>3987</v>
      </c>
      <c r="C2194" s="36" t="s">
        <v>3500</v>
      </c>
      <c r="D2194" s="38" t="s">
        <v>3997</v>
      </c>
      <c r="E2194" s="38" t="s">
        <v>1123</v>
      </c>
      <c r="F2194" s="75" t="str">
        <f ca="1">IF($E2194="только рамка",VLOOKUP($D2194,OLframe!$D$2:$J$213,2),VLOOKUP($E2194,OLmain!$A$2:$J$57,2))</f>
        <v>13.3", 1920*1080</v>
      </c>
      <c r="G2194" s="65" t="str">
        <f ca="1">VLOOKUP($D2194,OLframe!$D$2:$J$213,3)</f>
        <v>https://yadi.sk/d/3Z7r-I6C3Rq5Kf</v>
      </c>
      <c r="H2194" s="45">
        <v>40900</v>
      </c>
      <c r="I2194" s="79" t="str">
        <f ca="1">IF($E2194="только рамка",VLOOKUP($D2194,OLframe!$D$2:$J$213,9),VLOOKUP($E2194,OLmain!$A$2:$J$57,9))</f>
        <v>Android 10.0, RK PX6 6x2,0 Ghz, 4Gb Ram, 64 Gb ROM, IPS LCD, NXP 6686 FM, TDA 7850, DSP, BC6 Bluetooth,  external microphone+Glonass&amp;gps</v>
      </c>
      <c r="J2194" s="27" t="e">
        <f ca="1">IF(VLOOKUP($D2194,OLframe!$D$2:$J$213,10)=0," ",VLOOKUP($D2194,OLframe!$D$2:$J$213,10))</f>
        <v>#REF!</v>
      </c>
    </row>
    <row r="2195" spans="1:10" ht="37.5" customHeight="1">
      <c r="A2195" s="19" t="s">
        <v>1251</v>
      </c>
      <c r="B2195" s="18" t="s">
        <v>3987</v>
      </c>
      <c r="C2195" s="36" t="s">
        <v>3884</v>
      </c>
      <c r="D2195" s="38" t="s">
        <v>3998</v>
      </c>
      <c r="E2195" s="38"/>
      <c r="F2195" s="2" t="s">
        <v>3577</v>
      </c>
      <c r="G2195" s="51" t="s">
        <v>3999</v>
      </c>
      <c r="H2195" s="69">
        <v>34900</v>
      </c>
      <c r="I2195" s="21" t="s">
        <v>4000</v>
      </c>
      <c r="J2195" s="27"/>
    </row>
    <row r="2196" spans="1:10" ht="37.5" customHeight="1">
      <c r="A2196" s="19" t="s">
        <v>1251</v>
      </c>
      <c r="B2196" s="18" t="s">
        <v>1282</v>
      </c>
      <c r="C2196" s="36" t="s">
        <v>3451</v>
      </c>
      <c r="D2196" s="38" t="s">
        <v>1283</v>
      </c>
      <c r="E2196" s="38"/>
      <c r="F2196" s="2" t="s">
        <v>3590</v>
      </c>
      <c r="G2196" s="52" t="s">
        <v>1284</v>
      </c>
      <c r="H2196" s="69"/>
      <c r="I2196" s="21" t="s">
        <v>3551</v>
      </c>
      <c r="J2196" s="27"/>
    </row>
    <row r="2197" spans="1:10" ht="37.5" customHeight="1">
      <c r="A2197" s="19" t="s">
        <v>1251</v>
      </c>
      <c r="B2197" s="18" t="s">
        <v>4001</v>
      </c>
      <c r="C2197" s="36" t="s">
        <v>3451</v>
      </c>
      <c r="D2197" s="38" t="s">
        <v>1285</v>
      </c>
      <c r="E2197" s="38"/>
      <c r="F2197" s="2" t="s">
        <v>3712</v>
      </c>
      <c r="G2197" s="52" t="s">
        <v>4003</v>
      </c>
      <c r="H2197" s="69">
        <v>29900</v>
      </c>
      <c r="I2197" s="21" t="s">
        <v>3483</v>
      </c>
      <c r="J2197" s="27"/>
    </row>
    <row r="2198" spans="1:10" ht="37.5" customHeight="1">
      <c r="A2198" s="19" t="s">
        <v>1251</v>
      </c>
      <c r="B2198" s="18" t="s">
        <v>4001</v>
      </c>
      <c r="C2198" s="36" t="s">
        <v>3444</v>
      </c>
      <c r="D2198" s="38" t="s">
        <v>4004</v>
      </c>
      <c r="E2198" s="38"/>
      <c r="F2198" s="2" t="s">
        <v>3712</v>
      </c>
      <c r="G2198" s="51" t="s">
        <v>4005</v>
      </c>
      <c r="H2198" s="69">
        <v>27900</v>
      </c>
      <c r="I2198" s="46" t="s">
        <v>3475</v>
      </c>
      <c r="J2198" s="27"/>
    </row>
    <row r="2199" spans="1:10" ht="37.5" customHeight="1">
      <c r="A2199" s="19" t="s">
        <v>1251</v>
      </c>
      <c r="B2199" s="18" t="s">
        <v>4001</v>
      </c>
      <c r="C2199" s="36" t="s">
        <v>3444</v>
      </c>
      <c r="D2199" s="38" t="s">
        <v>4006</v>
      </c>
      <c r="E2199" s="38"/>
      <c r="F2199" s="2" t="s">
        <v>3712</v>
      </c>
      <c r="G2199" s="51" t="s">
        <v>4005</v>
      </c>
      <c r="H2199" s="69">
        <v>30900</v>
      </c>
      <c r="I2199" s="59" t="s">
        <v>3478</v>
      </c>
      <c r="J2199" s="27"/>
    </row>
    <row r="2200" spans="1:10" ht="37.5" customHeight="1">
      <c r="A2200" s="19" t="s">
        <v>1251</v>
      </c>
      <c r="B2200" s="18" t="s">
        <v>4001</v>
      </c>
      <c r="C2200" s="36" t="s">
        <v>3444</v>
      </c>
      <c r="D2200" s="38" t="s">
        <v>4007</v>
      </c>
      <c r="E2200" s="38"/>
      <c r="F2200" s="2" t="s">
        <v>3712</v>
      </c>
      <c r="G2200" s="51" t="s">
        <v>4005</v>
      </c>
      <c r="H2200" s="69">
        <v>31900</v>
      </c>
      <c r="I2200" s="46" t="s">
        <v>3480</v>
      </c>
      <c r="J2200" s="27"/>
    </row>
    <row r="2201" spans="1:10" ht="37.5" customHeight="1">
      <c r="A2201" s="19" t="s">
        <v>1251</v>
      </c>
      <c r="B2201" s="18" t="s">
        <v>4001</v>
      </c>
      <c r="C2201" s="36" t="s">
        <v>3500</v>
      </c>
      <c r="D2201" s="38" t="s">
        <v>4008</v>
      </c>
      <c r="E2201" s="38" t="s">
        <v>2857</v>
      </c>
      <c r="F2201" s="75" t="str">
        <f ca="1">IF($E2201="только рамка",VLOOKUP($D2201,OLframe!$D$2:$J$213,2),VLOOKUP($E2201,OLmain!$A$2:$J$57,2))</f>
        <v>9", 1024*600</v>
      </c>
      <c r="G2201" s="65" t="str">
        <f ca="1">VLOOKUP($D2201,OLframe!$D$2:$J$213,3)</f>
        <v>https://yadi.sk/d/Pjj06kDg1fZEEg</v>
      </c>
      <c r="H2201" s="45">
        <v>5000</v>
      </c>
      <c r="I2201" s="79" t="e">
        <f ca="1">IF($E2201="только рамка",VLOOKUP($D2201,OLframe!$D$2:$J$213,9),VLOOKUP($E2201,OLmain!$A$2:$J$57,9))</f>
        <v>#REF!</v>
      </c>
      <c r="J2201" s="27" t="e">
        <f ca="1">IF(VLOOKUP($D2201,OLframe!$D$2:$J$213,10)=0," ",VLOOKUP($D2201,OLframe!$D$2:$J$213,10))</f>
        <v>#REF!</v>
      </c>
    </row>
    <row r="2202" spans="1:10" ht="37.5" customHeight="1">
      <c r="A2202" s="19" t="s">
        <v>1251</v>
      </c>
      <c r="B2202" s="18" t="s">
        <v>4001</v>
      </c>
      <c r="C2202" s="36" t="s">
        <v>3500</v>
      </c>
      <c r="D2202" s="38" t="s">
        <v>4008</v>
      </c>
      <c r="E2202" s="38" t="s">
        <v>1141</v>
      </c>
      <c r="F2202" s="75" t="str">
        <f ca="1">IF($E2202="только рамка",VLOOKUP($D2202,OLframe!$D$2:$J$213,2),VLOOKUP($E2202,OLmain!$A$2:$J$57,2))</f>
        <v>9'', 1280*720</v>
      </c>
      <c r="G2202" s="65" t="str">
        <f ca="1">VLOOKUP($D2202,OLframe!$D$2:$J$213,3)</f>
        <v>https://yadi.sk/d/Pjj06kDg1fZEEg</v>
      </c>
      <c r="H2202" s="45">
        <v>37900</v>
      </c>
      <c r="I2202" s="79" t="str">
        <f ca="1">IF($E2202="только рамка",VLOOKUP($D2202,OLframe!$D$2:$J$213,9),VLOOKUP($E2202,OLmain!$A$2:$J$57,9))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02" s="27" t="e">
        <f ca="1">IF(VLOOKUP($D2202,OLframe!$D$2:$J$213,10)=0," ",VLOOKUP($D2202,OLframe!$D$2:$J$213,10))</f>
        <v>#REF!</v>
      </c>
    </row>
    <row r="2203" spans="1:10" ht="37.5" customHeight="1">
      <c r="A2203" s="19" t="s">
        <v>1251</v>
      </c>
      <c r="B2203" s="18" t="s">
        <v>4001</v>
      </c>
      <c r="C2203" s="36" t="s">
        <v>3500</v>
      </c>
      <c r="D2203" s="38" t="s">
        <v>4008</v>
      </c>
      <c r="E2203" s="38" t="s">
        <v>1144</v>
      </c>
      <c r="F2203" s="75" t="str">
        <f ca="1">IF($E2203="только рамка",VLOOKUP($D2203,OLframe!$D$2:$J$213,2),VLOOKUP($E2203,OLmain!$A$2:$J$57,2))</f>
        <v>9'', 1280*720</v>
      </c>
      <c r="G2203" s="65" t="str">
        <f ca="1">VLOOKUP($D2203,OLframe!$D$2:$J$213,3)</f>
        <v>https://yadi.sk/d/Pjj06kDg1fZEEg</v>
      </c>
      <c r="H2203" s="45">
        <v>40900</v>
      </c>
      <c r="I2203" s="79" t="str">
        <f ca="1">IF($E2203="только рамка",VLOOKUP($D2203,OLframe!$D$2:$J$213,9),VLOOKUP($E2203,OLmain!$A$2:$J$57,9))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03" s="27" t="e">
        <f ca="1">IF(VLOOKUP($D2203,OLframe!$D$2:$J$213,10)=0," ",VLOOKUP($D2203,OLframe!$D$2:$J$213,10))</f>
        <v>#REF!</v>
      </c>
    </row>
    <row r="2204" spans="1:10" ht="37.5" customHeight="1">
      <c r="A2204" s="19" t="s">
        <v>1251</v>
      </c>
      <c r="B2204" s="18" t="s">
        <v>4001</v>
      </c>
      <c r="C2204" s="36" t="s">
        <v>3500</v>
      </c>
      <c r="D2204" s="38" t="s">
        <v>4008</v>
      </c>
      <c r="E2204" s="38" t="s">
        <v>1107</v>
      </c>
      <c r="F2204" s="75" t="str">
        <f ca="1">IF($E2204="только рамка",VLOOKUP($D2204,OLframe!$D$2:$J$213,2),VLOOKUP($E2204,OLmain!$A$2:$J$57,2))</f>
        <v>9'', 1024*600</v>
      </c>
      <c r="G2204" s="65" t="str">
        <f ca="1">VLOOKUP($D2204,OLframe!$D$2:$J$213,3)</f>
        <v>https://yadi.sk/d/Pjj06kDg1fZEEg</v>
      </c>
      <c r="H2204" s="45">
        <v>28900</v>
      </c>
      <c r="I2204" s="79" t="str">
        <f ca="1">IF($E2204="только рамка",VLOOKUP($D2204,OLframe!$D$2:$J$213,9),VLOOKUP($E2204,OLmain!$A$2:$J$57,9))</f>
        <v>Android 10.0, RK PX30 4x1,6 Ghz, 2Gb Ram, 16 Gb ROM, IPS LCD, NXP 6686 FM, TDA 7850, DSP, BC6 Bluetooth,  external microphone+Glonass&amp;gps</v>
      </c>
      <c r="J2204" s="27" t="e">
        <f ca="1">IF(VLOOKUP($D2204,OLframe!$D$2:$J$213,10)=0," ",VLOOKUP($D2204,OLframe!$D$2:$J$213,10))</f>
        <v>#REF!</v>
      </c>
    </row>
    <row r="2205" spans="1:10" ht="37.5" customHeight="1">
      <c r="A2205" s="19" t="s">
        <v>1251</v>
      </c>
      <c r="B2205" s="18" t="s">
        <v>4001</v>
      </c>
      <c r="C2205" s="36" t="s">
        <v>3500</v>
      </c>
      <c r="D2205" s="38" t="s">
        <v>4008</v>
      </c>
      <c r="E2205" s="38" t="s">
        <v>1109</v>
      </c>
      <c r="F2205" s="75" t="str">
        <f ca="1">IF($E2205="только рамка",VLOOKUP($D2205,OLframe!$D$2:$J$213,2),VLOOKUP($E2205,OLmain!$A$2:$J$57,2))</f>
        <v>9'', 1024*600</v>
      </c>
      <c r="G2205" s="65" t="str">
        <f ca="1">VLOOKUP($D2205,OLframe!$D$2:$J$213,3)</f>
        <v>https://yadi.sk/d/Pjj06kDg1fZEEg</v>
      </c>
      <c r="H2205" s="45">
        <v>32400</v>
      </c>
      <c r="I2205" s="79" t="str">
        <f ca="1">IF($E2205="только рамка",VLOOKUP($D2205,OLframe!$D$2:$J$213,9),VLOOKUP($E2205,OLmain!$A$2:$J$57,9))</f>
        <v>Android 10.0, RK PX5 8x1,5 Ghz, 4Gb Ram, 32 Gb ROM, IPS LCD, NXP 6686 FM, TDA 7850, DSP, BC6 Bluetooth,  external microphone+Glonass&amp;gps</v>
      </c>
      <c r="J2205" s="27" t="e">
        <f ca="1">IF(VLOOKUP($D2205,OLframe!$D$2:$J$213,10)=0," ",VLOOKUP($D2205,OLframe!$D$2:$J$213,10))</f>
        <v>#REF!</v>
      </c>
    </row>
    <row r="2206" spans="1:10" ht="37.5" customHeight="1">
      <c r="A2206" s="19" t="s">
        <v>1251</v>
      </c>
      <c r="B2206" s="18" t="s">
        <v>4001</v>
      </c>
      <c r="C2206" s="36" t="s">
        <v>3500</v>
      </c>
      <c r="D2206" s="38" t="s">
        <v>4008</v>
      </c>
      <c r="E2206" s="38" t="s">
        <v>1111</v>
      </c>
      <c r="F2206" s="75" t="str">
        <f ca="1">IF($E2206="только рамка",VLOOKUP($D2206,OLframe!$D$2:$J$213,2),VLOOKUP($E2206,OLmain!$A$2:$J$57,2))</f>
        <v>9'', 1024*600</v>
      </c>
      <c r="G2206" s="65" t="str">
        <f ca="1">VLOOKUP($D2206,OLframe!$D$2:$J$213,3)</f>
        <v>https://yadi.sk/d/Pjj06kDg1fZEEg</v>
      </c>
      <c r="H2206" s="45">
        <v>33400</v>
      </c>
      <c r="I2206" s="79" t="str">
        <f ca="1">IF($E2206="только рамка",VLOOKUP($D2206,OLframe!$D$2:$J$213,9),VLOOKUP($E2206,OLmain!$A$2:$J$57,9))</f>
        <v>Android 10.0, RK PX5 8x1,5 Ghz, 4Gb Ram, 64 Gb ROM, IPS LCD, NXP 6686 FM, TDA 7850, DSP, BC6 Bluetooth,  external microphone+Glonass&amp;gps</v>
      </c>
      <c r="J2206" s="27" t="e">
        <f ca="1">IF(VLOOKUP($D2206,OLframe!$D$2:$J$213,10)=0," ",VLOOKUP($D2206,OLframe!$D$2:$J$213,10))</f>
        <v>#REF!</v>
      </c>
    </row>
    <row r="2207" spans="1:10" ht="37.5" customHeight="1">
      <c r="A2207" s="19" t="s">
        <v>1251</v>
      </c>
      <c r="B2207" s="18" t="s">
        <v>4001</v>
      </c>
      <c r="C2207" s="36" t="s">
        <v>3500</v>
      </c>
      <c r="D2207" s="38" t="s">
        <v>4008</v>
      </c>
      <c r="E2207" s="38" t="s">
        <v>1113</v>
      </c>
      <c r="F2207" s="75" t="str">
        <f ca="1">IF($E2207="только рамка",VLOOKUP($D2207,OLframe!$D$2:$J$213,2),VLOOKUP($E2207,OLmain!$A$2:$J$57,2))</f>
        <v>9'', 1024*600</v>
      </c>
      <c r="G2207" s="65" t="str">
        <f ca="1">VLOOKUP($D2207,OLframe!$D$2:$J$213,3)</f>
        <v>https://yadi.sk/d/Pjj06kDg1fZEEg</v>
      </c>
      <c r="H2207" s="45">
        <v>33400</v>
      </c>
      <c r="I2207" s="79" t="str">
        <f ca="1">IF($E2207="только рамка",VLOOKUP($D2207,OLframe!$D$2:$J$213,9),VLOOKUP($E2207,OLmain!$A$2:$J$57,9))</f>
        <v>Android 10.0, RK PX6 6x2,0 Ghz, 4Gb Ram, 64 Gb ROM, IPS LCD, NXP 6686 FM, TDA 7850, DSP, BC6 Bluetooth,  external microphone+Glonass&amp;gps</v>
      </c>
      <c r="J2207" s="27" t="e">
        <f ca="1">IF(VLOOKUP($D2207,OLframe!$D$2:$J$213,10)=0," ",VLOOKUP($D2207,OLframe!$D$2:$J$213,10))</f>
        <v>#REF!</v>
      </c>
    </row>
    <row r="2208" spans="1:10" ht="37.5" customHeight="1">
      <c r="A2208" s="19" t="s">
        <v>1251</v>
      </c>
      <c r="B2208" s="18" t="s">
        <v>4001</v>
      </c>
      <c r="C2208" s="36" t="s">
        <v>3500</v>
      </c>
      <c r="D2208" s="38" t="s">
        <v>4008</v>
      </c>
      <c r="E2208" s="38" t="s">
        <v>1131</v>
      </c>
      <c r="F2208" s="75" t="str">
        <f ca="1">IF($E2208="только рамка",VLOOKUP($D2208,OLframe!$D$2:$J$213,2),VLOOKUP($E2208,OLmain!$A$2:$J$57,2))</f>
        <v>9'', 1024*600</v>
      </c>
      <c r="G2208" s="65" t="str">
        <f ca="1">VLOOKUP($D2208,OLframe!$D$2:$J$213,3)</f>
        <v>https://yadi.sk/d/Pjj06kDg1fZEEg</v>
      </c>
      <c r="H2208" s="45">
        <v>23900</v>
      </c>
      <c r="I2208" s="79" t="str">
        <f ca="1">IF($E2208="только рамка",VLOOKUP($D2208,OLframe!$D$2:$J$213,9),VLOOKUP($E2208,OLmain!$A$2:$J$57,9))</f>
        <v>Android 6.0, MTK 3562 8x1,5 Ghz, 2Gb Ram, 32 Gb ROM, IPS LCD, NXP 6686 FM, TDA 7851, Bluetooth,  external microphone, 4G встроен</v>
      </c>
      <c r="J2208" s="27" t="e">
        <f ca="1">IF(VLOOKUP($D2208,OLframe!$D$2:$J$213,10)=0," ",VLOOKUP($D2208,OLframe!$D$2:$J$213,10))</f>
        <v>#REF!</v>
      </c>
    </row>
    <row r="2209" spans="1:10" ht="37.5" customHeight="1">
      <c r="A2209" s="19" t="s">
        <v>1251</v>
      </c>
      <c r="B2209" s="18" t="s">
        <v>4001</v>
      </c>
      <c r="C2209" s="36" t="s">
        <v>3500</v>
      </c>
      <c r="D2209" s="38" t="s">
        <v>4008</v>
      </c>
      <c r="E2209" s="38" t="s">
        <v>1115</v>
      </c>
      <c r="F2209" s="75" t="str">
        <f ca="1">IF($E2209="только рамка",VLOOKUP($D2209,OLframe!$D$2:$J$213,2),VLOOKUP($E2209,OLmain!$A$2:$J$57,2))</f>
        <v>9'', 1280*720</v>
      </c>
      <c r="G2209" s="65" t="str">
        <f ca="1">VLOOKUP($D2209,OLframe!$D$2:$J$213,3)</f>
        <v>https://yadi.sk/d/Pjj06kDg1fZEEg</v>
      </c>
      <c r="H2209" s="45">
        <v>27900</v>
      </c>
      <c r="I2209" s="79" t="str">
        <f ca="1">IF($E2209="только рамка",VLOOKUP($D2209,OLframe!$D$2:$J$213,9),VLOOKUP($E2209,OLmain!$A$2:$J$57,9))</f>
        <v>Android 10, UIS7862 8x1,8 Ghz, 3Gb Ram, 32Gb ROM, TDA7708 FM, TDA7388, DSP, Bluetooth 5.0, Glonass&amp;gps, 4G, OPTIC out, поддержка AHD/TVI камер, HDMI - опция, AV OUT - опция</v>
      </c>
      <c r="J2209" s="27" t="e">
        <f ca="1">IF(VLOOKUP($D2209,OLframe!$D$2:$J$213,10)=0," ",VLOOKUP($D2209,OLframe!$D$2:$J$213,10))</f>
        <v>#REF!</v>
      </c>
    </row>
    <row r="2210" spans="1:10" ht="37.5" customHeight="1">
      <c r="A2210" s="19" t="s">
        <v>1251</v>
      </c>
      <c r="B2210" s="18" t="s">
        <v>4001</v>
      </c>
      <c r="C2210" s="36" t="s">
        <v>3500</v>
      </c>
      <c r="D2210" s="38" t="s">
        <v>4008</v>
      </c>
      <c r="E2210" s="38" t="s">
        <v>1117</v>
      </c>
      <c r="F2210" s="75" t="str">
        <f ca="1">IF($E2210="только рамка",VLOOKUP($D2210,OLframe!$D$2:$J$213,2),VLOOKUP($E2210,OLmain!$A$2:$J$57,2))</f>
        <v>9'', 1280*720</v>
      </c>
      <c r="G2210" s="65" t="str">
        <f ca="1">VLOOKUP($D2210,OLframe!$D$2:$J$213,3)</f>
        <v>https://yadi.sk/d/Pjj06kDg1fZEEg</v>
      </c>
      <c r="H2210" s="45">
        <v>32400</v>
      </c>
      <c r="I2210" s="79" t="str">
        <f ca="1">IF($E2210="только рамка",VLOOKUP($D2210,OLframe!$D$2:$J$213,9),VLOOKUP($E2210,OLmain!$A$2:$J$57,9))</f>
        <v>Android 10, UIS7862 8x1,8 Ghz, 4Gb Ram, 64Gb ROM, TDA7708 FM, TDA7851L, DSP, Bluetooth 5.0, Glonass&amp;gps, 4G, OPTIC out, поддержка AHD/TVI камер, HDMI - опция, AV OUT - опция</v>
      </c>
      <c r="J2210" s="27" t="e">
        <f ca="1">IF(VLOOKUP($D2210,OLframe!$D$2:$J$213,10)=0," ",VLOOKUP($D2210,OLframe!$D$2:$J$213,10))</f>
        <v>#REF!</v>
      </c>
    </row>
    <row r="2211" spans="1:10" ht="37.5" customHeight="1">
      <c r="A2211" s="19" t="s">
        <v>1251</v>
      </c>
      <c r="B2211" s="18" t="s">
        <v>4001</v>
      </c>
      <c r="C2211" s="36" t="s">
        <v>3500</v>
      </c>
      <c r="D2211" s="38" t="s">
        <v>4008</v>
      </c>
      <c r="E2211" s="38" t="s">
        <v>1136</v>
      </c>
      <c r="F2211" s="75" t="str">
        <f ca="1">IF($E2211="только рамка",VLOOKUP($D2211,OLframe!$D$2:$J$213,2),VLOOKUP($E2211,OLmain!$A$2:$J$57,2))</f>
        <v>9'', 1280*720</v>
      </c>
      <c r="G2211" s="65" t="str">
        <f ca="1">VLOOKUP($D2211,OLframe!$D$2:$J$213,3)</f>
        <v>https://yadi.sk/d/Pjj06kDg1fZEEg</v>
      </c>
      <c r="H2211" s="45">
        <v>35400</v>
      </c>
      <c r="I2211" s="79" t="str">
        <f ca="1">IF($E2211="только рамка",VLOOKUP($D2211,OLframe!$D$2:$J$213,9),VLOOKUP($E2211,OLmain!$A$2:$J$57,9))</f>
        <v>Android 10, UIS7862 8x1,8 Ghz, 6Gb Ram, 128Gb ROM, TDA7708 FM, TDA7851L, DSP, Bluetooth 5.0, Glonass&amp;gps, 4G, OPTIC out, поддержка AHD/TVI камер, HDMI - опция, AV OUT - опция</v>
      </c>
      <c r="J2211" s="27" t="e">
        <f ca="1">IF(VLOOKUP($D2211,OLframe!$D$2:$J$213,10)=0," ",VLOOKUP($D2211,OLframe!$D$2:$J$213,10))</f>
        <v>#REF!</v>
      </c>
    </row>
    <row r="2212" spans="1:10" ht="37.5" customHeight="1">
      <c r="A2212" s="19" t="s">
        <v>1251</v>
      </c>
      <c r="B2212" s="18" t="s">
        <v>4001</v>
      </c>
      <c r="C2212" s="36" t="s">
        <v>3500</v>
      </c>
      <c r="D2212" s="38" t="s">
        <v>4008</v>
      </c>
      <c r="E2212" s="38" t="s">
        <v>1119</v>
      </c>
      <c r="F2212" s="75" t="str">
        <f ca="1">IF($E2212="только рамка",VLOOKUP($D2212,OLframe!$D$2:$J$213,2),VLOOKUP($E2212,OLmain!$A$2:$J$57,2))</f>
        <v>9'', 1024*600</v>
      </c>
      <c r="G2212" s="65" t="str">
        <f ca="1">VLOOKUP($D2212,OLframe!$D$2:$J$213,3)</f>
        <v>https://yadi.sk/d/Pjj06kDg1fZEEg</v>
      </c>
      <c r="H2212" s="45">
        <v>33400</v>
      </c>
      <c r="I2212" s="79" t="str">
        <f ca="1">IF($E2212="только рамка",VLOOKUP($D2212,OLframe!$D$2:$J$213,9),VLOOKUP($E2212,OLmain!$A$2:$J$57,9))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12" s="27" t="e">
        <f ca="1">IF(VLOOKUP($D2212,OLframe!$D$2:$J$213,10)=0," ",VLOOKUP($D2212,OLframe!$D$2:$J$213,10))</f>
        <v>#REF!</v>
      </c>
    </row>
    <row r="2213" spans="1:10" ht="37.5" customHeight="1">
      <c r="A2213" s="19" t="s">
        <v>1251</v>
      </c>
      <c r="B2213" s="18" t="s">
        <v>4001</v>
      </c>
      <c r="C2213" s="36" t="s">
        <v>3500</v>
      </c>
      <c r="D2213" s="38" t="s">
        <v>4008</v>
      </c>
      <c r="E2213" s="38" t="s">
        <v>1089</v>
      </c>
      <c r="F2213" s="75" t="str">
        <f ca="1">IF($E2213="только рамка",VLOOKUP($D2213,OLframe!$D$2:$J$213,2),VLOOKUP($E2213,OLmain!$A$2:$J$57,2))</f>
        <v>9,7'', 1024*768</v>
      </c>
      <c r="G2213" s="65" t="str">
        <f ca="1">VLOOKUP($D2213,OLframe!$D$2:$J$213,3)</f>
        <v>https://yadi.sk/d/Pjj06kDg1fZEEg</v>
      </c>
      <c r="H2213" s="45">
        <v>34400</v>
      </c>
      <c r="I2213" s="79" t="str">
        <f ca="1">IF($E2213="только рамка",VLOOKUP($D2213,OLframe!$D$2:$J$213,9),VLOOKUP($E2213,OLmain!$A$2:$J$57,9))</f>
        <v>Android 10.0, RK PX6 6x2,0 Ghz, 4Gb Ram, 64 Gb ROM, IPS LCD, NXP 6686 FM, TDA 7850, DSP, BC6 Bluetooth,  external microphone+Glonass&amp;gps</v>
      </c>
      <c r="J2213" s="27" t="e">
        <f ca="1">IF(VLOOKUP($D2213,OLframe!$D$2:$J$213,10)=0," ",VLOOKUP($D2213,OLframe!$D$2:$J$213,10))</f>
        <v>#REF!</v>
      </c>
    </row>
    <row r="2214" spans="1:10" ht="37.5" customHeight="1">
      <c r="A2214" s="19" t="s">
        <v>1251</v>
      </c>
      <c r="B2214" s="18" t="s">
        <v>4001</v>
      </c>
      <c r="C2214" s="36" t="s">
        <v>3500</v>
      </c>
      <c r="D2214" s="38" t="s">
        <v>4008</v>
      </c>
      <c r="E2214" s="38" t="s">
        <v>1122</v>
      </c>
      <c r="F2214" s="75" t="str">
        <f ca="1">IF($E2214="только рамка",VLOOKUP($D2214,OLframe!$D$2:$J$213,2),VLOOKUP($E2214,OLmain!$A$2:$J$57,2))</f>
        <v>10.1", 1280*720</v>
      </c>
      <c r="G2214" s="65" t="str">
        <f ca="1">VLOOKUP($D2214,OLframe!$D$2:$J$213,3)</f>
        <v>https://yadi.sk/d/Pjj06kDg1fZEEg</v>
      </c>
      <c r="H2214" s="45">
        <v>35900</v>
      </c>
      <c r="I2214" s="79" t="str">
        <f ca="1">IF($E2214="только рамка",VLOOKUP($D2214,OLframe!$D$2:$J$213,9),VLOOKUP($E2214,OLmain!$A$2:$J$57,9))</f>
        <v>Android 10.0, RK PX6 6x2,0 Ghz, 4Gb Ram, 64 Gb ROM, IPS LCD, NXP 6686 FM, TDA 7850, DSP, BC6 Bluetooth,  external microphone+Glonass&amp;gps</v>
      </c>
      <c r="J2214" s="27" t="e">
        <f ca="1">IF(VLOOKUP($D2214,OLframe!$D$2:$J$213,10)=0," ",VLOOKUP($D2214,OLframe!$D$2:$J$213,10))</f>
        <v>#REF!</v>
      </c>
    </row>
    <row r="2215" spans="1:10" ht="37.5" customHeight="1">
      <c r="A2215" s="19" t="s">
        <v>1251</v>
      </c>
      <c r="B2215" s="18" t="s">
        <v>4001</v>
      </c>
      <c r="C2215" s="36" t="s">
        <v>3500</v>
      </c>
      <c r="D2215" s="38" t="s">
        <v>4008</v>
      </c>
      <c r="E2215" s="38" t="s">
        <v>1121</v>
      </c>
      <c r="F2215" s="75" t="str">
        <f ca="1">IF($E2215="только рамка",VLOOKUP($D2215,OLframe!$D$2:$J$213,2),VLOOKUP($E2215,OLmain!$A$2:$J$57,2))</f>
        <v>13.3", 1920*1080</v>
      </c>
      <c r="G2215" s="65" t="str">
        <f ca="1">VLOOKUP($D2215,OLframe!$D$2:$J$213,3)</f>
        <v>https://yadi.sk/d/Pjj06kDg1fZEEg</v>
      </c>
      <c r="H2215" s="45">
        <v>41900</v>
      </c>
      <c r="I2215" s="79" t="str">
        <f ca="1">IF($E2215="только рамка",VLOOKUP($D2215,OLframe!$D$2:$J$213,9),VLOOKUP($E2215,OLmain!$A$2:$J$57,9))</f>
        <v>Android 10.0, RK PX6 6x2,0 Ghz, 4Gb Ram, 64 Gb ROM, IPS LCD, NXP 6686 FM, TDA 7850, DSP, BC6 Bluetooth,  external microphone+Glonass&amp;gps</v>
      </c>
      <c r="J2215" s="27" t="e">
        <f ca="1">IF(VLOOKUP($D2215,OLframe!$D$2:$J$213,10)=0," ",VLOOKUP($D2215,OLframe!$D$2:$J$213,10))</f>
        <v>#REF!</v>
      </c>
    </row>
    <row r="2216" spans="1:10" ht="37.5" customHeight="1">
      <c r="A2216" s="19" t="s">
        <v>1251</v>
      </c>
      <c r="B2216" s="18" t="s">
        <v>4001</v>
      </c>
      <c r="C2216" s="36" t="s">
        <v>3884</v>
      </c>
      <c r="D2216" s="38" t="s">
        <v>1286</v>
      </c>
      <c r="E2216" s="38"/>
      <c r="F2216" s="10" t="s">
        <v>3577</v>
      </c>
      <c r="G2216" s="51" t="s">
        <v>1287</v>
      </c>
      <c r="H2216" s="45">
        <v>42900</v>
      </c>
      <c r="I2216" s="21" t="s">
        <v>3888</v>
      </c>
      <c r="J2216" s="27" t="s">
        <v>1288</v>
      </c>
    </row>
    <row r="2217" spans="1:10" ht="37.5" customHeight="1">
      <c r="A2217" s="19" t="s">
        <v>1251</v>
      </c>
      <c r="B2217" s="18" t="s">
        <v>1289</v>
      </c>
      <c r="C2217" s="36" t="s">
        <v>3451</v>
      </c>
      <c r="D2217" s="38" t="s">
        <v>1290</v>
      </c>
      <c r="E2217" s="38"/>
      <c r="F2217" s="2" t="s">
        <v>3985</v>
      </c>
      <c r="G2217" s="52" t="s">
        <v>1291</v>
      </c>
      <c r="H2217" s="69"/>
      <c r="I2217" s="21" t="s">
        <v>3551</v>
      </c>
      <c r="J2217" s="27"/>
    </row>
    <row r="2218" spans="1:10" ht="37.5" customHeight="1">
      <c r="A2218" s="19" t="s">
        <v>1251</v>
      </c>
      <c r="B2218" s="18" t="s">
        <v>1289</v>
      </c>
      <c r="C2218" s="36" t="s">
        <v>3444</v>
      </c>
      <c r="D2218" s="38" t="s">
        <v>1292</v>
      </c>
      <c r="E2218" s="38"/>
      <c r="F2218" s="2" t="s">
        <v>3985</v>
      </c>
      <c r="G2218" s="51" t="s">
        <v>1293</v>
      </c>
      <c r="H2218" s="69">
        <v>27900</v>
      </c>
      <c r="I2218" s="20" t="s">
        <v>3470</v>
      </c>
      <c r="J2218" s="27"/>
    </row>
    <row r="2219" spans="1:10" ht="37.5" customHeight="1">
      <c r="A2219" s="19" t="s">
        <v>1251</v>
      </c>
      <c r="B2219" s="18" t="s">
        <v>1289</v>
      </c>
      <c r="C2219" s="36" t="s">
        <v>3451</v>
      </c>
      <c r="D2219" s="38" t="s">
        <v>1294</v>
      </c>
      <c r="E2219" s="38"/>
      <c r="F2219" s="2" t="s">
        <v>3590</v>
      </c>
      <c r="G2219" s="50" t="s">
        <v>1295</v>
      </c>
      <c r="H2219" s="69">
        <v>33900</v>
      </c>
      <c r="I2219" s="46" t="s">
        <v>3503</v>
      </c>
      <c r="J2219" s="27" t="s">
        <v>1296</v>
      </c>
    </row>
    <row r="2220" spans="1:10" ht="37.5" customHeight="1">
      <c r="A2220" s="19" t="s">
        <v>1251</v>
      </c>
      <c r="B2220" s="18" t="s">
        <v>1289</v>
      </c>
      <c r="C2220" s="36" t="s">
        <v>3485</v>
      </c>
      <c r="D2220" s="38" t="s">
        <v>1297</v>
      </c>
      <c r="E2220" s="38"/>
      <c r="F2220" s="2" t="s">
        <v>3590</v>
      </c>
      <c r="G2220" s="51" t="s">
        <v>1298</v>
      </c>
      <c r="H2220" s="69">
        <v>28900</v>
      </c>
      <c r="I2220" s="21" t="s">
        <v>1195</v>
      </c>
      <c r="J2220" s="27" t="s">
        <v>1196</v>
      </c>
    </row>
    <row r="2221" spans="1:10" ht="37.5" customHeight="1">
      <c r="A2221" s="19" t="s">
        <v>1251</v>
      </c>
      <c r="B2221" s="18" t="s">
        <v>1289</v>
      </c>
      <c r="C2221" s="36" t="s">
        <v>4083</v>
      </c>
      <c r="D2221" s="38" t="s">
        <v>1299</v>
      </c>
      <c r="E2221" s="38"/>
      <c r="F2221" s="2" t="s">
        <v>3590</v>
      </c>
      <c r="G2221" s="51" t="s">
        <v>1300</v>
      </c>
      <c r="H2221" s="69">
        <v>25400</v>
      </c>
      <c r="I2221" s="21" t="s">
        <v>3551</v>
      </c>
      <c r="J2221" s="27" t="s">
        <v>1196</v>
      </c>
    </row>
    <row r="2222" spans="1:10" ht="37.5" customHeight="1">
      <c r="A2222" s="19" t="s">
        <v>1251</v>
      </c>
      <c r="B2222" s="18" t="s">
        <v>1289</v>
      </c>
      <c r="C2222" s="36" t="s">
        <v>3444</v>
      </c>
      <c r="D2222" s="38" t="s">
        <v>1301</v>
      </c>
      <c r="E2222" s="38"/>
      <c r="F2222" s="2" t="s">
        <v>3590</v>
      </c>
      <c r="G2222" s="51" t="s">
        <v>1302</v>
      </c>
      <c r="H2222" s="69">
        <v>27900</v>
      </c>
      <c r="I2222" s="20" t="s">
        <v>3470</v>
      </c>
      <c r="J2222" s="27" t="s">
        <v>1196</v>
      </c>
    </row>
    <row r="2223" spans="1:10" ht="37.5" customHeight="1">
      <c r="A2223" s="19" t="s">
        <v>1251</v>
      </c>
      <c r="B2223" s="18" t="s">
        <v>1289</v>
      </c>
      <c r="C2223" s="36" t="s">
        <v>3444</v>
      </c>
      <c r="D2223" s="38" t="s">
        <v>1303</v>
      </c>
      <c r="E2223" s="38"/>
      <c r="F2223" s="2" t="s">
        <v>3590</v>
      </c>
      <c r="G2223" s="51" t="s">
        <v>1302</v>
      </c>
      <c r="H2223" s="69">
        <v>27400</v>
      </c>
      <c r="I2223" s="46" t="s">
        <v>3475</v>
      </c>
      <c r="J2223" s="31" t="s">
        <v>1254</v>
      </c>
    </row>
    <row r="2224" spans="1:10" ht="37.5" customHeight="1">
      <c r="A2224" s="19" t="s">
        <v>1251</v>
      </c>
      <c r="B2224" s="18" t="s">
        <v>1289</v>
      </c>
      <c r="C2224" s="36" t="s">
        <v>3444</v>
      </c>
      <c r="D2224" s="38" t="s">
        <v>1304</v>
      </c>
      <c r="E2224" s="38"/>
      <c r="F2224" s="2" t="s">
        <v>3590</v>
      </c>
      <c r="G2224" s="51" t="s">
        <v>1302</v>
      </c>
      <c r="H2224" s="69">
        <v>31900</v>
      </c>
      <c r="I2224" s="42" t="s">
        <v>3938</v>
      </c>
      <c r="J2224" s="31" t="s">
        <v>1254</v>
      </c>
    </row>
    <row r="2225" spans="1:10" ht="37.5" customHeight="1">
      <c r="A2225" s="19" t="s">
        <v>1251</v>
      </c>
      <c r="B2225" s="18" t="s">
        <v>1289</v>
      </c>
      <c r="C2225" s="36" t="s">
        <v>3444</v>
      </c>
      <c r="D2225" s="38" t="s">
        <v>1305</v>
      </c>
      <c r="E2225" s="38"/>
      <c r="F2225" s="2" t="s">
        <v>3590</v>
      </c>
      <c r="G2225" s="51" t="s">
        <v>1302</v>
      </c>
      <c r="H2225" s="69">
        <v>30900</v>
      </c>
      <c r="I2225" s="46" t="s">
        <v>3480</v>
      </c>
      <c r="J2225" s="31" t="s">
        <v>1254</v>
      </c>
    </row>
    <row r="2226" spans="1:10" ht="37.5" customHeight="1">
      <c r="A2226" s="19" t="s">
        <v>1251</v>
      </c>
      <c r="B2226" s="18" t="s">
        <v>1306</v>
      </c>
      <c r="C2226" s="36" t="s">
        <v>3451</v>
      </c>
      <c r="D2226" s="38" t="s">
        <v>1307</v>
      </c>
      <c r="E2226" s="38"/>
      <c r="F2226" s="2" t="s">
        <v>3590</v>
      </c>
      <c r="G2226" s="52" t="s">
        <v>1308</v>
      </c>
      <c r="H2226" s="69">
        <v>28900</v>
      </c>
      <c r="I2226" s="21" t="s">
        <v>3551</v>
      </c>
      <c r="J2226" s="31" t="s">
        <v>1309</v>
      </c>
    </row>
    <row r="2227" spans="1:10" ht="37.5" customHeight="1">
      <c r="A2227" s="19" t="s">
        <v>1251</v>
      </c>
      <c r="B2227" s="18" t="s">
        <v>1306</v>
      </c>
      <c r="C2227" s="36" t="s">
        <v>3444</v>
      </c>
      <c r="D2227" s="38" t="s">
        <v>1310</v>
      </c>
      <c r="E2227" s="38"/>
      <c r="F2227" s="2" t="s">
        <v>3590</v>
      </c>
      <c r="G2227" s="50" t="s">
        <v>1311</v>
      </c>
      <c r="H2227" s="69">
        <v>27900</v>
      </c>
      <c r="I2227" s="46" t="s">
        <v>3475</v>
      </c>
      <c r="J2227" s="31" t="s">
        <v>1309</v>
      </c>
    </row>
    <row r="2228" spans="1:10" ht="37.5" customHeight="1">
      <c r="A2228" s="19" t="s">
        <v>1251</v>
      </c>
      <c r="B2228" s="18" t="s">
        <v>1306</v>
      </c>
      <c r="C2228" s="36" t="s">
        <v>3444</v>
      </c>
      <c r="D2228" s="38" t="s">
        <v>1312</v>
      </c>
      <c r="E2228" s="38"/>
      <c r="F2228" s="2" t="s">
        <v>3590</v>
      </c>
      <c r="G2228" s="50" t="s">
        <v>1311</v>
      </c>
      <c r="H2228" s="69">
        <v>30900</v>
      </c>
      <c r="I2228" s="59" t="s">
        <v>3478</v>
      </c>
      <c r="J2228" s="31" t="s">
        <v>1309</v>
      </c>
    </row>
    <row r="2229" spans="1:10" ht="37.5" customHeight="1">
      <c r="A2229" s="19" t="s">
        <v>1251</v>
      </c>
      <c r="B2229" s="18" t="s">
        <v>1306</v>
      </c>
      <c r="C2229" s="36" t="s">
        <v>3444</v>
      </c>
      <c r="D2229" s="38" t="s">
        <v>1313</v>
      </c>
      <c r="E2229" s="38"/>
      <c r="F2229" s="2" t="s">
        <v>3590</v>
      </c>
      <c r="G2229" s="50" t="s">
        <v>1311</v>
      </c>
      <c r="H2229" s="69">
        <v>31900</v>
      </c>
      <c r="I2229" s="46" t="s">
        <v>3480</v>
      </c>
      <c r="J2229" s="31" t="s">
        <v>1309</v>
      </c>
    </row>
    <row r="2230" spans="1:10" ht="37.5" customHeight="1">
      <c r="A2230" s="19" t="s">
        <v>1251</v>
      </c>
      <c r="B2230" s="18" t="s">
        <v>1306</v>
      </c>
      <c r="C2230" s="36" t="s">
        <v>3500</v>
      </c>
      <c r="D2230" s="38" t="s">
        <v>1314</v>
      </c>
      <c r="E2230" s="38"/>
      <c r="F2230" s="2" t="s">
        <v>3590</v>
      </c>
      <c r="G2230" s="51" t="s">
        <v>1315</v>
      </c>
      <c r="H2230" s="69">
        <v>32900</v>
      </c>
      <c r="I2230" s="20" t="s">
        <v>3520</v>
      </c>
      <c r="J2230" s="31" t="s">
        <v>1309</v>
      </c>
    </row>
    <row r="2231" spans="1:10" ht="37.5" customHeight="1">
      <c r="A2231" s="19" t="s">
        <v>1251</v>
      </c>
      <c r="B2231" s="18" t="s">
        <v>1306</v>
      </c>
      <c r="C2231" s="36" t="s">
        <v>3444</v>
      </c>
      <c r="D2231" s="38" t="s">
        <v>1316</v>
      </c>
      <c r="E2231" s="38"/>
      <c r="F2231" s="2" t="s">
        <v>3464</v>
      </c>
      <c r="G2231" s="51" t="s">
        <v>1317</v>
      </c>
      <c r="H2231" s="69">
        <v>27900</v>
      </c>
      <c r="I2231" s="46" t="s">
        <v>3492</v>
      </c>
      <c r="J2231" s="31" t="s">
        <v>1309</v>
      </c>
    </row>
    <row r="2232" spans="1:10" ht="37.5" customHeight="1">
      <c r="A2232" s="19" t="s">
        <v>1251</v>
      </c>
      <c r="B2232" s="18" t="s">
        <v>1306</v>
      </c>
      <c r="C2232" s="36" t="s">
        <v>3444</v>
      </c>
      <c r="D2232" s="38" t="s">
        <v>1318</v>
      </c>
      <c r="E2232" s="38"/>
      <c r="F2232" s="2" t="s">
        <v>3464</v>
      </c>
      <c r="G2232" s="51" t="s">
        <v>1317</v>
      </c>
      <c r="H2232" s="69">
        <v>30900</v>
      </c>
      <c r="I2232" s="59" t="s">
        <v>3478</v>
      </c>
      <c r="J2232" s="31" t="s">
        <v>1309</v>
      </c>
    </row>
    <row r="2233" spans="1:10" ht="37.5" customHeight="1">
      <c r="A2233" s="19" t="s">
        <v>1251</v>
      </c>
      <c r="B2233" s="18" t="s">
        <v>1306</v>
      </c>
      <c r="C2233" s="36" t="s">
        <v>3444</v>
      </c>
      <c r="D2233" s="38" t="s">
        <v>1319</v>
      </c>
      <c r="E2233" s="38"/>
      <c r="F2233" s="2" t="s">
        <v>3464</v>
      </c>
      <c r="G2233" s="51" t="s">
        <v>1317</v>
      </c>
      <c r="H2233" s="69">
        <v>31900</v>
      </c>
      <c r="I2233" s="46" t="s">
        <v>3480</v>
      </c>
      <c r="J2233" s="31" t="s">
        <v>1309</v>
      </c>
    </row>
    <row r="2234" spans="1:10" ht="37.5" customHeight="1">
      <c r="A2234" s="19" t="s">
        <v>1251</v>
      </c>
      <c r="B2234" s="18" t="s">
        <v>1306</v>
      </c>
      <c r="C2234" s="36" t="s">
        <v>3451</v>
      </c>
      <c r="D2234" s="38" t="s">
        <v>1320</v>
      </c>
      <c r="E2234" s="38"/>
      <c r="F2234" s="10" t="s">
        <v>3518</v>
      </c>
      <c r="G2234" s="50" t="s">
        <v>1321</v>
      </c>
      <c r="H2234" s="69">
        <v>30900</v>
      </c>
      <c r="I2234" s="21" t="s">
        <v>2273</v>
      </c>
      <c r="J2234" s="31" t="s">
        <v>1309</v>
      </c>
    </row>
    <row r="2235" spans="1:10" ht="37.5" customHeight="1">
      <c r="A2235" s="19" t="s">
        <v>1251</v>
      </c>
      <c r="B2235" s="18" t="s">
        <v>1306</v>
      </c>
      <c r="C2235" s="36" t="s">
        <v>4139</v>
      </c>
      <c r="D2235" s="38" t="s">
        <v>1322</v>
      </c>
      <c r="E2235" s="38"/>
      <c r="F2235" s="10" t="s">
        <v>3518</v>
      </c>
      <c r="G2235" s="50" t="s">
        <v>1321</v>
      </c>
      <c r="H2235" s="69">
        <v>33900</v>
      </c>
      <c r="I2235" s="46" t="s">
        <v>3503</v>
      </c>
      <c r="J2235" s="31" t="s">
        <v>1309</v>
      </c>
    </row>
    <row r="2236" spans="1:10" ht="37.5" customHeight="1">
      <c r="A2236" s="19" t="s">
        <v>1251</v>
      </c>
      <c r="B2236" s="18" t="s">
        <v>1306</v>
      </c>
      <c r="C2236" s="36" t="s">
        <v>3500</v>
      </c>
      <c r="D2236" s="38" t="s">
        <v>1323</v>
      </c>
      <c r="E2236" s="38" t="s">
        <v>2857</v>
      </c>
      <c r="F2236" s="75" t="str">
        <f ca="1">IF($E2236="только рамка",VLOOKUP($D2236,OLframe!$D$2:$J$213,2),VLOOKUP($E2236,OLmain!$A$2:$J$57,2))</f>
        <v>9", 1024*600</v>
      </c>
      <c r="G2236" s="65" t="str">
        <f ca="1">VLOOKUP($D2236,OLframe!$D$2:$J$213,3)</f>
        <v>https://yadi.sk/d/UnEhclhGqG6Dmg</v>
      </c>
      <c r="H2236" s="45">
        <v>7000</v>
      </c>
      <c r="I2236" s="79" t="e">
        <f ca="1">IF($E2236="только рамка",VLOOKUP($D2236,OLframe!$D$2:$J$213,9),VLOOKUP($E2236,OLmain!$A$2:$J$57,9))</f>
        <v>#REF!</v>
      </c>
      <c r="J2236" s="27" t="e">
        <f ca="1">IF(VLOOKUP($D2236,OLframe!$D$2:$J$213,10)=0," ",VLOOKUP($D2236,OLframe!$D$2:$J$213,10))</f>
        <v>#REF!</v>
      </c>
    </row>
    <row r="2237" spans="1:10" ht="37.5" customHeight="1">
      <c r="A2237" s="19" t="s">
        <v>1251</v>
      </c>
      <c r="B2237" s="18" t="s">
        <v>1306</v>
      </c>
      <c r="C2237" s="36" t="s">
        <v>3500</v>
      </c>
      <c r="D2237" s="38" t="s">
        <v>1323</v>
      </c>
      <c r="E2237" s="38" t="s">
        <v>1141</v>
      </c>
      <c r="F2237" s="75" t="str">
        <f ca="1">IF($E2237="только рамка",VLOOKUP($D2237,OLframe!$D$2:$J$213,2),VLOOKUP($E2237,OLmain!$A$2:$J$57,2))</f>
        <v>9'', 1280*720</v>
      </c>
      <c r="G2237" s="65" t="str">
        <f ca="1">VLOOKUP($D2237,OLframe!$D$2:$J$213,3)</f>
        <v>https://yadi.sk/d/UnEhclhGqG6Dmg</v>
      </c>
      <c r="H2237" s="45">
        <v>39900</v>
      </c>
      <c r="I2237" s="79" t="str">
        <f ca="1">IF($E2237="только рамка",VLOOKUP($D2237,OLframe!$D$2:$J$213,9),VLOOKUP($E2237,OLmain!$A$2:$J$57,9))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37" s="27" t="e">
        <f ca="1">IF(VLOOKUP($D2237,OLframe!$D$2:$J$213,10)=0," ",VLOOKUP($D2237,OLframe!$D$2:$J$213,10))</f>
        <v>#REF!</v>
      </c>
    </row>
    <row r="2238" spans="1:10" ht="37.5" customHeight="1">
      <c r="A2238" s="19" t="s">
        <v>1251</v>
      </c>
      <c r="B2238" s="18" t="s">
        <v>1306</v>
      </c>
      <c r="C2238" s="36" t="s">
        <v>3500</v>
      </c>
      <c r="D2238" s="38" t="s">
        <v>1323</v>
      </c>
      <c r="E2238" s="38" t="s">
        <v>1144</v>
      </c>
      <c r="F2238" s="75" t="str">
        <f ca="1">IF($E2238="только рамка",VLOOKUP($D2238,OLframe!$D$2:$J$213,2),VLOOKUP($E2238,OLmain!$A$2:$J$57,2))</f>
        <v>9'', 1280*720</v>
      </c>
      <c r="G2238" s="65" t="str">
        <f ca="1">VLOOKUP($D2238,OLframe!$D$2:$J$213,3)</f>
        <v>https://yadi.sk/d/UnEhclhGqG6Dmg</v>
      </c>
      <c r="H2238" s="45">
        <v>42900</v>
      </c>
      <c r="I2238" s="79" t="str">
        <f ca="1">IF($E2238="только рамка",VLOOKUP($D2238,OLframe!$D$2:$J$213,9),VLOOKUP($E2238,OLmain!$A$2:$J$57,9))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38" s="27" t="e">
        <f ca="1">IF(VLOOKUP($D2238,OLframe!$D$2:$J$213,10)=0," ",VLOOKUP($D2238,OLframe!$D$2:$J$213,10))</f>
        <v>#REF!</v>
      </c>
    </row>
    <row r="2239" spans="1:10" ht="37.5" customHeight="1">
      <c r="A2239" s="19" t="s">
        <v>1251</v>
      </c>
      <c r="B2239" s="18" t="s">
        <v>1306</v>
      </c>
      <c r="C2239" s="36" t="s">
        <v>3500</v>
      </c>
      <c r="D2239" s="38" t="s">
        <v>1323</v>
      </c>
      <c r="E2239" s="38" t="s">
        <v>1107</v>
      </c>
      <c r="F2239" s="75" t="str">
        <f ca="1">IF($E2239="только рамка",VLOOKUP($D2239,OLframe!$D$2:$J$213,2),VLOOKUP($E2239,OLmain!$A$2:$J$57,2))</f>
        <v>9'', 1024*600</v>
      </c>
      <c r="G2239" s="65" t="str">
        <f ca="1">VLOOKUP($D2239,OLframe!$D$2:$J$213,3)</f>
        <v>https://yadi.sk/d/UnEhclhGqG6Dmg</v>
      </c>
      <c r="H2239" s="45">
        <v>30900</v>
      </c>
      <c r="I2239" s="79" t="str">
        <f ca="1">IF($E2239="только рамка",VLOOKUP($D2239,OLframe!$D$2:$J$213,9),VLOOKUP($E2239,OLmain!$A$2:$J$57,9))</f>
        <v>Android 10.0, RK PX30 4x1,6 Ghz, 2Gb Ram, 16 Gb ROM, IPS LCD, NXP 6686 FM, TDA 7850, DSP, BC6 Bluetooth,  external microphone+Glonass&amp;gps</v>
      </c>
      <c r="J2239" s="27" t="e">
        <f ca="1">IF(VLOOKUP($D2239,OLframe!$D$2:$J$213,10)=0," ",VLOOKUP($D2239,OLframe!$D$2:$J$213,10))</f>
        <v>#REF!</v>
      </c>
    </row>
    <row r="2240" spans="1:10" ht="37.5" customHeight="1">
      <c r="A2240" s="19" t="s">
        <v>1251</v>
      </c>
      <c r="B2240" s="18" t="s">
        <v>1306</v>
      </c>
      <c r="C2240" s="36" t="s">
        <v>3500</v>
      </c>
      <c r="D2240" s="38" t="s">
        <v>1323</v>
      </c>
      <c r="E2240" s="38" t="s">
        <v>1109</v>
      </c>
      <c r="F2240" s="75" t="str">
        <f ca="1">IF($E2240="только рамка",VLOOKUP($D2240,OLframe!$D$2:$J$213,2),VLOOKUP($E2240,OLmain!$A$2:$J$57,2))</f>
        <v>9'', 1024*600</v>
      </c>
      <c r="G2240" s="65" t="str">
        <f ca="1">VLOOKUP($D2240,OLframe!$D$2:$J$213,3)</f>
        <v>https://yadi.sk/d/UnEhclhGqG6Dmg</v>
      </c>
      <c r="H2240" s="45">
        <v>34400</v>
      </c>
      <c r="I2240" s="79" t="str">
        <f ca="1">IF($E2240="только рамка",VLOOKUP($D2240,OLframe!$D$2:$J$213,9),VLOOKUP($E2240,OLmain!$A$2:$J$57,9))</f>
        <v>Android 10.0, RK PX5 8x1,5 Ghz, 4Gb Ram, 32 Gb ROM, IPS LCD, NXP 6686 FM, TDA 7850, DSP, BC6 Bluetooth,  external microphone+Glonass&amp;gps</v>
      </c>
      <c r="J2240" s="27" t="e">
        <f ca="1">IF(VLOOKUP($D2240,OLframe!$D$2:$J$213,10)=0," ",VLOOKUP($D2240,OLframe!$D$2:$J$213,10))</f>
        <v>#REF!</v>
      </c>
    </row>
    <row r="2241" spans="1:10" ht="37.5" customHeight="1">
      <c r="A2241" s="19" t="s">
        <v>1251</v>
      </c>
      <c r="B2241" s="18" t="s">
        <v>1306</v>
      </c>
      <c r="C2241" s="36" t="s">
        <v>3500</v>
      </c>
      <c r="D2241" s="38" t="s">
        <v>1323</v>
      </c>
      <c r="E2241" s="38" t="s">
        <v>1111</v>
      </c>
      <c r="F2241" s="75" t="str">
        <f ca="1">IF($E2241="только рамка",VLOOKUP($D2241,OLframe!$D$2:$J$213,2),VLOOKUP($E2241,OLmain!$A$2:$J$57,2))</f>
        <v>9'', 1024*600</v>
      </c>
      <c r="G2241" s="65" t="str">
        <f ca="1">VLOOKUP($D2241,OLframe!$D$2:$J$213,3)</f>
        <v>https://yadi.sk/d/UnEhclhGqG6Dmg</v>
      </c>
      <c r="H2241" s="45">
        <v>35400</v>
      </c>
      <c r="I2241" s="79" t="str">
        <f ca="1">IF($E2241="только рамка",VLOOKUP($D2241,OLframe!$D$2:$J$213,9),VLOOKUP($E2241,OLmain!$A$2:$J$57,9))</f>
        <v>Android 10.0, RK PX5 8x1,5 Ghz, 4Gb Ram, 64 Gb ROM, IPS LCD, NXP 6686 FM, TDA 7850, DSP, BC6 Bluetooth,  external microphone+Glonass&amp;gps</v>
      </c>
      <c r="J2241" s="27" t="e">
        <f ca="1">IF(VLOOKUP($D2241,OLframe!$D$2:$J$213,10)=0," ",VLOOKUP($D2241,OLframe!$D$2:$J$213,10))</f>
        <v>#REF!</v>
      </c>
    </row>
    <row r="2242" spans="1:10" ht="37.5" customHeight="1">
      <c r="A2242" s="19" t="s">
        <v>1251</v>
      </c>
      <c r="B2242" s="18" t="s">
        <v>1306</v>
      </c>
      <c r="C2242" s="36" t="s">
        <v>3500</v>
      </c>
      <c r="D2242" s="38" t="s">
        <v>1323</v>
      </c>
      <c r="E2242" s="38" t="s">
        <v>1113</v>
      </c>
      <c r="F2242" s="75" t="str">
        <f ca="1">IF($E2242="только рамка",VLOOKUP($D2242,OLframe!$D$2:$J$213,2),VLOOKUP($E2242,OLmain!$A$2:$J$57,2))</f>
        <v>9'', 1024*600</v>
      </c>
      <c r="G2242" s="65" t="str">
        <f ca="1">VLOOKUP($D2242,OLframe!$D$2:$J$213,3)</f>
        <v>https://yadi.sk/d/UnEhclhGqG6Dmg</v>
      </c>
      <c r="H2242" s="45">
        <v>35400</v>
      </c>
      <c r="I2242" s="79" t="str">
        <f ca="1">IF($E2242="только рамка",VLOOKUP($D2242,OLframe!$D$2:$J$213,9),VLOOKUP($E2242,OLmain!$A$2:$J$57,9))</f>
        <v>Android 10.0, RK PX6 6x2,0 Ghz, 4Gb Ram, 64 Gb ROM, IPS LCD, NXP 6686 FM, TDA 7850, DSP, BC6 Bluetooth,  external microphone+Glonass&amp;gps</v>
      </c>
      <c r="J2242" s="27" t="e">
        <f ca="1">IF(VLOOKUP($D2242,OLframe!$D$2:$J$213,10)=0," ",VLOOKUP($D2242,OLframe!$D$2:$J$213,10))</f>
        <v>#REF!</v>
      </c>
    </row>
    <row r="2243" spans="1:10" ht="37.5" customHeight="1">
      <c r="A2243" s="19" t="s">
        <v>1251</v>
      </c>
      <c r="B2243" s="18" t="s">
        <v>1306</v>
      </c>
      <c r="C2243" s="36" t="s">
        <v>3500</v>
      </c>
      <c r="D2243" s="38" t="s">
        <v>1323</v>
      </c>
      <c r="E2243" s="38" t="s">
        <v>1131</v>
      </c>
      <c r="F2243" s="75" t="str">
        <f ca="1">IF($E2243="только рамка",VLOOKUP($D2243,OLframe!$D$2:$J$213,2),VLOOKUP($E2243,OLmain!$A$2:$J$57,2))</f>
        <v>9'', 1024*600</v>
      </c>
      <c r="G2243" s="65" t="str">
        <f ca="1">VLOOKUP($D2243,OLframe!$D$2:$J$213,3)</f>
        <v>https://yadi.sk/d/UnEhclhGqG6Dmg</v>
      </c>
      <c r="H2243" s="45">
        <v>23900</v>
      </c>
      <c r="I2243" s="79" t="str">
        <f ca="1">IF($E2243="только рамка",VLOOKUP($D2243,OLframe!$D$2:$J$213,9),VLOOKUP($E2243,OLmain!$A$2:$J$57,9))</f>
        <v>Android 6.0, MTK 3562 8x1,5 Ghz, 2Gb Ram, 32 Gb ROM, IPS LCD, NXP 6686 FM, TDA 7851, Bluetooth,  external microphone, 4G встроен</v>
      </c>
      <c r="J2243" s="27" t="e">
        <f ca="1">IF(VLOOKUP($D2243,OLframe!$D$2:$J$213,10)=0," ",VLOOKUP($D2243,OLframe!$D$2:$J$213,10))</f>
        <v>#REF!</v>
      </c>
    </row>
    <row r="2244" spans="1:10" ht="37.5" customHeight="1">
      <c r="A2244" s="19" t="s">
        <v>1251</v>
      </c>
      <c r="B2244" s="18" t="s">
        <v>1306</v>
      </c>
      <c r="C2244" s="36" t="s">
        <v>3500</v>
      </c>
      <c r="D2244" s="38" t="s">
        <v>1323</v>
      </c>
      <c r="E2244" s="38" t="s">
        <v>1115</v>
      </c>
      <c r="F2244" s="75" t="str">
        <f ca="1">IF($E2244="только рамка",VLOOKUP($D2244,OLframe!$D$2:$J$213,2),VLOOKUP($E2244,OLmain!$A$2:$J$57,2))</f>
        <v>9'', 1280*720</v>
      </c>
      <c r="G2244" s="65" t="str">
        <f ca="1">VLOOKUP($D2244,OLframe!$D$2:$J$213,3)</f>
        <v>https://yadi.sk/d/UnEhclhGqG6Dmg</v>
      </c>
      <c r="H2244" s="45">
        <v>29900</v>
      </c>
      <c r="I2244" s="79" t="str">
        <f ca="1">IF($E2244="только рамка",VLOOKUP($D2244,OLframe!$D$2:$J$213,9),VLOOKUP($E2244,OLmain!$A$2:$J$57,9))</f>
        <v>Android 10, UIS7862 8x1,8 Ghz, 3Gb Ram, 32Gb ROM, TDA7708 FM, TDA7388, DSP, Bluetooth 5.0, Glonass&amp;gps, 4G, OPTIC out, поддержка AHD/TVI камер, HDMI - опция, AV OUT - опция</v>
      </c>
      <c r="J2244" s="27" t="e">
        <f ca="1">IF(VLOOKUP($D2244,OLframe!$D$2:$J$213,10)=0," ",VLOOKUP($D2244,OLframe!$D$2:$J$213,10))</f>
        <v>#REF!</v>
      </c>
    </row>
    <row r="2245" spans="1:10" ht="37.5" customHeight="1">
      <c r="A2245" s="19" t="s">
        <v>1251</v>
      </c>
      <c r="B2245" s="18" t="s">
        <v>1306</v>
      </c>
      <c r="C2245" s="36" t="s">
        <v>3500</v>
      </c>
      <c r="D2245" s="38" t="s">
        <v>1323</v>
      </c>
      <c r="E2245" s="38" t="s">
        <v>1117</v>
      </c>
      <c r="F2245" s="75" t="str">
        <f ca="1">IF($E2245="только рамка",VLOOKUP($D2245,OLframe!$D$2:$J$213,2),VLOOKUP($E2245,OLmain!$A$2:$J$57,2))</f>
        <v>9'', 1280*720</v>
      </c>
      <c r="G2245" s="65" t="str">
        <f ca="1">VLOOKUP($D2245,OLframe!$D$2:$J$213,3)</f>
        <v>https://yadi.sk/d/UnEhclhGqG6Dmg</v>
      </c>
      <c r="H2245" s="45">
        <v>34400</v>
      </c>
      <c r="I2245" s="79" t="str">
        <f ca="1">IF($E2245="только рамка",VLOOKUP($D2245,OLframe!$D$2:$J$213,9),VLOOKUP($E2245,OLmain!$A$2:$J$57,9))</f>
        <v>Android 10, UIS7862 8x1,8 Ghz, 4Gb Ram, 64Gb ROM, TDA7708 FM, TDA7851L, DSP, Bluetooth 5.0, Glonass&amp;gps, 4G, OPTIC out, поддержка AHD/TVI камер, HDMI - опция, AV OUT - опция</v>
      </c>
      <c r="J2245" s="27" t="e">
        <f ca="1">IF(VLOOKUP($D2245,OLframe!$D$2:$J$213,10)=0," ",VLOOKUP($D2245,OLframe!$D$2:$J$213,10))</f>
        <v>#REF!</v>
      </c>
    </row>
    <row r="2246" spans="1:10" ht="37.5" customHeight="1">
      <c r="A2246" s="19" t="s">
        <v>1251</v>
      </c>
      <c r="B2246" s="18" t="s">
        <v>1306</v>
      </c>
      <c r="C2246" s="36" t="s">
        <v>3500</v>
      </c>
      <c r="D2246" s="38" t="s">
        <v>1323</v>
      </c>
      <c r="E2246" s="38" t="s">
        <v>1136</v>
      </c>
      <c r="F2246" s="75" t="str">
        <f ca="1">IF($E2246="только рамка",VLOOKUP($D2246,OLframe!$D$2:$J$213,2),VLOOKUP($E2246,OLmain!$A$2:$J$57,2))</f>
        <v>9'', 1280*720</v>
      </c>
      <c r="G2246" s="65" t="str">
        <f ca="1">VLOOKUP($D2246,OLframe!$D$2:$J$213,3)</f>
        <v>https://yadi.sk/d/UnEhclhGqG6Dmg</v>
      </c>
      <c r="H2246" s="45">
        <v>37400</v>
      </c>
      <c r="I2246" s="79" t="str">
        <f ca="1">IF($E2246="только рамка",VLOOKUP($D2246,OLframe!$D$2:$J$213,9),VLOOKUP($E2246,OLmain!$A$2:$J$57,9))</f>
        <v>Android 10, UIS7862 8x1,8 Ghz, 6Gb Ram, 128Gb ROM, TDA7708 FM, TDA7851L, DSP, Bluetooth 5.0, Glonass&amp;gps, 4G, OPTIC out, поддержка AHD/TVI камер, HDMI - опция, AV OUT - опция</v>
      </c>
      <c r="J2246" s="27" t="e">
        <f ca="1">IF(VLOOKUP($D2246,OLframe!$D$2:$J$213,10)=0," ",VLOOKUP($D2246,OLframe!$D$2:$J$213,10))</f>
        <v>#REF!</v>
      </c>
    </row>
    <row r="2247" spans="1:10" ht="37.5" customHeight="1">
      <c r="A2247" s="19" t="s">
        <v>1251</v>
      </c>
      <c r="B2247" s="18" t="s">
        <v>1306</v>
      </c>
      <c r="C2247" s="36" t="s">
        <v>3500</v>
      </c>
      <c r="D2247" s="38" t="s">
        <v>1323</v>
      </c>
      <c r="E2247" s="38" t="s">
        <v>1119</v>
      </c>
      <c r="F2247" s="75" t="str">
        <f ca="1">IF($E2247="только рамка",VLOOKUP($D2247,OLframe!$D$2:$J$213,2),VLOOKUP($E2247,OLmain!$A$2:$J$57,2))</f>
        <v>9'', 1024*600</v>
      </c>
      <c r="G2247" s="65" t="str">
        <f ca="1">VLOOKUP($D2247,OLframe!$D$2:$J$213,3)</f>
        <v>https://yadi.sk/d/UnEhclhGqG6Dmg</v>
      </c>
      <c r="H2247" s="45">
        <v>35400</v>
      </c>
      <c r="I2247" s="79" t="str">
        <f ca="1">IF($E2247="только рамка",VLOOKUP($D2247,OLframe!$D$2:$J$213,9),VLOOKUP($E2247,OLmain!$A$2:$J$57,9))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47" s="27" t="e">
        <f ca="1">IF(VLOOKUP($D2247,OLframe!$D$2:$J$213,10)=0," ",VLOOKUP($D2247,OLframe!$D$2:$J$213,10))</f>
        <v>#REF!</v>
      </c>
    </row>
    <row r="2248" spans="1:10" ht="37.5" customHeight="1">
      <c r="A2248" s="19" t="s">
        <v>1251</v>
      </c>
      <c r="B2248" s="18" t="s">
        <v>1306</v>
      </c>
      <c r="C2248" s="36" t="s">
        <v>3500</v>
      </c>
      <c r="D2248" s="38" t="s">
        <v>1323</v>
      </c>
      <c r="E2248" s="38" t="s">
        <v>1089</v>
      </c>
      <c r="F2248" s="75" t="str">
        <f ca="1">IF($E2248="только рамка",VLOOKUP($D2248,OLframe!$D$2:$J$213,2),VLOOKUP($E2248,OLmain!$A$2:$J$57,2))</f>
        <v>9,7'', 1024*768</v>
      </c>
      <c r="G2248" s="65" t="str">
        <f ca="1">VLOOKUP($D2248,OLframe!$D$2:$J$213,3)</f>
        <v>https://yadi.sk/d/UnEhclhGqG6Dmg</v>
      </c>
      <c r="H2248" s="45">
        <v>36400</v>
      </c>
      <c r="I2248" s="79" t="str">
        <f ca="1">IF($E2248="только рамка",VLOOKUP($D2248,OLframe!$D$2:$J$213,9),VLOOKUP($E2248,OLmain!$A$2:$J$57,9))</f>
        <v>Android 10.0, RK PX6 6x2,0 Ghz, 4Gb Ram, 64 Gb ROM, IPS LCD, NXP 6686 FM, TDA 7850, DSP, BC6 Bluetooth,  external microphone+Glonass&amp;gps</v>
      </c>
      <c r="J2248" s="27" t="e">
        <f ca="1">IF(VLOOKUP($D2248,OLframe!$D$2:$J$213,10)=0," ",VLOOKUP($D2248,OLframe!$D$2:$J$213,10))</f>
        <v>#REF!</v>
      </c>
    </row>
    <row r="2249" spans="1:10" ht="37.5" customHeight="1">
      <c r="A2249" s="19" t="s">
        <v>1251</v>
      </c>
      <c r="B2249" s="18" t="s">
        <v>1306</v>
      </c>
      <c r="C2249" s="36" t="s">
        <v>3500</v>
      </c>
      <c r="D2249" s="38" t="s">
        <v>1323</v>
      </c>
      <c r="E2249" s="38" t="s">
        <v>1122</v>
      </c>
      <c r="F2249" s="75" t="str">
        <f ca="1">IF($E2249="только рамка",VLOOKUP($D2249,OLframe!$D$2:$J$213,2),VLOOKUP($E2249,OLmain!$A$2:$J$57,2))</f>
        <v>10.1", 1280*720</v>
      </c>
      <c r="G2249" s="65" t="str">
        <f ca="1">VLOOKUP($D2249,OLframe!$D$2:$J$213,3)</f>
        <v>https://yadi.sk/d/UnEhclhGqG6Dmg</v>
      </c>
      <c r="H2249" s="45">
        <v>37900</v>
      </c>
      <c r="I2249" s="79" t="str">
        <f ca="1">IF($E2249="только рамка",VLOOKUP($D2249,OLframe!$D$2:$J$213,9),VLOOKUP($E2249,OLmain!$A$2:$J$57,9))</f>
        <v>Android 10.0, RK PX6 6x2,0 Ghz, 4Gb Ram, 64 Gb ROM, IPS LCD, NXP 6686 FM, TDA 7850, DSP, BC6 Bluetooth,  external microphone+Glonass&amp;gps</v>
      </c>
      <c r="J2249" s="27" t="e">
        <f ca="1">IF(VLOOKUP($D2249,OLframe!$D$2:$J$213,10)=0," ",VLOOKUP($D2249,OLframe!$D$2:$J$213,10))</f>
        <v>#REF!</v>
      </c>
    </row>
    <row r="2250" spans="1:10" ht="37.5" customHeight="1">
      <c r="A2250" s="19" t="s">
        <v>1251</v>
      </c>
      <c r="B2250" s="18" t="s">
        <v>1306</v>
      </c>
      <c r="C2250" s="36" t="s">
        <v>3500</v>
      </c>
      <c r="D2250" s="38" t="s">
        <v>1323</v>
      </c>
      <c r="E2250" s="38" t="s">
        <v>1121</v>
      </c>
      <c r="F2250" s="75" t="str">
        <f ca="1">IF($E2250="только рамка",VLOOKUP($D2250,OLframe!$D$2:$J$213,2),VLOOKUP($E2250,OLmain!$A$2:$J$57,2))</f>
        <v>13.3", 1920*1080</v>
      </c>
      <c r="G2250" s="65" t="str">
        <f ca="1">VLOOKUP($D2250,OLframe!$D$2:$J$213,3)</f>
        <v>https://yadi.sk/d/UnEhclhGqG6Dmg</v>
      </c>
      <c r="H2250" s="45">
        <v>43900</v>
      </c>
      <c r="I2250" s="79" t="str">
        <f ca="1">IF($E2250="только рамка",VLOOKUP($D2250,OLframe!$D$2:$J$213,9),VLOOKUP($E2250,OLmain!$A$2:$J$57,9))</f>
        <v>Android 10.0, RK PX6 6x2,0 Ghz, 4Gb Ram, 64 Gb ROM, IPS LCD, NXP 6686 FM, TDA 7850, DSP, BC6 Bluetooth,  external microphone+Glonass&amp;gps</v>
      </c>
      <c r="J2250" s="27" t="e">
        <f ca="1">IF(VLOOKUP($D2250,OLframe!$D$2:$J$213,10)=0," ",VLOOKUP($D2250,OLframe!$D$2:$J$213,10))</f>
        <v>#REF!</v>
      </c>
    </row>
    <row r="2251" spans="1:10" ht="37.5" customHeight="1">
      <c r="A2251" s="19" t="s">
        <v>1251</v>
      </c>
      <c r="B2251" s="18" t="s">
        <v>1306</v>
      </c>
      <c r="C2251" s="36" t="s">
        <v>4083</v>
      </c>
      <c r="D2251" s="38" t="s">
        <v>1324</v>
      </c>
      <c r="E2251" s="38"/>
      <c r="F2251" s="10" t="s">
        <v>1325</v>
      </c>
      <c r="G2251" s="51" t="s">
        <v>1326</v>
      </c>
      <c r="H2251" s="69">
        <v>22400</v>
      </c>
      <c r="I2251" s="21" t="s">
        <v>4086</v>
      </c>
      <c r="J2251" s="57" t="s">
        <v>1327</v>
      </c>
    </row>
    <row r="2252" spans="1:10" ht="37.5" customHeight="1">
      <c r="A2252" s="19" t="s">
        <v>1251</v>
      </c>
      <c r="B2252" s="18" t="s">
        <v>1306</v>
      </c>
      <c r="C2252" s="36" t="s">
        <v>3884</v>
      </c>
      <c r="D2252" s="38" t="s">
        <v>1328</v>
      </c>
      <c r="E2252" s="38"/>
      <c r="F2252" s="10" t="s">
        <v>3916</v>
      </c>
      <c r="G2252" s="51" t="s">
        <v>1329</v>
      </c>
      <c r="H2252" s="69">
        <v>31900</v>
      </c>
      <c r="I2252" s="21" t="s">
        <v>4013</v>
      </c>
      <c r="J2252" s="31" t="s">
        <v>2609</v>
      </c>
    </row>
    <row r="2253" spans="1:10" ht="37.5" customHeight="1">
      <c r="A2253" s="19" t="s">
        <v>1251</v>
      </c>
      <c r="B2253" s="18" t="s">
        <v>1306</v>
      </c>
      <c r="C2253" s="36" t="s">
        <v>3884</v>
      </c>
      <c r="D2253" s="38" t="s">
        <v>1330</v>
      </c>
      <c r="E2253" s="38"/>
      <c r="F2253" s="10" t="s">
        <v>4115</v>
      </c>
      <c r="G2253" s="51" t="s">
        <v>1331</v>
      </c>
      <c r="H2253" s="48">
        <v>50400</v>
      </c>
      <c r="I2253" s="21" t="s">
        <v>3888</v>
      </c>
      <c r="J2253" s="31" t="s">
        <v>1332</v>
      </c>
    </row>
    <row r="2254" spans="1:10" ht="37.5" customHeight="1">
      <c r="A2254" s="19" t="s">
        <v>1251</v>
      </c>
      <c r="B2254" s="18" t="s">
        <v>1333</v>
      </c>
      <c r="C2254" s="36" t="s">
        <v>3500</v>
      </c>
      <c r="D2254" s="38" t="s">
        <v>1334</v>
      </c>
      <c r="E2254" s="38" t="s">
        <v>2857</v>
      </c>
      <c r="F2254" s="75" t="str">
        <f ca="1">IF($E2254="только рамка",VLOOKUP($D2254,OLframe!$D$2:$J$213,2),VLOOKUP($E2254,OLmain!$A$2:$J$57,2))</f>
        <v>9", 1024*600</v>
      </c>
      <c r="G2254" s="65" t="str">
        <f ca="1">VLOOKUP($D2254,OLframe!$D$2:$J$213,3)</f>
        <v>https://yadi.sk/d/QLJ3kvV3PiSqCA</v>
      </c>
      <c r="H2254" s="45">
        <v>4000</v>
      </c>
      <c r="I2254" s="79" t="e">
        <f ca="1">IF($E2254="только рамка",VLOOKUP($D2254,OLframe!$D$2:$J$213,9),VLOOKUP($E2254,OLmain!$A$2:$J$57,9))</f>
        <v>#REF!</v>
      </c>
      <c r="J2254" s="27" t="e">
        <f ca="1">IF(VLOOKUP($D2254,OLframe!$D$2:$J$213,10)=0," ",VLOOKUP($D2254,OLframe!$D$2:$J$213,10))</f>
        <v>#REF!</v>
      </c>
    </row>
    <row r="2255" spans="1:10" ht="37.5" customHeight="1">
      <c r="A2255" s="19" t="s">
        <v>1251</v>
      </c>
      <c r="B2255" s="18" t="s">
        <v>1333</v>
      </c>
      <c r="C2255" s="36" t="s">
        <v>3500</v>
      </c>
      <c r="D2255" s="38" t="s">
        <v>1334</v>
      </c>
      <c r="E2255" s="38" t="s">
        <v>1147</v>
      </c>
      <c r="F2255" s="75" t="str">
        <f ca="1">IF($E2255="только рамка",VLOOKUP($D2255,OLframe!$D$2:$J$213,2),VLOOKUP($E2255,OLmain!$A$2:$J$57,2))</f>
        <v>10.1", 1280*720</v>
      </c>
      <c r="G2255" s="65" t="str">
        <f ca="1">VLOOKUP($D2255,OLframe!$D$2:$J$213,3)</f>
        <v>https://yadi.sk/d/QLJ3kvV3PiSqCA</v>
      </c>
      <c r="H2255" s="45">
        <v>34900</v>
      </c>
      <c r="I2255" s="79" t="str">
        <f ca="1">IF($E2255="только рамка",VLOOKUP($D2255,OLframe!$D$2:$J$213,9),VLOOKUP($E2255,OLmain!$A$2:$J$57,9))</f>
        <v>Android 10.0, RK PX6 6x2,0 Ghz, 4Gb Ram, 64 Gb ROM, IPS LCD, NXP 6686 FM, TDA 7850, DSP, BC6 Bluetooth,  external microphone+Glonass&amp;gps</v>
      </c>
      <c r="J2255" s="27" t="e">
        <f ca="1">IF(VLOOKUP($D2255,OLframe!$D$2:$J$213,10)=0," ",VLOOKUP($D2255,OLframe!$D$2:$J$213,10))</f>
        <v>#REF!</v>
      </c>
    </row>
    <row r="2256" spans="1:10" ht="37.5" customHeight="1">
      <c r="A2256" s="19" t="s">
        <v>1251</v>
      </c>
      <c r="B2256" s="18" t="s">
        <v>1333</v>
      </c>
      <c r="C2256" s="36" t="s">
        <v>3500</v>
      </c>
      <c r="D2256" s="38" t="s">
        <v>1334</v>
      </c>
      <c r="E2256" s="38" t="s">
        <v>1140</v>
      </c>
      <c r="F2256" s="75" t="str">
        <f ca="1">IF($E2256="только рамка",VLOOKUP($D2256,OLframe!$D$2:$J$213,2),VLOOKUP($E2256,OLmain!$A$2:$J$57,2))</f>
        <v>9'', 1280*720</v>
      </c>
      <c r="G2256" s="65" t="str">
        <f ca="1">VLOOKUP($D2256,OLframe!$D$2:$J$213,3)</f>
        <v>https://yadi.sk/d/QLJ3kvV3PiSqCA</v>
      </c>
      <c r="H2256" s="45">
        <v>37400</v>
      </c>
      <c r="I2256" s="79" t="str">
        <f ca="1">IF($E2256="только рамка",VLOOKUP($D2256,OLframe!$D$2:$J$213,9),VLOOKUP($E2256,OLmain!$A$2:$J$57,9))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56" s="27" t="e">
        <f ca="1">IF(VLOOKUP($D2256,OLframe!$D$2:$J$213,10)=0," ",VLOOKUP($D2256,OLframe!$D$2:$J$213,10))</f>
        <v>#REF!</v>
      </c>
    </row>
    <row r="2257" spans="1:10" ht="37.5" customHeight="1">
      <c r="A2257" s="19" t="s">
        <v>1251</v>
      </c>
      <c r="B2257" s="18" t="s">
        <v>1333</v>
      </c>
      <c r="C2257" s="36" t="s">
        <v>3500</v>
      </c>
      <c r="D2257" s="38" t="s">
        <v>1334</v>
      </c>
      <c r="E2257" s="38" t="s">
        <v>1143</v>
      </c>
      <c r="F2257" s="75" t="str">
        <f ca="1">IF($E2257="только рамка",VLOOKUP($D2257,OLframe!$D$2:$J$213,2),VLOOKUP($E2257,OLmain!$A$2:$J$57,2))</f>
        <v>9'', 1280*720</v>
      </c>
      <c r="G2257" s="65" t="str">
        <f ca="1">VLOOKUP($D2257,OLframe!$D$2:$J$213,3)</f>
        <v>https://yadi.sk/d/QLJ3kvV3PiSqCA</v>
      </c>
      <c r="H2257" s="45">
        <v>40400</v>
      </c>
      <c r="I2257" s="79" t="str">
        <f ca="1">IF($E2257="только рамка",VLOOKUP($D2257,OLframe!$D$2:$J$213,9),VLOOKUP($E2257,OLmain!$A$2:$J$57,9))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57" s="27" t="e">
        <f ca="1">IF(VLOOKUP($D2257,OLframe!$D$2:$J$213,10)=0," ",VLOOKUP($D2257,OLframe!$D$2:$J$213,10))</f>
        <v>#REF!</v>
      </c>
    </row>
    <row r="2258" spans="1:10" ht="37.5" customHeight="1">
      <c r="A2258" s="19" t="s">
        <v>1251</v>
      </c>
      <c r="B2258" s="18" t="s">
        <v>1333</v>
      </c>
      <c r="C2258" s="36" t="s">
        <v>3500</v>
      </c>
      <c r="D2258" s="38" t="s">
        <v>1334</v>
      </c>
      <c r="E2258" s="38" t="s">
        <v>1091</v>
      </c>
      <c r="F2258" s="75" t="str">
        <f ca="1">IF($E2258="только рамка",VLOOKUP($D2258,OLframe!$D$2:$J$213,2),VLOOKUP($E2258,OLmain!$A$2:$J$57,2))</f>
        <v>9'', 1024*600</v>
      </c>
      <c r="G2258" s="65" t="str">
        <f ca="1">VLOOKUP($D2258,OLframe!$D$2:$J$213,3)</f>
        <v>https://yadi.sk/d/QLJ3kvV3PiSqCA</v>
      </c>
      <c r="H2258" s="45">
        <v>27900</v>
      </c>
      <c r="I2258" s="79" t="str">
        <f ca="1">IF($E2258="только рамка",VLOOKUP($D2258,OLframe!$D$2:$J$213,9),VLOOKUP($E2258,OLmain!$A$2:$J$57,9))</f>
        <v>Android 10.0, RK PX30 4x1,6 Ghz, 2Gb Ram, 16 Gb ROM, IPS LCD, NXP 6686 FM, TDA 7850, DSP, BC6 Bluetooth,  external microphone+Glonass&amp;gps</v>
      </c>
      <c r="J2258" s="27" t="e">
        <f ca="1">IF(VLOOKUP($D2258,OLframe!$D$2:$J$213,10)=0," ",VLOOKUP($D2258,OLframe!$D$2:$J$213,10))</f>
        <v>#REF!</v>
      </c>
    </row>
    <row r="2259" spans="1:10" ht="37.5" customHeight="1">
      <c r="A2259" s="19" t="s">
        <v>1251</v>
      </c>
      <c r="B2259" s="18" t="s">
        <v>1333</v>
      </c>
      <c r="C2259" s="36" t="s">
        <v>3500</v>
      </c>
      <c r="D2259" s="38" t="s">
        <v>1334</v>
      </c>
      <c r="E2259" s="38" t="s">
        <v>1093</v>
      </c>
      <c r="F2259" s="75" t="str">
        <f ca="1">IF($E2259="только рамка",VLOOKUP($D2259,OLframe!$D$2:$J$213,2),VLOOKUP($E2259,OLmain!$A$2:$J$57,2))</f>
        <v>9'', 1024*600</v>
      </c>
      <c r="G2259" s="65" t="str">
        <f ca="1">VLOOKUP($D2259,OLframe!$D$2:$J$213,3)</f>
        <v>https://yadi.sk/d/QLJ3kvV3PiSqCA</v>
      </c>
      <c r="H2259" s="45">
        <v>31400</v>
      </c>
      <c r="I2259" s="79" t="str">
        <f ca="1">IF($E2259="только рамка",VLOOKUP($D2259,OLframe!$D$2:$J$213,9),VLOOKUP($E2259,OLmain!$A$2:$J$57,9))</f>
        <v>Android 10.0, RK PX5 8x1,5 Ghz, 4Gb Ram, 32 Gb ROM, IPS LCD, NXP 6686 FM, TDA 7850, DSP, BC6 Bluetooth,  external microphone+Glonass&amp;gps</v>
      </c>
      <c r="J2259" s="27" t="e">
        <f ca="1">IF(VLOOKUP($D2259,OLframe!$D$2:$J$213,10)=0," ",VLOOKUP($D2259,OLframe!$D$2:$J$213,10))</f>
        <v>#REF!</v>
      </c>
    </row>
    <row r="2260" spans="1:10" ht="37.5" customHeight="1">
      <c r="A2260" s="19" t="s">
        <v>1251</v>
      </c>
      <c r="B2260" s="18" t="s">
        <v>1333</v>
      </c>
      <c r="C2260" s="36" t="s">
        <v>3500</v>
      </c>
      <c r="D2260" s="38" t="s">
        <v>1334</v>
      </c>
      <c r="E2260" s="38" t="s">
        <v>1095</v>
      </c>
      <c r="F2260" s="75" t="str">
        <f ca="1">IF($E2260="только рамка",VLOOKUP($D2260,OLframe!$D$2:$J$213,2),VLOOKUP($E2260,OLmain!$A$2:$J$57,2))</f>
        <v>9'', 1024*600</v>
      </c>
      <c r="G2260" s="65" t="str">
        <f ca="1">VLOOKUP($D2260,OLframe!$D$2:$J$213,3)</f>
        <v>https://yadi.sk/d/QLJ3kvV3PiSqCA</v>
      </c>
      <c r="H2260" s="45">
        <v>32400</v>
      </c>
      <c r="I2260" s="79" t="str">
        <f ca="1">IF($E2260="только рамка",VLOOKUP($D2260,OLframe!$D$2:$J$213,9),VLOOKUP($E2260,OLmain!$A$2:$J$57,9))</f>
        <v>Android 10.0, RK PX5 8x1,5 Ghz, 4Gb Ram, 64 Gb ROM, IPS LCD, NXP 6686 FM, TDA 7850, DSP, BC6 Bluetooth,  external microphone+Glonass&amp;gps</v>
      </c>
      <c r="J2260" s="27" t="e">
        <f ca="1">IF(VLOOKUP($D2260,OLframe!$D$2:$J$213,10)=0," ",VLOOKUP($D2260,OLframe!$D$2:$J$213,10))</f>
        <v>#REF!</v>
      </c>
    </row>
    <row r="2261" spans="1:10" ht="37.5" customHeight="1">
      <c r="A2261" s="19" t="s">
        <v>1251</v>
      </c>
      <c r="B2261" s="18" t="s">
        <v>1333</v>
      </c>
      <c r="C2261" s="36" t="s">
        <v>3500</v>
      </c>
      <c r="D2261" s="38" t="s">
        <v>1334</v>
      </c>
      <c r="E2261" s="38" t="s">
        <v>1097</v>
      </c>
      <c r="F2261" s="75" t="str">
        <f ca="1">IF($E2261="только рамка",VLOOKUP($D2261,OLframe!$D$2:$J$213,2),VLOOKUP($E2261,OLmain!$A$2:$J$57,2))</f>
        <v>9'', 1024*600</v>
      </c>
      <c r="G2261" s="65" t="str">
        <f ca="1">VLOOKUP($D2261,OLframe!$D$2:$J$213,3)</f>
        <v>https://yadi.sk/d/QLJ3kvV3PiSqCA</v>
      </c>
      <c r="H2261" s="45">
        <v>32400</v>
      </c>
      <c r="I2261" s="79" t="str">
        <f ca="1">IF($E2261="только рамка",VLOOKUP($D2261,OLframe!$D$2:$J$213,9),VLOOKUP($E2261,OLmain!$A$2:$J$57,9))</f>
        <v>Android 10.0, RK PX6 6x2,0 Ghz, 4Gb Ram, 64 Gb ROM, IPS LCD, NXP 6686 FM, TDA 7850, DSP, BC6 Bluetooth,  external microphone+Glonass&amp;gps</v>
      </c>
      <c r="J2261" s="27" t="e">
        <f ca="1">IF(VLOOKUP($D2261,OLframe!$D$2:$J$213,10)=0," ",VLOOKUP($D2261,OLframe!$D$2:$J$213,10))</f>
        <v>#REF!</v>
      </c>
    </row>
    <row r="2262" spans="1:10" ht="37.5" customHeight="1">
      <c r="A2262" s="19" t="s">
        <v>1251</v>
      </c>
      <c r="B2262" s="18" t="s">
        <v>1333</v>
      </c>
      <c r="C2262" s="36" t="s">
        <v>3500</v>
      </c>
      <c r="D2262" s="38" t="s">
        <v>1334</v>
      </c>
      <c r="E2262" s="38" t="s">
        <v>1130</v>
      </c>
      <c r="F2262" s="75" t="str">
        <f ca="1">IF($E2262="только рамка",VLOOKUP($D2262,OLframe!$D$2:$J$213,2),VLOOKUP($E2262,OLmain!$A$2:$J$57,2))</f>
        <v>9'', 1024*600</v>
      </c>
      <c r="G2262" s="65" t="str">
        <f ca="1">VLOOKUP($D2262,OLframe!$D$2:$J$213,3)</f>
        <v>https://yadi.sk/d/QLJ3kvV3PiSqCA</v>
      </c>
      <c r="H2262" s="45">
        <v>23900</v>
      </c>
      <c r="I2262" s="79" t="str">
        <f ca="1">IF($E2262="только рамка",VLOOKUP($D2262,OLframe!$D$2:$J$213,9),VLOOKUP($E2262,OLmain!$A$2:$J$57,9))</f>
        <v>Android 6.0, MTK 3562 8x1,5 Ghz, 2Gb Ram, 32 Gb ROM, IPS LCD, NXP 6686 FM, TDA 7851, Bluetooth,  external microphone, 4G встроен</v>
      </c>
      <c r="J2262" s="27" t="e">
        <f ca="1">IF(VLOOKUP($D2262,OLframe!$D$2:$J$213,10)=0," ",VLOOKUP($D2262,OLframe!$D$2:$J$213,10))</f>
        <v>#REF!</v>
      </c>
    </row>
    <row r="2263" spans="1:10" ht="37.5" customHeight="1">
      <c r="A2263" s="19" t="s">
        <v>1251</v>
      </c>
      <c r="B2263" s="18" t="s">
        <v>1333</v>
      </c>
      <c r="C2263" s="36" t="s">
        <v>3500</v>
      </c>
      <c r="D2263" s="38" t="s">
        <v>1334</v>
      </c>
      <c r="E2263" s="38" t="s">
        <v>1126</v>
      </c>
      <c r="F2263" s="75" t="str">
        <f ca="1">IF($E2263="только рамка",VLOOKUP($D2263,OLframe!$D$2:$J$213,2),VLOOKUP($E2263,OLmain!$A$2:$J$57,2))</f>
        <v>9'', 1280*720</v>
      </c>
      <c r="G2263" s="65" t="str">
        <f ca="1">VLOOKUP($D2263,OLframe!$D$2:$J$213,3)</f>
        <v>https://yadi.sk/d/QLJ3kvV3PiSqCA</v>
      </c>
      <c r="H2263" s="45">
        <v>27400</v>
      </c>
      <c r="I2263" s="79" t="str">
        <f ca="1">IF($E2263="только рамка",VLOOKUP($D2263,OLframe!$D$2:$J$213,9),VLOOKUP($E2263,OLmain!$A$2:$J$57,9))</f>
        <v>Android 10, UIS7862 8x1,8 Ghz, 3Gb Ram, 32Gb ROM, TDA7708 FM, TDA7388, DSP, Bluetooth 5.0, Glonass&amp;gps, 4G, OPTIC out, поддержка AHD/TVI камер, HDMI - опция, AV OUT - опция</v>
      </c>
      <c r="J2263" s="27" t="e">
        <f ca="1">IF(VLOOKUP($D2263,OLframe!$D$2:$J$213,10)=0," ",VLOOKUP($D2263,OLframe!$D$2:$J$213,10))</f>
        <v>#REF!</v>
      </c>
    </row>
    <row r="2264" spans="1:10" ht="37.5" customHeight="1">
      <c r="A2264" s="19" t="s">
        <v>1251</v>
      </c>
      <c r="B2264" s="18" t="s">
        <v>1333</v>
      </c>
      <c r="C2264" s="36" t="s">
        <v>3500</v>
      </c>
      <c r="D2264" s="38" t="s">
        <v>1334</v>
      </c>
      <c r="E2264" s="38" t="s">
        <v>1099</v>
      </c>
      <c r="F2264" s="75" t="str">
        <f ca="1">IF($E2264="только рамка",VLOOKUP($D2264,OLframe!$D$2:$J$213,2),VLOOKUP($E2264,OLmain!$A$2:$J$57,2))</f>
        <v>9'', 1280*720</v>
      </c>
      <c r="G2264" s="65" t="str">
        <f ca="1">VLOOKUP($D2264,OLframe!$D$2:$J$213,3)</f>
        <v>https://yadi.sk/d/QLJ3kvV3PiSqCA</v>
      </c>
      <c r="H2264" s="45">
        <v>31400</v>
      </c>
      <c r="I2264" s="79" t="str">
        <f ca="1">IF($E2264="только рамка",VLOOKUP($D2264,OLframe!$D$2:$J$213,9),VLOOKUP($E2264,OLmain!$A$2:$J$57,9))</f>
        <v>Android 10, UIS7862 8x1,8 Ghz, 3Gb Ram, 32Gb ROM, TDA7708 FM, TDA7388, DSP, Bluetooth 5.0, Glonass&amp;gps, 4G, OPTIC out, поддержка AHD/TVI камер, HDMI - опция, AV OUT - опция</v>
      </c>
      <c r="J2264" s="27" t="e">
        <f ca="1">IF(VLOOKUP($D2264,OLframe!$D$2:$J$213,10)=0," ",VLOOKUP($D2264,OLframe!$D$2:$J$213,10))</f>
        <v>#REF!</v>
      </c>
    </row>
    <row r="2265" spans="1:10" ht="37.5" customHeight="1">
      <c r="A2265" s="19" t="s">
        <v>1251</v>
      </c>
      <c r="B2265" s="18" t="s">
        <v>1333</v>
      </c>
      <c r="C2265" s="36" t="s">
        <v>3500</v>
      </c>
      <c r="D2265" s="38" t="s">
        <v>1334</v>
      </c>
      <c r="E2265" s="38" t="s">
        <v>1135</v>
      </c>
      <c r="F2265" s="75" t="str">
        <f ca="1">IF($E2265="только рамка",VLOOKUP($D2265,OLframe!$D$2:$J$213,2),VLOOKUP($E2265,OLmain!$A$2:$J$57,2))</f>
        <v>9'', 1280*720</v>
      </c>
      <c r="G2265" s="65" t="str">
        <f ca="1">VLOOKUP($D2265,OLframe!$D$2:$J$213,3)</f>
        <v>https://yadi.sk/d/QLJ3kvV3PiSqCA</v>
      </c>
      <c r="H2265" s="45">
        <v>34400</v>
      </c>
      <c r="I2265" s="79" t="str">
        <f ca="1">IF($E2265="только рамка",VLOOKUP($D2265,OLframe!$D$2:$J$213,9),VLOOKUP($E2265,OLmain!$A$2:$J$57,9))</f>
        <v>Android 10, UIS7862 8x1,8 Ghz, 4Gb Ram, 64Gb ROM, TDA7708 FM, TDA7851L, DSP, Bluetooth 5.0, Glonass&amp;gps, 4G, OPTIC out, поддержка AHD/TVI камер, HDMI - опция, AV OUT - опция</v>
      </c>
      <c r="J2265" s="27" t="e">
        <f ca="1">IF(VLOOKUP($D2265,OLframe!$D$2:$J$213,10)=0," ",VLOOKUP($D2265,OLframe!$D$2:$J$213,10))</f>
        <v>#REF!</v>
      </c>
    </row>
    <row r="2266" spans="1:10" ht="37.5" customHeight="1">
      <c r="A2266" s="19" t="s">
        <v>1251</v>
      </c>
      <c r="B2266" s="18" t="s">
        <v>1333</v>
      </c>
      <c r="C2266" s="36" t="s">
        <v>3500</v>
      </c>
      <c r="D2266" s="38" t="s">
        <v>1334</v>
      </c>
      <c r="E2266" s="38" t="s">
        <v>1104</v>
      </c>
      <c r="F2266" s="75" t="str">
        <f ca="1">IF($E2266="только рамка",VLOOKUP($D2266,OLframe!$D$2:$J$213,2),VLOOKUP($E2266,OLmain!$A$2:$J$57,2))</f>
        <v>9'', 1024*600</v>
      </c>
      <c r="G2266" s="65" t="str">
        <f ca="1">VLOOKUP($D2266,OLframe!$D$2:$J$213,3)</f>
        <v>https://yadi.sk/d/QLJ3kvV3PiSqCA</v>
      </c>
      <c r="H2266" s="45">
        <v>32400</v>
      </c>
      <c r="I2266" s="79" t="str">
        <f ca="1">IF($E2266="только рамка",VLOOKUP($D2266,OLframe!$D$2:$J$213,9),VLOOKUP($E2266,OLmain!$A$2:$J$57,9))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66" s="27" t="e">
        <f ca="1">IF(VLOOKUP($D2266,OLframe!$D$2:$J$213,10)=0," ",VLOOKUP($D2266,OLframe!$D$2:$J$213,10))</f>
        <v>#REF!</v>
      </c>
    </row>
    <row r="2267" spans="1:10" ht="37.5" customHeight="1">
      <c r="A2267" s="19" t="s">
        <v>1251</v>
      </c>
      <c r="B2267" s="18" t="s">
        <v>1333</v>
      </c>
      <c r="C2267" s="36" t="s">
        <v>3500</v>
      </c>
      <c r="D2267" s="38" t="s">
        <v>1334</v>
      </c>
      <c r="E2267" s="38" t="s">
        <v>1087</v>
      </c>
      <c r="F2267" s="75" t="str">
        <f ca="1">IF($E2267="только рамка",VLOOKUP($D2267,OLframe!$D$2:$J$213,2),VLOOKUP($E2267,OLmain!$A$2:$J$57,2))</f>
        <v>9,7'', 1024*768</v>
      </c>
      <c r="G2267" s="65" t="str">
        <f ca="1">VLOOKUP($D2267,OLframe!$D$2:$J$213,3)</f>
        <v>https://yadi.sk/d/QLJ3kvV3PiSqCA</v>
      </c>
      <c r="H2267" s="45">
        <v>33400</v>
      </c>
      <c r="I2267" s="79" t="str">
        <f ca="1">IF($E2267="только рамка",VLOOKUP($D2267,OLframe!$D$2:$J$213,9),VLOOKUP($E2267,OLmain!$A$2:$J$57,9))</f>
        <v>Android 10.0, RK PX6 6x2,0 Ghz, 4Gb Ram, 64 Gb ROM, IPS LCD, NXP 6686 FM, TDA 7850, DSP, BC6 Bluetooth,  external microphone+Glonass&amp;gps</v>
      </c>
      <c r="J2267" s="27" t="e">
        <f ca="1">IF(VLOOKUP($D2267,OLframe!$D$2:$J$213,10)=0," ",VLOOKUP($D2267,OLframe!$D$2:$J$213,10))</f>
        <v>#REF!</v>
      </c>
    </row>
    <row r="2268" spans="1:10" ht="37.5" customHeight="1">
      <c r="A2268" s="19" t="s">
        <v>1251</v>
      </c>
      <c r="B2268" s="18" t="s">
        <v>1333</v>
      </c>
      <c r="C2268" s="36" t="s">
        <v>3500</v>
      </c>
      <c r="D2268" s="38" t="s">
        <v>1334</v>
      </c>
      <c r="E2268" s="38" t="s">
        <v>1102</v>
      </c>
      <c r="F2268" s="75" t="str">
        <f ca="1">IF($E2268="только рамка",VLOOKUP($D2268,OLframe!$D$2:$J$213,2),VLOOKUP($E2268,OLmain!$A$2:$J$57,2))</f>
        <v>13.3", 1920*1080</v>
      </c>
      <c r="G2268" s="65" t="str">
        <f ca="1">VLOOKUP($D2268,OLframe!$D$2:$J$213,3)</f>
        <v>https://yadi.sk/d/QLJ3kvV3PiSqCA</v>
      </c>
      <c r="H2268" s="45">
        <v>40900</v>
      </c>
      <c r="I2268" s="79" t="str">
        <f ca="1">IF($E2268="только рамка",VLOOKUP($D2268,OLframe!$D$2:$J$213,9),VLOOKUP($E2268,OLmain!$A$2:$J$57,9))</f>
        <v>Android 10.0, RK PX6 6x2,0 Ghz, 4Gb Ram, 64 Gb ROM, IPS LCD, NXP 6686 FM, TDA 7850, DSP, BC6 Bluetooth,  external microphone+Glonass&amp;gps</v>
      </c>
      <c r="J2268" s="27" t="e">
        <f ca="1">IF(VLOOKUP($D2268,OLframe!$D$2:$J$213,10)=0," ",VLOOKUP($D2268,OLframe!$D$2:$J$213,10))</f>
        <v>#REF!</v>
      </c>
    </row>
    <row r="2269" spans="1:10" ht="37.5" customHeight="1">
      <c r="A2269" s="19" t="s">
        <v>1251</v>
      </c>
      <c r="B2269" s="18" t="s">
        <v>1335</v>
      </c>
      <c r="C2269" s="36" t="s">
        <v>3500</v>
      </c>
      <c r="D2269" s="38" t="s">
        <v>1336</v>
      </c>
      <c r="E2269" s="38" t="s">
        <v>2857</v>
      </c>
      <c r="F2269" s="75" t="str">
        <f ca="1">IF($E2269="только рамка",VLOOKUP($D2269,OLframe!$D$2:$J$213,2),VLOOKUP($E2269,OLmain!$A$2:$J$57,2))</f>
        <v>9", 1024*600</v>
      </c>
      <c r="G2269" s="65" t="str">
        <f ca="1">VLOOKUP($D2269,OLframe!$D$2:$J$213,3)</f>
        <v>https://yadi.sk/d/rMN4-xIMfP7weQ</v>
      </c>
      <c r="H2269" s="45">
        <v>6000</v>
      </c>
      <c r="I2269" s="79" t="e">
        <f ca="1">IF($E2269="только рамка",VLOOKUP($D2269,OLframe!$D$2:$J$213,9),VLOOKUP($E2269,OLmain!$A$2:$J$57,9))</f>
        <v>#REF!</v>
      </c>
      <c r="J2269" s="27" t="e">
        <f ca="1">IF(VLOOKUP($D2269,OLframe!$D$2:$J$213,10)=0," ",VLOOKUP($D2269,OLframe!$D$2:$J$213,10))</f>
        <v>#REF!</v>
      </c>
    </row>
    <row r="2270" spans="1:10" ht="37.5" customHeight="1">
      <c r="A2270" s="19" t="s">
        <v>1251</v>
      </c>
      <c r="B2270" s="18" t="s">
        <v>1335</v>
      </c>
      <c r="C2270" s="36" t="s">
        <v>3500</v>
      </c>
      <c r="D2270" s="38" t="s">
        <v>1336</v>
      </c>
      <c r="E2270" s="38" t="s">
        <v>1141</v>
      </c>
      <c r="F2270" s="75" t="str">
        <f ca="1">IF($E2270="только рамка",VLOOKUP($D2270,OLframe!$D$2:$J$213,2),VLOOKUP($E2270,OLmain!$A$2:$J$57,2))</f>
        <v>9'', 1280*720</v>
      </c>
      <c r="G2270" s="65" t="str">
        <f ca="1">VLOOKUP($D2270,OLframe!$D$2:$J$213,3)</f>
        <v>https://yadi.sk/d/rMN4-xIMfP7weQ</v>
      </c>
      <c r="H2270" s="45">
        <v>38900</v>
      </c>
      <c r="I2270" s="79" t="str">
        <f ca="1">IF($E2270="только рамка",VLOOKUP($D2270,OLframe!$D$2:$J$213,9),VLOOKUP($E2270,OLmain!$A$2:$J$57,9))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70" s="27" t="e">
        <f ca="1">IF(VLOOKUP($D2270,OLframe!$D$2:$J$213,10)=0," ",VLOOKUP($D2270,OLframe!$D$2:$J$213,10))</f>
        <v>#REF!</v>
      </c>
    </row>
    <row r="2271" spans="1:10" ht="37.5" customHeight="1">
      <c r="A2271" s="19" t="s">
        <v>1251</v>
      </c>
      <c r="B2271" s="18" t="s">
        <v>1335</v>
      </c>
      <c r="C2271" s="36" t="s">
        <v>3500</v>
      </c>
      <c r="D2271" s="38" t="s">
        <v>1336</v>
      </c>
      <c r="E2271" s="38" t="s">
        <v>1144</v>
      </c>
      <c r="F2271" s="75" t="str">
        <f ca="1">IF($E2271="только рамка",VLOOKUP($D2271,OLframe!$D$2:$J$213,2),VLOOKUP($E2271,OLmain!$A$2:$J$57,2))</f>
        <v>9'', 1280*720</v>
      </c>
      <c r="G2271" s="65" t="str">
        <f ca="1">VLOOKUP($D2271,OLframe!$D$2:$J$213,3)</f>
        <v>https://yadi.sk/d/rMN4-xIMfP7weQ</v>
      </c>
      <c r="H2271" s="45">
        <v>41900</v>
      </c>
      <c r="I2271" s="79" t="str">
        <f ca="1">IF($E2271="только рамка",VLOOKUP($D2271,OLframe!$D$2:$J$213,9),VLOOKUP($E2271,OLmain!$A$2:$J$57,9))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71" s="27" t="e">
        <f ca="1">IF(VLOOKUP($D2271,OLframe!$D$2:$J$213,10)=0," ",VLOOKUP($D2271,OLframe!$D$2:$J$213,10))</f>
        <v>#REF!</v>
      </c>
    </row>
    <row r="2272" spans="1:10" ht="37.5" customHeight="1">
      <c r="A2272" s="19" t="s">
        <v>1251</v>
      </c>
      <c r="B2272" s="18" t="s">
        <v>1335</v>
      </c>
      <c r="C2272" s="36" t="s">
        <v>3500</v>
      </c>
      <c r="D2272" s="38" t="s">
        <v>1336</v>
      </c>
      <c r="E2272" s="38" t="s">
        <v>1107</v>
      </c>
      <c r="F2272" s="75" t="str">
        <f ca="1">IF($E2272="только рамка",VLOOKUP($D2272,OLframe!$D$2:$J$213,2),VLOOKUP($E2272,OLmain!$A$2:$J$57,2))</f>
        <v>9'', 1024*600</v>
      </c>
      <c r="G2272" s="65" t="str">
        <f ca="1">VLOOKUP($D2272,OLframe!$D$2:$J$213,3)</f>
        <v>https://yadi.sk/d/rMN4-xIMfP7weQ</v>
      </c>
      <c r="H2272" s="45">
        <v>29900</v>
      </c>
      <c r="I2272" s="79" t="str">
        <f ca="1">IF($E2272="только рамка",VLOOKUP($D2272,OLframe!$D$2:$J$213,9),VLOOKUP($E2272,OLmain!$A$2:$J$57,9))</f>
        <v>Android 10.0, RK PX30 4x1,6 Ghz, 2Gb Ram, 16 Gb ROM, IPS LCD, NXP 6686 FM, TDA 7850, DSP, BC6 Bluetooth,  external microphone+Glonass&amp;gps</v>
      </c>
      <c r="J2272" s="27" t="e">
        <f ca="1">IF(VLOOKUP($D2272,OLframe!$D$2:$J$213,10)=0," ",VLOOKUP($D2272,OLframe!$D$2:$J$213,10))</f>
        <v>#REF!</v>
      </c>
    </row>
    <row r="2273" spans="1:10" ht="37.5" customHeight="1">
      <c r="A2273" s="19" t="s">
        <v>1251</v>
      </c>
      <c r="B2273" s="18" t="s">
        <v>1335</v>
      </c>
      <c r="C2273" s="36" t="s">
        <v>3500</v>
      </c>
      <c r="D2273" s="38" t="s">
        <v>1336</v>
      </c>
      <c r="E2273" s="38" t="s">
        <v>1109</v>
      </c>
      <c r="F2273" s="75" t="str">
        <f ca="1">IF($E2273="только рамка",VLOOKUP($D2273,OLframe!$D$2:$J$213,2),VLOOKUP($E2273,OLmain!$A$2:$J$57,2))</f>
        <v>9'', 1024*600</v>
      </c>
      <c r="G2273" s="65" t="str">
        <f ca="1">VLOOKUP($D2273,OLframe!$D$2:$J$213,3)</f>
        <v>https://yadi.sk/d/rMN4-xIMfP7weQ</v>
      </c>
      <c r="H2273" s="45">
        <v>33400</v>
      </c>
      <c r="I2273" s="79" t="str">
        <f ca="1">IF($E2273="только рамка",VLOOKUP($D2273,OLframe!$D$2:$J$213,9),VLOOKUP($E2273,OLmain!$A$2:$J$57,9))</f>
        <v>Android 10.0, RK PX5 8x1,5 Ghz, 4Gb Ram, 32 Gb ROM, IPS LCD, NXP 6686 FM, TDA 7850, DSP, BC6 Bluetooth,  external microphone+Glonass&amp;gps</v>
      </c>
      <c r="J2273" s="27" t="e">
        <f ca="1">IF(VLOOKUP($D2273,OLframe!$D$2:$J$213,10)=0," ",VLOOKUP($D2273,OLframe!$D$2:$J$213,10))</f>
        <v>#REF!</v>
      </c>
    </row>
    <row r="2274" spans="1:10" ht="37.5" customHeight="1">
      <c r="A2274" s="19" t="s">
        <v>1251</v>
      </c>
      <c r="B2274" s="18" t="s">
        <v>1335</v>
      </c>
      <c r="C2274" s="36" t="s">
        <v>3500</v>
      </c>
      <c r="D2274" s="38" t="s">
        <v>1336</v>
      </c>
      <c r="E2274" s="38" t="s">
        <v>1111</v>
      </c>
      <c r="F2274" s="75" t="str">
        <f ca="1">IF($E2274="только рамка",VLOOKUP($D2274,OLframe!$D$2:$J$213,2),VLOOKUP($E2274,OLmain!$A$2:$J$57,2))</f>
        <v>9'', 1024*600</v>
      </c>
      <c r="G2274" s="65" t="str">
        <f ca="1">VLOOKUP($D2274,OLframe!$D$2:$J$213,3)</f>
        <v>https://yadi.sk/d/rMN4-xIMfP7weQ</v>
      </c>
      <c r="H2274" s="45">
        <v>34400</v>
      </c>
      <c r="I2274" s="79" t="str">
        <f ca="1">IF($E2274="только рамка",VLOOKUP($D2274,OLframe!$D$2:$J$213,9),VLOOKUP($E2274,OLmain!$A$2:$J$57,9))</f>
        <v>Android 10.0, RK PX5 8x1,5 Ghz, 4Gb Ram, 64 Gb ROM, IPS LCD, NXP 6686 FM, TDA 7850, DSP, BC6 Bluetooth,  external microphone+Glonass&amp;gps</v>
      </c>
      <c r="J2274" s="27" t="e">
        <f ca="1">IF(VLOOKUP($D2274,OLframe!$D$2:$J$213,10)=0," ",VLOOKUP($D2274,OLframe!$D$2:$J$213,10))</f>
        <v>#REF!</v>
      </c>
    </row>
    <row r="2275" spans="1:10" ht="37.5" customHeight="1">
      <c r="A2275" s="19" t="s">
        <v>1251</v>
      </c>
      <c r="B2275" s="18" t="s">
        <v>1335</v>
      </c>
      <c r="C2275" s="36" t="s">
        <v>3500</v>
      </c>
      <c r="D2275" s="38" t="s">
        <v>1336</v>
      </c>
      <c r="E2275" s="38" t="s">
        <v>1113</v>
      </c>
      <c r="F2275" s="75" t="str">
        <f ca="1">IF($E2275="только рамка",VLOOKUP($D2275,OLframe!$D$2:$J$213,2),VLOOKUP($E2275,OLmain!$A$2:$J$57,2))</f>
        <v>9'', 1024*600</v>
      </c>
      <c r="G2275" s="65" t="str">
        <f ca="1">VLOOKUP($D2275,OLframe!$D$2:$J$213,3)</f>
        <v>https://yadi.sk/d/rMN4-xIMfP7weQ</v>
      </c>
      <c r="H2275" s="45">
        <v>34400</v>
      </c>
      <c r="I2275" s="79" t="str">
        <f ca="1">IF($E2275="только рамка",VLOOKUP($D2275,OLframe!$D$2:$J$213,9),VLOOKUP($E2275,OLmain!$A$2:$J$57,9))</f>
        <v>Android 10.0, RK PX6 6x2,0 Ghz, 4Gb Ram, 64 Gb ROM, IPS LCD, NXP 6686 FM, TDA 7850, DSP, BC6 Bluetooth,  external microphone+Glonass&amp;gps</v>
      </c>
      <c r="J2275" s="27" t="e">
        <f ca="1">IF(VLOOKUP($D2275,OLframe!$D$2:$J$213,10)=0," ",VLOOKUP($D2275,OLframe!$D$2:$J$213,10))</f>
        <v>#REF!</v>
      </c>
    </row>
    <row r="2276" spans="1:10" ht="37.5" customHeight="1">
      <c r="A2276" s="19" t="s">
        <v>1251</v>
      </c>
      <c r="B2276" s="18" t="s">
        <v>1335</v>
      </c>
      <c r="C2276" s="36" t="s">
        <v>3500</v>
      </c>
      <c r="D2276" s="38" t="s">
        <v>1336</v>
      </c>
      <c r="E2276" s="38" t="s">
        <v>1131</v>
      </c>
      <c r="F2276" s="75" t="str">
        <f ca="1">IF($E2276="только рамка",VLOOKUP($D2276,OLframe!$D$2:$J$213,2),VLOOKUP($E2276,OLmain!$A$2:$J$57,2))</f>
        <v>9'', 1024*600</v>
      </c>
      <c r="G2276" s="65" t="str">
        <f ca="1">VLOOKUP($D2276,OLframe!$D$2:$J$213,3)</f>
        <v>https://yadi.sk/d/rMN4-xIMfP7weQ</v>
      </c>
      <c r="H2276" s="45">
        <v>23900</v>
      </c>
      <c r="I2276" s="79" t="str">
        <f ca="1">IF($E2276="только рамка",VLOOKUP($D2276,OLframe!$D$2:$J$213,9),VLOOKUP($E2276,OLmain!$A$2:$J$57,9))</f>
        <v>Android 6.0, MTK 3562 8x1,5 Ghz, 2Gb Ram, 32 Gb ROM, IPS LCD, NXP 6686 FM, TDA 7851, Bluetooth,  external microphone, 4G встроен</v>
      </c>
      <c r="J2276" s="27" t="e">
        <f ca="1">IF(VLOOKUP($D2276,OLframe!$D$2:$J$213,10)=0," ",VLOOKUP($D2276,OLframe!$D$2:$J$213,10))</f>
        <v>#REF!</v>
      </c>
    </row>
    <row r="2277" spans="1:10" ht="37.5" customHeight="1">
      <c r="A2277" s="19" t="s">
        <v>1251</v>
      </c>
      <c r="B2277" s="18" t="s">
        <v>1335</v>
      </c>
      <c r="C2277" s="36" t="s">
        <v>3500</v>
      </c>
      <c r="D2277" s="38" t="s">
        <v>1336</v>
      </c>
      <c r="E2277" s="38" t="s">
        <v>1115</v>
      </c>
      <c r="F2277" s="75" t="str">
        <f ca="1">IF($E2277="только рамка",VLOOKUP($D2277,OLframe!$D$2:$J$213,2),VLOOKUP($E2277,OLmain!$A$2:$J$57,2))</f>
        <v>9'', 1280*720</v>
      </c>
      <c r="G2277" s="65" t="str">
        <f ca="1">VLOOKUP($D2277,OLframe!$D$2:$J$213,3)</f>
        <v>https://yadi.sk/d/rMN4-xIMfP7weQ</v>
      </c>
      <c r="H2277" s="45">
        <v>28900</v>
      </c>
      <c r="I2277" s="79" t="str">
        <f ca="1">IF($E2277="только рамка",VLOOKUP($D2277,OLframe!$D$2:$J$213,9),VLOOKUP($E2277,OLmain!$A$2:$J$57,9))</f>
        <v>Android 10, UIS7862 8x1,8 Ghz, 3Gb Ram, 32Gb ROM, TDA7708 FM, TDA7388, DSP, Bluetooth 5.0, Glonass&amp;gps, 4G, OPTIC out, поддержка AHD/TVI камер, HDMI - опция, AV OUT - опция</v>
      </c>
      <c r="J2277" s="27" t="e">
        <f ca="1">IF(VLOOKUP($D2277,OLframe!$D$2:$J$213,10)=0," ",VLOOKUP($D2277,OLframe!$D$2:$J$213,10))</f>
        <v>#REF!</v>
      </c>
    </row>
    <row r="2278" spans="1:10" ht="37.5" customHeight="1">
      <c r="A2278" s="19" t="s">
        <v>1251</v>
      </c>
      <c r="B2278" s="18" t="s">
        <v>1335</v>
      </c>
      <c r="C2278" s="36" t="s">
        <v>3500</v>
      </c>
      <c r="D2278" s="38" t="s">
        <v>1336</v>
      </c>
      <c r="E2278" s="38" t="s">
        <v>1117</v>
      </c>
      <c r="F2278" s="75" t="str">
        <f ca="1">IF($E2278="только рамка",VLOOKUP($D2278,OLframe!$D$2:$J$213,2),VLOOKUP($E2278,OLmain!$A$2:$J$57,2))</f>
        <v>9'', 1280*720</v>
      </c>
      <c r="G2278" s="65" t="str">
        <f ca="1">VLOOKUP($D2278,OLframe!$D$2:$J$213,3)</f>
        <v>https://yadi.sk/d/rMN4-xIMfP7weQ</v>
      </c>
      <c r="H2278" s="45">
        <v>33400</v>
      </c>
      <c r="I2278" s="79" t="str">
        <f ca="1">IF($E2278="только рамка",VLOOKUP($D2278,OLframe!$D$2:$J$213,9),VLOOKUP($E2278,OLmain!$A$2:$J$57,9))</f>
        <v>Android 10, UIS7862 8x1,8 Ghz, 4Gb Ram, 64Gb ROM, TDA7708 FM, TDA7851L, DSP, Bluetooth 5.0, Glonass&amp;gps, 4G, OPTIC out, поддержка AHD/TVI камер, HDMI - опция, AV OUT - опция</v>
      </c>
      <c r="J2278" s="27" t="e">
        <f ca="1">IF(VLOOKUP($D2278,OLframe!$D$2:$J$213,10)=0," ",VLOOKUP($D2278,OLframe!$D$2:$J$213,10))</f>
        <v>#REF!</v>
      </c>
    </row>
    <row r="2279" spans="1:10" ht="37.5" customHeight="1">
      <c r="A2279" s="19" t="s">
        <v>1251</v>
      </c>
      <c r="B2279" s="18" t="s">
        <v>1335</v>
      </c>
      <c r="C2279" s="36" t="s">
        <v>3500</v>
      </c>
      <c r="D2279" s="38" t="s">
        <v>1336</v>
      </c>
      <c r="E2279" s="38" t="s">
        <v>1136</v>
      </c>
      <c r="F2279" s="75" t="str">
        <f ca="1">IF($E2279="только рамка",VLOOKUP($D2279,OLframe!$D$2:$J$213,2),VLOOKUP($E2279,OLmain!$A$2:$J$57,2))</f>
        <v>9'', 1280*720</v>
      </c>
      <c r="G2279" s="65" t="str">
        <f ca="1">VLOOKUP($D2279,OLframe!$D$2:$J$213,3)</f>
        <v>https://yadi.sk/d/rMN4-xIMfP7weQ</v>
      </c>
      <c r="H2279" s="45">
        <v>36400</v>
      </c>
      <c r="I2279" s="79" t="str">
        <f ca="1">IF($E2279="только рамка",VLOOKUP($D2279,OLframe!$D$2:$J$213,9),VLOOKUP($E2279,OLmain!$A$2:$J$57,9))</f>
        <v>Android 10, UIS7862 8x1,8 Ghz, 6Gb Ram, 128Gb ROM, TDA7708 FM, TDA7851L, DSP, Bluetooth 5.0, Glonass&amp;gps, 4G, OPTIC out, поддержка AHD/TVI камер, HDMI - опция, AV OUT - опция</v>
      </c>
      <c r="J2279" s="27" t="e">
        <f ca="1">IF(VLOOKUP($D2279,OLframe!$D$2:$J$213,10)=0," ",VLOOKUP($D2279,OLframe!$D$2:$J$213,10))</f>
        <v>#REF!</v>
      </c>
    </row>
    <row r="2280" spans="1:10" ht="37.5" customHeight="1">
      <c r="A2280" s="19" t="s">
        <v>1251</v>
      </c>
      <c r="B2280" s="18" t="s">
        <v>1335</v>
      </c>
      <c r="C2280" s="36" t="s">
        <v>3500</v>
      </c>
      <c r="D2280" s="38" t="s">
        <v>1336</v>
      </c>
      <c r="E2280" s="38" t="s">
        <v>1119</v>
      </c>
      <c r="F2280" s="75" t="str">
        <f ca="1">IF($E2280="только рамка",VLOOKUP($D2280,OLframe!$D$2:$J$213,2),VLOOKUP($E2280,OLmain!$A$2:$J$57,2))</f>
        <v>9'', 1024*600</v>
      </c>
      <c r="G2280" s="65" t="str">
        <f ca="1">VLOOKUP($D2280,OLframe!$D$2:$J$213,3)</f>
        <v>https://yadi.sk/d/rMN4-xIMfP7weQ</v>
      </c>
      <c r="H2280" s="45">
        <v>34400</v>
      </c>
      <c r="I2280" s="79" t="str">
        <f ca="1">IF($E2280="только рамка",VLOOKUP($D2280,OLframe!$D$2:$J$213,9),VLOOKUP($E2280,OLmain!$A$2:$J$57,9))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80" s="27" t="e">
        <f ca="1">IF(VLOOKUP($D2280,OLframe!$D$2:$J$213,10)=0," ",VLOOKUP($D2280,OLframe!$D$2:$J$213,10))</f>
        <v>#REF!</v>
      </c>
    </row>
    <row r="2281" spans="1:10" ht="37.5" customHeight="1">
      <c r="A2281" s="19" t="s">
        <v>1251</v>
      </c>
      <c r="B2281" s="18" t="s">
        <v>1335</v>
      </c>
      <c r="C2281" s="36" t="s">
        <v>3500</v>
      </c>
      <c r="D2281" s="38" t="s">
        <v>1336</v>
      </c>
      <c r="E2281" s="38" t="s">
        <v>1089</v>
      </c>
      <c r="F2281" s="75" t="str">
        <f ca="1">IF($E2281="только рамка",VLOOKUP($D2281,OLframe!$D$2:$J$213,2),VLOOKUP($E2281,OLmain!$A$2:$J$57,2))</f>
        <v>9,7'', 1024*768</v>
      </c>
      <c r="G2281" s="65" t="str">
        <f ca="1">VLOOKUP($D2281,OLframe!$D$2:$J$213,3)</f>
        <v>https://yadi.sk/d/rMN4-xIMfP7weQ</v>
      </c>
      <c r="H2281" s="45">
        <v>35400</v>
      </c>
      <c r="I2281" s="79" t="str">
        <f ca="1">IF($E2281="только рамка",VLOOKUP($D2281,OLframe!$D$2:$J$213,9),VLOOKUP($E2281,OLmain!$A$2:$J$57,9))</f>
        <v>Android 10.0, RK PX6 6x2,0 Ghz, 4Gb Ram, 64 Gb ROM, IPS LCD, NXP 6686 FM, TDA 7850, DSP, BC6 Bluetooth,  external microphone+Glonass&amp;gps</v>
      </c>
      <c r="J2281" s="27" t="e">
        <f ca="1">IF(VLOOKUP($D2281,OLframe!$D$2:$J$213,10)=0," ",VLOOKUP($D2281,OLframe!$D$2:$J$213,10))</f>
        <v>#REF!</v>
      </c>
    </row>
    <row r="2282" spans="1:10" ht="37.5" customHeight="1">
      <c r="A2282" s="19" t="s">
        <v>1251</v>
      </c>
      <c r="B2282" s="18" t="s">
        <v>1335</v>
      </c>
      <c r="C2282" s="36" t="s">
        <v>3500</v>
      </c>
      <c r="D2282" s="38" t="s">
        <v>1336</v>
      </c>
      <c r="E2282" s="38" t="s">
        <v>1122</v>
      </c>
      <c r="F2282" s="75" t="str">
        <f ca="1">IF($E2282="только рамка",VLOOKUP($D2282,OLframe!$D$2:$J$213,2),VLOOKUP($E2282,OLmain!$A$2:$J$57,2))</f>
        <v>10.1", 1280*720</v>
      </c>
      <c r="G2282" s="65" t="str">
        <f ca="1">VLOOKUP($D2282,OLframe!$D$2:$J$213,3)</f>
        <v>https://yadi.sk/d/rMN4-xIMfP7weQ</v>
      </c>
      <c r="H2282" s="45">
        <v>36900</v>
      </c>
      <c r="I2282" s="79" t="str">
        <f ca="1">IF($E2282="только рамка",VLOOKUP($D2282,OLframe!$D$2:$J$213,9),VLOOKUP($E2282,OLmain!$A$2:$J$57,9))</f>
        <v>Android 10.0, RK PX6 6x2,0 Ghz, 4Gb Ram, 64 Gb ROM, IPS LCD, NXP 6686 FM, TDA 7850, DSP, BC6 Bluetooth,  external microphone+Glonass&amp;gps</v>
      </c>
      <c r="J2282" s="27" t="e">
        <f ca="1">IF(VLOOKUP($D2282,OLframe!$D$2:$J$213,10)=0," ",VLOOKUP($D2282,OLframe!$D$2:$J$213,10))</f>
        <v>#REF!</v>
      </c>
    </row>
    <row r="2283" spans="1:10" ht="37.5" customHeight="1">
      <c r="A2283" s="19" t="s">
        <v>1251</v>
      </c>
      <c r="B2283" s="18" t="s">
        <v>1335</v>
      </c>
      <c r="C2283" s="36" t="s">
        <v>3500</v>
      </c>
      <c r="D2283" s="38" t="s">
        <v>1336</v>
      </c>
      <c r="E2283" s="38" t="s">
        <v>1121</v>
      </c>
      <c r="F2283" s="75" t="str">
        <f ca="1">IF($E2283="только рамка",VLOOKUP($D2283,OLframe!$D$2:$J$213,2),VLOOKUP($E2283,OLmain!$A$2:$J$57,2))</f>
        <v>13.3", 1920*1080</v>
      </c>
      <c r="G2283" s="65" t="str">
        <f ca="1">VLOOKUP($D2283,OLframe!$D$2:$J$213,3)</f>
        <v>https://yadi.sk/d/rMN4-xIMfP7weQ</v>
      </c>
      <c r="H2283" s="45">
        <v>42900</v>
      </c>
      <c r="I2283" s="79" t="str">
        <f ca="1">IF($E2283="только рамка",VLOOKUP($D2283,OLframe!$D$2:$J$213,9),VLOOKUP($E2283,OLmain!$A$2:$J$57,9))</f>
        <v>Android 10.0, RK PX6 6x2,0 Ghz, 4Gb Ram, 64 Gb ROM, IPS LCD, NXP 6686 FM, TDA 7850, DSP, BC6 Bluetooth,  external microphone+Glonass&amp;gps</v>
      </c>
      <c r="J2283" s="27" t="e">
        <f ca="1">IF(VLOOKUP($D2283,OLframe!$D$2:$J$213,10)=0," ",VLOOKUP($D2283,OLframe!$D$2:$J$213,10))</f>
        <v>#REF!</v>
      </c>
    </row>
    <row r="2284" spans="1:10" ht="37.5" customHeight="1">
      <c r="A2284" s="19" t="s">
        <v>1251</v>
      </c>
      <c r="B2284" s="18" t="s">
        <v>1335</v>
      </c>
      <c r="C2284" s="36" t="s">
        <v>3444</v>
      </c>
      <c r="D2284" s="38" t="s">
        <v>1337</v>
      </c>
      <c r="E2284" s="38"/>
      <c r="F2284" s="2" t="s">
        <v>3534</v>
      </c>
      <c r="G2284" s="51" t="s">
        <v>1338</v>
      </c>
      <c r="H2284" s="69">
        <v>36400</v>
      </c>
      <c r="I2284" s="42" t="s">
        <v>3938</v>
      </c>
      <c r="J2284" s="31" t="s">
        <v>1339</v>
      </c>
    </row>
    <row r="2285" spans="1:10" ht="37.5" customHeight="1">
      <c r="A2285" s="19" t="s">
        <v>1251</v>
      </c>
      <c r="B2285" s="18" t="s">
        <v>1335</v>
      </c>
      <c r="C2285" s="36" t="s">
        <v>3884</v>
      </c>
      <c r="D2285" s="38" t="s">
        <v>1340</v>
      </c>
      <c r="E2285" s="38"/>
      <c r="F2285" s="10" t="s">
        <v>4115</v>
      </c>
      <c r="G2285" s="51" t="s">
        <v>1341</v>
      </c>
      <c r="H2285" s="48">
        <v>53900</v>
      </c>
      <c r="I2285" s="21" t="s">
        <v>3888</v>
      </c>
      <c r="J2285" s="31" t="s">
        <v>1339</v>
      </c>
    </row>
    <row r="2286" spans="1:10" ht="37.5" customHeight="1">
      <c r="A2286" s="19" t="s">
        <v>1251</v>
      </c>
      <c r="B2286" s="18" t="s">
        <v>1335</v>
      </c>
      <c r="C2286" s="36" t="s">
        <v>3451</v>
      </c>
      <c r="D2286" s="38" t="s">
        <v>1342</v>
      </c>
      <c r="E2286" s="38"/>
      <c r="F2286" s="10" t="s">
        <v>3518</v>
      </c>
      <c r="G2286" s="51" t="s">
        <v>1343</v>
      </c>
      <c r="H2286" s="69">
        <v>31400</v>
      </c>
      <c r="I2286" s="21" t="s">
        <v>2301</v>
      </c>
      <c r="J2286" s="31" t="s">
        <v>1344</v>
      </c>
    </row>
    <row r="2287" spans="1:10" ht="37.5" customHeight="1">
      <c r="A2287" s="19" t="s">
        <v>1251</v>
      </c>
      <c r="B2287" s="18" t="s">
        <v>1335</v>
      </c>
      <c r="C2287" s="36" t="s">
        <v>3485</v>
      </c>
      <c r="D2287" s="38" t="s">
        <v>1345</v>
      </c>
      <c r="E2287" s="38"/>
      <c r="F2287" s="10" t="s">
        <v>3518</v>
      </c>
      <c r="G2287" s="51" t="s">
        <v>1346</v>
      </c>
      <c r="H2287" s="69">
        <v>28400</v>
      </c>
      <c r="I2287" s="21" t="s">
        <v>3516</v>
      </c>
      <c r="J2287" s="31" t="s">
        <v>1344</v>
      </c>
    </row>
    <row r="2288" spans="1:10" ht="37.5" customHeight="1">
      <c r="A2288" s="19" t="s">
        <v>1251</v>
      </c>
      <c r="B2288" s="18" t="s">
        <v>1335</v>
      </c>
      <c r="C2288" s="36" t="s">
        <v>3500</v>
      </c>
      <c r="D2288" s="38" t="s">
        <v>1347</v>
      </c>
      <c r="E2288" s="38" t="s">
        <v>2857</v>
      </c>
      <c r="F2288" s="75" t="str">
        <f ca="1">IF($E2288="только рамка",VLOOKUP($D2288,OLframe!$D$2:$J$213,2),VLOOKUP($E2288,OLmain!$A$2:$J$57,2))</f>
        <v>9", 1024*600</v>
      </c>
      <c r="G2288" s="65" t="str">
        <f ca="1">VLOOKUP($D2288,OLframe!$D$2:$J$213,3)</f>
        <v>https://yadi.sk/d/MLBq2DUqDXMaMg</v>
      </c>
      <c r="H2288" s="45">
        <v>6000</v>
      </c>
      <c r="I2288" s="79" t="e">
        <f ca="1">IF($E2288="только рамка",VLOOKUP($D2288,OLframe!$D$2:$J$213,9),VLOOKUP($E2288,OLmain!$A$2:$J$57,9))</f>
        <v>#REF!</v>
      </c>
      <c r="J2288" s="27" t="e">
        <f ca="1">IF(VLOOKUP($D2288,OLframe!$D$2:$J$213,10)=0," ",VLOOKUP($D2288,OLframe!$D$2:$J$213,10))</f>
        <v>#REF!</v>
      </c>
    </row>
    <row r="2289" spans="1:10" ht="37.5" customHeight="1">
      <c r="A2289" s="19" t="s">
        <v>1251</v>
      </c>
      <c r="B2289" s="18" t="s">
        <v>1335</v>
      </c>
      <c r="C2289" s="36" t="s">
        <v>3500</v>
      </c>
      <c r="D2289" s="38" t="s">
        <v>1347</v>
      </c>
      <c r="E2289" s="38" t="s">
        <v>1141</v>
      </c>
      <c r="F2289" s="75" t="str">
        <f ca="1">IF($E2289="только рамка",VLOOKUP($D2289,OLframe!$D$2:$J$213,2),VLOOKUP($E2289,OLmain!$A$2:$J$57,2))</f>
        <v>9'', 1280*720</v>
      </c>
      <c r="G2289" s="65" t="str">
        <f ca="1">VLOOKUP($D2289,OLframe!$D$2:$J$213,3)</f>
        <v>https://yadi.sk/d/MLBq2DUqDXMaMg</v>
      </c>
      <c r="H2289" s="45">
        <v>38900</v>
      </c>
      <c r="I2289" s="79" t="str">
        <f ca="1">IF($E2289="только рамка",VLOOKUP($D2289,OLframe!$D$2:$J$213,9),VLOOKUP($E2289,OLmain!$A$2:$J$57,9))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89" s="27" t="e">
        <f ca="1">IF(VLOOKUP($D2289,OLframe!$D$2:$J$213,10)=0," ",VLOOKUP($D2289,OLframe!$D$2:$J$213,10))</f>
        <v>#REF!</v>
      </c>
    </row>
    <row r="2290" spans="1:10" ht="37.5" customHeight="1">
      <c r="A2290" s="19" t="s">
        <v>1251</v>
      </c>
      <c r="B2290" s="18" t="s">
        <v>1335</v>
      </c>
      <c r="C2290" s="36" t="s">
        <v>3500</v>
      </c>
      <c r="D2290" s="38" t="s">
        <v>1347</v>
      </c>
      <c r="E2290" s="38" t="s">
        <v>1144</v>
      </c>
      <c r="F2290" s="75" t="str">
        <f ca="1">IF($E2290="только рамка",VLOOKUP($D2290,OLframe!$D$2:$J$213,2),VLOOKUP($E2290,OLmain!$A$2:$J$57,2))</f>
        <v>9'', 1280*720</v>
      </c>
      <c r="G2290" s="65" t="str">
        <f ca="1">VLOOKUP($D2290,OLframe!$D$2:$J$213,3)</f>
        <v>https://yadi.sk/d/MLBq2DUqDXMaMg</v>
      </c>
      <c r="H2290" s="45">
        <v>41900</v>
      </c>
      <c r="I2290" s="79" t="str">
        <f ca="1">IF($E2290="только рамка",VLOOKUP($D2290,OLframe!$D$2:$J$213,9),VLOOKUP($E2290,OLmain!$A$2:$J$57,9))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290" s="27" t="e">
        <f ca="1">IF(VLOOKUP($D2290,OLframe!$D$2:$J$213,10)=0," ",VLOOKUP($D2290,OLframe!$D$2:$J$213,10))</f>
        <v>#REF!</v>
      </c>
    </row>
    <row r="2291" spans="1:10" ht="37.5" customHeight="1">
      <c r="A2291" s="19" t="s">
        <v>1251</v>
      </c>
      <c r="B2291" s="18" t="s">
        <v>1335</v>
      </c>
      <c r="C2291" s="36" t="s">
        <v>3500</v>
      </c>
      <c r="D2291" s="38" t="s">
        <v>1347</v>
      </c>
      <c r="E2291" s="38" t="s">
        <v>1107</v>
      </c>
      <c r="F2291" s="75" t="str">
        <f ca="1">IF($E2291="только рамка",VLOOKUP($D2291,OLframe!$D$2:$J$213,2),VLOOKUP($E2291,OLmain!$A$2:$J$57,2))</f>
        <v>9'', 1024*600</v>
      </c>
      <c r="G2291" s="65" t="str">
        <f ca="1">VLOOKUP($D2291,OLframe!$D$2:$J$213,3)</f>
        <v>https://yadi.sk/d/MLBq2DUqDXMaMg</v>
      </c>
      <c r="H2291" s="45">
        <v>29900</v>
      </c>
      <c r="I2291" s="79" t="str">
        <f ca="1">IF($E2291="только рамка",VLOOKUP($D2291,OLframe!$D$2:$J$213,9),VLOOKUP($E2291,OLmain!$A$2:$J$57,9))</f>
        <v>Android 10.0, RK PX30 4x1,6 Ghz, 2Gb Ram, 16 Gb ROM, IPS LCD, NXP 6686 FM, TDA 7850, DSP, BC6 Bluetooth,  external microphone+Glonass&amp;gps</v>
      </c>
      <c r="J2291" s="27" t="e">
        <f ca="1">IF(VLOOKUP($D2291,OLframe!$D$2:$J$213,10)=0," ",VLOOKUP($D2291,OLframe!$D$2:$J$213,10))</f>
        <v>#REF!</v>
      </c>
    </row>
    <row r="2292" spans="1:10" ht="37.5" customHeight="1">
      <c r="A2292" s="19" t="s">
        <v>1251</v>
      </c>
      <c r="B2292" s="18" t="s">
        <v>1335</v>
      </c>
      <c r="C2292" s="36" t="s">
        <v>3500</v>
      </c>
      <c r="D2292" s="38" t="s">
        <v>1347</v>
      </c>
      <c r="E2292" s="38" t="s">
        <v>1109</v>
      </c>
      <c r="F2292" s="75" t="str">
        <f ca="1">IF($E2292="только рамка",VLOOKUP($D2292,OLframe!$D$2:$J$213,2),VLOOKUP($E2292,OLmain!$A$2:$J$57,2))</f>
        <v>9'', 1024*600</v>
      </c>
      <c r="G2292" s="65" t="str">
        <f ca="1">VLOOKUP($D2292,OLframe!$D$2:$J$213,3)</f>
        <v>https://yadi.sk/d/MLBq2DUqDXMaMg</v>
      </c>
      <c r="H2292" s="45">
        <v>33400</v>
      </c>
      <c r="I2292" s="79" t="str">
        <f ca="1">IF($E2292="только рамка",VLOOKUP($D2292,OLframe!$D$2:$J$213,9),VLOOKUP($E2292,OLmain!$A$2:$J$57,9))</f>
        <v>Android 10.0, RK PX5 8x1,5 Ghz, 4Gb Ram, 32 Gb ROM, IPS LCD, NXP 6686 FM, TDA 7850, DSP, BC6 Bluetooth,  external microphone+Glonass&amp;gps</v>
      </c>
      <c r="J2292" s="27" t="e">
        <f ca="1">IF(VLOOKUP($D2292,OLframe!$D$2:$J$213,10)=0," ",VLOOKUP($D2292,OLframe!$D$2:$J$213,10))</f>
        <v>#REF!</v>
      </c>
    </row>
    <row r="2293" spans="1:10" ht="37.5" customHeight="1">
      <c r="A2293" s="19" t="s">
        <v>1251</v>
      </c>
      <c r="B2293" s="18" t="s">
        <v>1335</v>
      </c>
      <c r="C2293" s="36" t="s">
        <v>3500</v>
      </c>
      <c r="D2293" s="38" t="s">
        <v>1347</v>
      </c>
      <c r="E2293" s="38" t="s">
        <v>1111</v>
      </c>
      <c r="F2293" s="75" t="str">
        <f ca="1">IF($E2293="только рамка",VLOOKUP($D2293,OLframe!$D$2:$J$213,2),VLOOKUP($E2293,OLmain!$A$2:$J$57,2))</f>
        <v>9'', 1024*600</v>
      </c>
      <c r="G2293" s="65" t="str">
        <f ca="1">VLOOKUP($D2293,OLframe!$D$2:$J$213,3)</f>
        <v>https://yadi.sk/d/MLBq2DUqDXMaMg</v>
      </c>
      <c r="H2293" s="45">
        <v>34400</v>
      </c>
      <c r="I2293" s="79" t="str">
        <f ca="1">IF($E2293="только рамка",VLOOKUP($D2293,OLframe!$D$2:$J$213,9),VLOOKUP($E2293,OLmain!$A$2:$J$57,9))</f>
        <v>Android 10.0, RK PX5 8x1,5 Ghz, 4Gb Ram, 64 Gb ROM, IPS LCD, NXP 6686 FM, TDA 7850, DSP, BC6 Bluetooth,  external microphone+Glonass&amp;gps</v>
      </c>
      <c r="J2293" s="27" t="e">
        <f ca="1">IF(VLOOKUP($D2293,OLframe!$D$2:$J$213,10)=0," ",VLOOKUP($D2293,OLframe!$D$2:$J$213,10))</f>
        <v>#REF!</v>
      </c>
    </row>
    <row r="2294" spans="1:10" ht="37.5" customHeight="1">
      <c r="A2294" s="19" t="s">
        <v>1251</v>
      </c>
      <c r="B2294" s="18" t="s">
        <v>1335</v>
      </c>
      <c r="C2294" s="36" t="s">
        <v>3500</v>
      </c>
      <c r="D2294" s="38" t="s">
        <v>1347</v>
      </c>
      <c r="E2294" s="38" t="s">
        <v>1113</v>
      </c>
      <c r="F2294" s="75" t="str">
        <f ca="1">IF($E2294="только рамка",VLOOKUP($D2294,OLframe!$D$2:$J$213,2),VLOOKUP($E2294,OLmain!$A$2:$J$57,2))</f>
        <v>9'', 1024*600</v>
      </c>
      <c r="G2294" s="65" t="str">
        <f ca="1">VLOOKUP($D2294,OLframe!$D$2:$J$213,3)</f>
        <v>https://yadi.sk/d/MLBq2DUqDXMaMg</v>
      </c>
      <c r="H2294" s="45">
        <v>34400</v>
      </c>
      <c r="I2294" s="79" t="str">
        <f ca="1">IF($E2294="только рамка",VLOOKUP($D2294,OLframe!$D$2:$J$213,9),VLOOKUP($E2294,OLmain!$A$2:$J$57,9))</f>
        <v>Android 10.0, RK PX6 6x2,0 Ghz, 4Gb Ram, 64 Gb ROM, IPS LCD, NXP 6686 FM, TDA 7850, DSP, BC6 Bluetooth,  external microphone+Glonass&amp;gps</v>
      </c>
      <c r="J2294" s="27" t="e">
        <f ca="1">IF(VLOOKUP($D2294,OLframe!$D$2:$J$213,10)=0," ",VLOOKUP($D2294,OLframe!$D$2:$J$213,10))</f>
        <v>#REF!</v>
      </c>
    </row>
    <row r="2295" spans="1:10" ht="37.5" customHeight="1">
      <c r="A2295" s="19" t="s">
        <v>1251</v>
      </c>
      <c r="B2295" s="18" t="s">
        <v>1335</v>
      </c>
      <c r="C2295" s="36" t="s">
        <v>3500</v>
      </c>
      <c r="D2295" s="38" t="s">
        <v>1347</v>
      </c>
      <c r="E2295" s="38" t="s">
        <v>1131</v>
      </c>
      <c r="F2295" s="75" t="str">
        <f ca="1">IF($E2295="только рамка",VLOOKUP($D2295,OLframe!$D$2:$J$213,2),VLOOKUP($E2295,OLmain!$A$2:$J$57,2))</f>
        <v>9'', 1024*600</v>
      </c>
      <c r="G2295" s="65" t="str">
        <f ca="1">VLOOKUP($D2295,OLframe!$D$2:$J$213,3)</f>
        <v>https://yadi.sk/d/MLBq2DUqDXMaMg</v>
      </c>
      <c r="H2295" s="45">
        <v>23900</v>
      </c>
      <c r="I2295" s="79" t="str">
        <f ca="1">IF($E2295="только рамка",VLOOKUP($D2295,OLframe!$D$2:$J$213,9),VLOOKUP($E2295,OLmain!$A$2:$J$57,9))</f>
        <v>Android 6.0, MTK 3562 8x1,5 Ghz, 2Gb Ram, 32 Gb ROM, IPS LCD, NXP 6686 FM, TDA 7851, Bluetooth,  external microphone, 4G встроен</v>
      </c>
      <c r="J2295" s="27" t="e">
        <f ca="1">IF(VLOOKUP($D2295,OLframe!$D$2:$J$213,10)=0," ",VLOOKUP($D2295,OLframe!$D$2:$J$213,10))</f>
        <v>#REF!</v>
      </c>
    </row>
    <row r="2296" spans="1:10" ht="37.5" customHeight="1">
      <c r="A2296" s="19" t="s">
        <v>1251</v>
      </c>
      <c r="B2296" s="18" t="s">
        <v>1335</v>
      </c>
      <c r="C2296" s="36" t="s">
        <v>3500</v>
      </c>
      <c r="D2296" s="38" t="s">
        <v>1347</v>
      </c>
      <c r="E2296" s="38" t="s">
        <v>1115</v>
      </c>
      <c r="F2296" s="75" t="str">
        <f ca="1">IF($E2296="только рамка",VLOOKUP($D2296,OLframe!$D$2:$J$213,2),VLOOKUP($E2296,OLmain!$A$2:$J$57,2))</f>
        <v>9'', 1280*720</v>
      </c>
      <c r="G2296" s="65" t="str">
        <f ca="1">VLOOKUP($D2296,OLframe!$D$2:$J$213,3)</f>
        <v>https://yadi.sk/d/MLBq2DUqDXMaMg</v>
      </c>
      <c r="H2296" s="45">
        <v>28900</v>
      </c>
      <c r="I2296" s="79" t="str">
        <f ca="1">IF($E2296="только рамка",VLOOKUP($D2296,OLframe!$D$2:$J$213,9),VLOOKUP($E2296,OLmain!$A$2:$J$57,9))</f>
        <v>Android 10, UIS7862 8x1,8 Ghz, 3Gb Ram, 32Gb ROM, TDA7708 FM, TDA7388, DSP, Bluetooth 5.0, Glonass&amp;gps, 4G, OPTIC out, поддержка AHD/TVI камер, HDMI - опция, AV OUT - опция</v>
      </c>
      <c r="J2296" s="27" t="e">
        <f ca="1">IF(VLOOKUP($D2296,OLframe!$D$2:$J$213,10)=0," ",VLOOKUP($D2296,OLframe!$D$2:$J$213,10))</f>
        <v>#REF!</v>
      </c>
    </row>
    <row r="2297" spans="1:10" ht="37.5" customHeight="1">
      <c r="A2297" s="19" t="s">
        <v>1251</v>
      </c>
      <c r="B2297" s="18" t="s">
        <v>1335</v>
      </c>
      <c r="C2297" s="36" t="s">
        <v>3500</v>
      </c>
      <c r="D2297" s="38" t="s">
        <v>1347</v>
      </c>
      <c r="E2297" s="38" t="s">
        <v>1117</v>
      </c>
      <c r="F2297" s="75" t="str">
        <f ca="1">IF($E2297="только рамка",VLOOKUP($D2297,OLframe!$D$2:$J$213,2),VLOOKUP($E2297,OLmain!$A$2:$J$57,2))</f>
        <v>9'', 1280*720</v>
      </c>
      <c r="G2297" s="65" t="str">
        <f ca="1">VLOOKUP($D2297,OLframe!$D$2:$J$213,3)</f>
        <v>https://yadi.sk/d/MLBq2DUqDXMaMg</v>
      </c>
      <c r="H2297" s="45">
        <v>33400</v>
      </c>
      <c r="I2297" s="79" t="str">
        <f ca="1">IF($E2297="только рамка",VLOOKUP($D2297,OLframe!$D$2:$J$213,9),VLOOKUP($E2297,OLmain!$A$2:$J$57,9))</f>
        <v>Android 10, UIS7862 8x1,8 Ghz, 4Gb Ram, 64Gb ROM, TDA7708 FM, TDA7851L, DSP, Bluetooth 5.0, Glonass&amp;gps, 4G, OPTIC out, поддержка AHD/TVI камер, HDMI - опция, AV OUT - опция</v>
      </c>
      <c r="J2297" s="27" t="e">
        <f ca="1">IF(VLOOKUP($D2297,OLframe!$D$2:$J$213,10)=0," ",VLOOKUP($D2297,OLframe!$D$2:$J$213,10))</f>
        <v>#REF!</v>
      </c>
    </row>
    <row r="2298" spans="1:10" ht="37.5" customHeight="1">
      <c r="A2298" s="19" t="s">
        <v>1251</v>
      </c>
      <c r="B2298" s="18" t="s">
        <v>1335</v>
      </c>
      <c r="C2298" s="36" t="s">
        <v>3500</v>
      </c>
      <c r="D2298" s="38" t="s">
        <v>1347</v>
      </c>
      <c r="E2298" s="38" t="s">
        <v>1136</v>
      </c>
      <c r="F2298" s="75" t="str">
        <f ca="1">IF($E2298="только рамка",VLOOKUP($D2298,OLframe!$D$2:$J$213,2),VLOOKUP($E2298,OLmain!$A$2:$J$57,2))</f>
        <v>9'', 1280*720</v>
      </c>
      <c r="G2298" s="65" t="str">
        <f ca="1">VLOOKUP($D2298,OLframe!$D$2:$J$213,3)</f>
        <v>https://yadi.sk/d/MLBq2DUqDXMaMg</v>
      </c>
      <c r="H2298" s="45">
        <v>36400</v>
      </c>
      <c r="I2298" s="79" t="str">
        <f ca="1">IF($E2298="только рамка",VLOOKUP($D2298,OLframe!$D$2:$J$213,9),VLOOKUP($E2298,OLmain!$A$2:$J$57,9))</f>
        <v>Android 10, UIS7862 8x1,8 Ghz, 6Gb Ram, 128Gb ROM, TDA7708 FM, TDA7851L, DSP, Bluetooth 5.0, Glonass&amp;gps, 4G, OPTIC out, поддержка AHD/TVI камер, HDMI - опция, AV OUT - опция</v>
      </c>
      <c r="J2298" s="27" t="e">
        <f ca="1">IF(VLOOKUP($D2298,OLframe!$D$2:$J$213,10)=0," ",VLOOKUP($D2298,OLframe!$D$2:$J$213,10))</f>
        <v>#REF!</v>
      </c>
    </row>
    <row r="2299" spans="1:10" ht="37.5" customHeight="1">
      <c r="A2299" s="19" t="s">
        <v>1251</v>
      </c>
      <c r="B2299" s="18" t="s">
        <v>1335</v>
      </c>
      <c r="C2299" s="36" t="s">
        <v>3500</v>
      </c>
      <c r="D2299" s="38" t="s">
        <v>1347</v>
      </c>
      <c r="E2299" s="38" t="s">
        <v>1119</v>
      </c>
      <c r="F2299" s="75" t="str">
        <f ca="1">IF($E2299="только рамка",VLOOKUP($D2299,OLframe!$D$2:$J$213,2),VLOOKUP($E2299,OLmain!$A$2:$J$57,2))</f>
        <v>9'', 1024*600</v>
      </c>
      <c r="G2299" s="65" t="str">
        <f ca="1">VLOOKUP($D2299,OLframe!$D$2:$J$213,3)</f>
        <v>https://yadi.sk/d/MLBq2DUqDXMaMg</v>
      </c>
      <c r="H2299" s="45">
        <v>34400</v>
      </c>
      <c r="I2299" s="79" t="str">
        <f ca="1">IF($E2299="только рамка",VLOOKUP($D2299,OLframe!$D$2:$J$213,9),VLOOKUP($E2299,OLmain!$A$2:$J$57,9))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299" s="27" t="e">
        <f ca="1">IF(VLOOKUP($D2299,OLframe!$D$2:$J$213,10)=0," ",VLOOKUP($D2299,OLframe!$D$2:$J$213,10))</f>
        <v>#REF!</v>
      </c>
    </row>
    <row r="2300" spans="1:10" ht="37.5" customHeight="1">
      <c r="A2300" s="19" t="s">
        <v>1251</v>
      </c>
      <c r="B2300" s="18" t="s">
        <v>1335</v>
      </c>
      <c r="C2300" s="36" t="s">
        <v>3500</v>
      </c>
      <c r="D2300" s="38" t="s">
        <v>1347</v>
      </c>
      <c r="E2300" s="38" t="s">
        <v>1089</v>
      </c>
      <c r="F2300" s="75" t="str">
        <f ca="1">IF($E2300="только рамка",VLOOKUP($D2300,OLframe!$D$2:$J$213,2),VLOOKUP($E2300,OLmain!$A$2:$J$57,2))</f>
        <v>9,7'', 1024*768</v>
      </c>
      <c r="G2300" s="65" t="str">
        <f ca="1">VLOOKUP($D2300,OLframe!$D$2:$J$213,3)</f>
        <v>https://yadi.sk/d/MLBq2DUqDXMaMg</v>
      </c>
      <c r="H2300" s="45">
        <v>35400</v>
      </c>
      <c r="I2300" s="79" t="str">
        <f ca="1">IF($E2300="только рамка",VLOOKUP($D2300,OLframe!$D$2:$J$213,9),VLOOKUP($E2300,OLmain!$A$2:$J$57,9))</f>
        <v>Android 10.0, RK PX6 6x2,0 Ghz, 4Gb Ram, 64 Gb ROM, IPS LCD, NXP 6686 FM, TDA 7850, DSP, BC6 Bluetooth,  external microphone+Glonass&amp;gps</v>
      </c>
      <c r="J2300" s="27" t="e">
        <f ca="1">IF(VLOOKUP($D2300,OLframe!$D$2:$J$213,10)=0," ",VLOOKUP($D2300,OLframe!$D$2:$J$213,10))</f>
        <v>#REF!</v>
      </c>
    </row>
    <row r="2301" spans="1:10" ht="37.5" customHeight="1">
      <c r="A2301" s="19" t="s">
        <v>1251</v>
      </c>
      <c r="B2301" s="18" t="s">
        <v>1335</v>
      </c>
      <c r="C2301" s="36" t="s">
        <v>3500</v>
      </c>
      <c r="D2301" s="38" t="s">
        <v>1347</v>
      </c>
      <c r="E2301" s="38" t="s">
        <v>1122</v>
      </c>
      <c r="F2301" s="75" t="str">
        <f ca="1">IF($E2301="только рамка",VLOOKUP($D2301,OLframe!$D$2:$J$213,2),VLOOKUP($E2301,OLmain!$A$2:$J$57,2))</f>
        <v>10.1", 1280*720</v>
      </c>
      <c r="G2301" s="65" t="str">
        <f ca="1">VLOOKUP($D2301,OLframe!$D$2:$J$213,3)</f>
        <v>https://yadi.sk/d/MLBq2DUqDXMaMg</v>
      </c>
      <c r="H2301" s="45">
        <v>36900</v>
      </c>
      <c r="I2301" s="79" t="str">
        <f ca="1">IF($E2301="только рамка",VLOOKUP($D2301,OLframe!$D$2:$J$213,9),VLOOKUP($E2301,OLmain!$A$2:$J$57,9))</f>
        <v>Android 10.0, RK PX6 6x2,0 Ghz, 4Gb Ram, 64 Gb ROM, IPS LCD, NXP 6686 FM, TDA 7850, DSP, BC6 Bluetooth,  external microphone+Glonass&amp;gps</v>
      </c>
      <c r="J2301" s="27" t="e">
        <f ca="1">IF(VLOOKUP($D2301,OLframe!$D$2:$J$213,10)=0," ",VLOOKUP($D2301,OLframe!$D$2:$J$213,10))</f>
        <v>#REF!</v>
      </c>
    </row>
    <row r="2302" spans="1:10" ht="37.5" customHeight="1">
      <c r="A2302" s="19" t="s">
        <v>1251</v>
      </c>
      <c r="B2302" s="18" t="s">
        <v>1335</v>
      </c>
      <c r="C2302" s="36" t="s">
        <v>3500</v>
      </c>
      <c r="D2302" s="38" t="s">
        <v>1347</v>
      </c>
      <c r="E2302" s="38" t="s">
        <v>1121</v>
      </c>
      <c r="F2302" s="75" t="str">
        <f ca="1">IF($E2302="только рамка",VLOOKUP($D2302,OLframe!$D$2:$J$213,2),VLOOKUP($E2302,OLmain!$A$2:$J$57,2))</f>
        <v>13.3", 1920*1080</v>
      </c>
      <c r="G2302" s="65" t="str">
        <f ca="1">VLOOKUP($D2302,OLframe!$D$2:$J$213,3)</f>
        <v>https://yadi.sk/d/MLBq2DUqDXMaMg</v>
      </c>
      <c r="H2302" s="45">
        <v>42900</v>
      </c>
      <c r="I2302" s="79" t="str">
        <f ca="1">IF($E2302="только рамка",VLOOKUP($D2302,OLframe!$D$2:$J$213,9),VLOOKUP($E2302,OLmain!$A$2:$J$57,9))</f>
        <v>Android 10.0, RK PX6 6x2,0 Ghz, 4Gb Ram, 64 Gb ROM, IPS LCD, NXP 6686 FM, TDA 7850, DSP, BC6 Bluetooth,  external microphone+Glonass&amp;gps</v>
      </c>
      <c r="J2302" s="27" t="e">
        <f ca="1">IF(VLOOKUP($D2302,OLframe!$D$2:$J$213,10)=0," ",VLOOKUP($D2302,OLframe!$D$2:$J$213,10))</f>
        <v>#REF!</v>
      </c>
    </row>
    <row r="2303" spans="1:10" ht="37.5" customHeight="1">
      <c r="A2303" s="19" t="s">
        <v>1251</v>
      </c>
      <c r="B2303" s="18" t="s">
        <v>1335</v>
      </c>
      <c r="C2303" s="36" t="s">
        <v>3884</v>
      </c>
      <c r="D2303" s="38" t="s">
        <v>1348</v>
      </c>
      <c r="E2303" s="38"/>
      <c r="F2303" s="10" t="s">
        <v>4115</v>
      </c>
      <c r="G2303" s="51" t="s">
        <v>1349</v>
      </c>
      <c r="H2303" s="48">
        <v>47400</v>
      </c>
      <c r="I2303" s="21" t="s">
        <v>3888</v>
      </c>
      <c r="J2303" s="31" t="s">
        <v>1350</v>
      </c>
    </row>
    <row r="2304" spans="1:10" ht="37.5" customHeight="1">
      <c r="A2304" s="8" t="s">
        <v>1351</v>
      </c>
      <c r="B2304" s="18" t="s">
        <v>1352</v>
      </c>
      <c r="C2304" s="36" t="s">
        <v>3444</v>
      </c>
      <c r="D2304" s="38" t="s">
        <v>1353</v>
      </c>
      <c r="E2304" s="38"/>
      <c r="F2304" s="2" t="s">
        <v>3464</v>
      </c>
      <c r="G2304" s="51" t="s">
        <v>1354</v>
      </c>
      <c r="H2304" s="69">
        <v>26900</v>
      </c>
      <c r="I2304" s="46" t="s">
        <v>3475</v>
      </c>
      <c r="J2304" s="27"/>
    </row>
    <row r="2305" spans="1:10" ht="37.5" customHeight="1">
      <c r="A2305" s="8" t="s">
        <v>1351</v>
      </c>
      <c r="B2305" s="18" t="s">
        <v>1352</v>
      </c>
      <c r="C2305" s="36" t="s">
        <v>3444</v>
      </c>
      <c r="D2305" s="38" t="s">
        <v>1355</v>
      </c>
      <c r="E2305" s="38"/>
      <c r="F2305" s="2" t="s">
        <v>3464</v>
      </c>
      <c r="G2305" s="51" t="s">
        <v>1354</v>
      </c>
      <c r="H2305" s="69">
        <v>29900</v>
      </c>
      <c r="I2305" s="59" t="s">
        <v>3478</v>
      </c>
      <c r="J2305" s="27"/>
    </row>
    <row r="2306" spans="1:10" ht="37.5" customHeight="1">
      <c r="A2306" s="8" t="s">
        <v>1351</v>
      </c>
      <c r="B2306" s="18" t="s">
        <v>1352</v>
      </c>
      <c r="C2306" s="36" t="s">
        <v>3444</v>
      </c>
      <c r="D2306" s="38" t="s">
        <v>1356</v>
      </c>
      <c r="E2306" s="38"/>
      <c r="F2306" s="2" t="s">
        <v>3464</v>
      </c>
      <c r="G2306" s="51" t="s">
        <v>1354</v>
      </c>
      <c r="H2306" s="69">
        <v>30900</v>
      </c>
      <c r="I2306" s="46" t="s">
        <v>3480</v>
      </c>
      <c r="J2306" s="27"/>
    </row>
    <row r="2307" spans="1:10" ht="37.5" customHeight="1">
      <c r="A2307" s="8" t="s">
        <v>1351</v>
      </c>
      <c r="B2307" s="18" t="s">
        <v>1352</v>
      </c>
      <c r="C2307" s="36" t="s">
        <v>3451</v>
      </c>
      <c r="D2307" s="38" t="s">
        <v>1357</v>
      </c>
      <c r="E2307" s="38"/>
      <c r="F2307" s="2" t="s">
        <v>3464</v>
      </c>
      <c r="G2307" s="51" t="s">
        <v>1358</v>
      </c>
      <c r="H2307" s="69">
        <v>28400</v>
      </c>
      <c r="I2307" s="21" t="s">
        <v>3455</v>
      </c>
      <c r="J2307" s="27" t="s">
        <v>1196</v>
      </c>
    </row>
    <row r="2308" spans="1:10" ht="37.5" customHeight="1">
      <c r="A2308" s="8" t="s">
        <v>1351</v>
      </c>
      <c r="B2308" s="18" t="s">
        <v>1352</v>
      </c>
      <c r="C2308" s="36" t="s">
        <v>3500</v>
      </c>
      <c r="D2308" s="38" t="s">
        <v>1359</v>
      </c>
      <c r="E2308" s="38" t="s">
        <v>2857</v>
      </c>
      <c r="F2308" s="75" t="str">
        <f ca="1">IF($E2308="только рамка",VLOOKUP($D2308,OLframe!$D$2:$J$213,2),VLOOKUP($E2308,OLmain!$A$2:$J$57,2))</f>
        <v>9", 1024*600</v>
      </c>
      <c r="G2308" s="65" t="str">
        <f ca="1">VLOOKUP($D2308,OLframe!$D$2:$J$213,3)</f>
        <v>https://yadi.sk/d/CZv73e7hsDIQhw</v>
      </c>
      <c r="H2308" s="45">
        <v>7000</v>
      </c>
      <c r="I2308" s="79" t="e">
        <f ca="1">IF($E2308="только рамка",VLOOKUP($D2308,OLframe!$D$2:$J$213,9),VLOOKUP($E2308,OLmain!$A$2:$J$57,9))</f>
        <v>#REF!</v>
      </c>
      <c r="J2308" s="27" t="e">
        <f ca="1">IF(VLOOKUP($D2308,OLframe!$D$2:$J$213,10)=0," ",VLOOKUP($D2308,OLframe!$D$2:$J$213,10))</f>
        <v>#REF!</v>
      </c>
    </row>
    <row r="2309" spans="1:10" ht="37.5" customHeight="1">
      <c r="A2309" s="8" t="s">
        <v>1351</v>
      </c>
      <c r="B2309" s="18" t="s">
        <v>1352</v>
      </c>
      <c r="C2309" s="36" t="s">
        <v>3500</v>
      </c>
      <c r="D2309" s="38" t="s">
        <v>1359</v>
      </c>
      <c r="E2309" s="38" t="s">
        <v>1141</v>
      </c>
      <c r="F2309" s="75" t="str">
        <f ca="1">IF($E2309="только рамка",VLOOKUP($D2309,OLframe!$D$2:$J$213,2),VLOOKUP($E2309,OLmain!$A$2:$J$57,2))</f>
        <v>9'', 1280*720</v>
      </c>
      <c r="G2309" s="65" t="str">
        <f ca="1">VLOOKUP($D2309,OLframe!$D$2:$J$213,3)</f>
        <v>https://yadi.sk/d/CZv73e7hsDIQhw</v>
      </c>
      <c r="H2309" s="45">
        <v>39900</v>
      </c>
      <c r="I2309" s="79" t="str">
        <f ca="1">IF($E2309="только рамка",VLOOKUP($D2309,OLframe!$D$2:$J$213,9),VLOOKUP($E2309,OLmain!$A$2:$J$57,9))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09" s="27" t="e">
        <f ca="1">IF(VLOOKUP($D2309,OLframe!$D$2:$J$213,10)=0," ",VLOOKUP($D2309,OLframe!$D$2:$J$213,10))</f>
        <v>#REF!</v>
      </c>
    </row>
    <row r="2310" spans="1:10" ht="37.5" customHeight="1">
      <c r="A2310" s="8" t="s">
        <v>1351</v>
      </c>
      <c r="B2310" s="18" t="s">
        <v>1352</v>
      </c>
      <c r="C2310" s="36" t="s">
        <v>3500</v>
      </c>
      <c r="D2310" s="38" t="s">
        <v>1359</v>
      </c>
      <c r="E2310" s="38" t="s">
        <v>1144</v>
      </c>
      <c r="F2310" s="75" t="str">
        <f ca="1">IF($E2310="только рамка",VLOOKUP($D2310,OLframe!$D$2:$J$213,2),VLOOKUP($E2310,OLmain!$A$2:$J$57,2))</f>
        <v>9'', 1280*720</v>
      </c>
      <c r="G2310" s="65" t="str">
        <f ca="1">VLOOKUP($D2310,OLframe!$D$2:$J$213,3)</f>
        <v>https://yadi.sk/d/CZv73e7hsDIQhw</v>
      </c>
      <c r="H2310" s="45">
        <v>42900</v>
      </c>
      <c r="I2310" s="79" t="str">
        <f ca="1">IF($E2310="только рамка",VLOOKUP($D2310,OLframe!$D$2:$J$213,9),VLOOKUP($E2310,OLmain!$A$2:$J$57,9))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10" s="27" t="e">
        <f ca="1">IF(VLOOKUP($D2310,OLframe!$D$2:$J$213,10)=0," ",VLOOKUP($D2310,OLframe!$D$2:$J$213,10))</f>
        <v>#REF!</v>
      </c>
    </row>
    <row r="2311" spans="1:10" ht="37.5" customHeight="1">
      <c r="A2311" s="8" t="s">
        <v>1351</v>
      </c>
      <c r="B2311" s="18" t="s">
        <v>1352</v>
      </c>
      <c r="C2311" s="36" t="s">
        <v>3500</v>
      </c>
      <c r="D2311" s="38" t="s">
        <v>1359</v>
      </c>
      <c r="E2311" s="38" t="s">
        <v>1107</v>
      </c>
      <c r="F2311" s="75" t="str">
        <f ca="1">IF($E2311="только рамка",VLOOKUP($D2311,OLframe!$D$2:$J$213,2),VLOOKUP($E2311,OLmain!$A$2:$J$57,2))</f>
        <v>9'', 1024*600</v>
      </c>
      <c r="G2311" s="65" t="str">
        <f ca="1">VLOOKUP($D2311,OLframe!$D$2:$J$213,3)</f>
        <v>https://yadi.sk/d/CZv73e7hsDIQhw</v>
      </c>
      <c r="H2311" s="45">
        <v>30900</v>
      </c>
      <c r="I2311" s="79" t="str">
        <f ca="1">IF($E2311="только рамка",VLOOKUP($D2311,OLframe!$D$2:$J$213,9),VLOOKUP($E2311,OLmain!$A$2:$J$57,9))</f>
        <v>Android 10.0, RK PX30 4x1,6 Ghz, 2Gb Ram, 16 Gb ROM, IPS LCD, NXP 6686 FM, TDA 7850, DSP, BC6 Bluetooth,  external microphone+Glonass&amp;gps</v>
      </c>
      <c r="J2311" s="27" t="e">
        <f ca="1">IF(VLOOKUP($D2311,OLframe!$D$2:$J$213,10)=0," ",VLOOKUP($D2311,OLframe!$D$2:$J$213,10))</f>
        <v>#REF!</v>
      </c>
    </row>
    <row r="2312" spans="1:10" ht="37.5" customHeight="1">
      <c r="A2312" s="8" t="s">
        <v>1351</v>
      </c>
      <c r="B2312" s="18" t="s">
        <v>1352</v>
      </c>
      <c r="C2312" s="36" t="s">
        <v>3500</v>
      </c>
      <c r="D2312" s="38" t="s">
        <v>1359</v>
      </c>
      <c r="E2312" s="38" t="s">
        <v>1109</v>
      </c>
      <c r="F2312" s="75" t="str">
        <f ca="1">IF($E2312="только рамка",VLOOKUP($D2312,OLframe!$D$2:$J$213,2),VLOOKUP($E2312,OLmain!$A$2:$J$57,2))</f>
        <v>9'', 1024*600</v>
      </c>
      <c r="G2312" s="65" t="str">
        <f ca="1">VLOOKUP($D2312,OLframe!$D$2:$J$213,3)</f>
        <v>https://yadi.sk/d/CZv73e7hsDIQhw</v>
      </c>
      <c r="H2312" s="45">
        <v>34400</v>
      </c>
      <c r="I2312" s="79" t="str">
        <f ca="1">IF($E2312="только рамка",VLOOKUP($D2312,OLframe!$D$2:$J$213,9),VLOOKUP($E2312,OLmain!$A$2:$J$57,9))</f>
        <v>Android 10.0, RK PX5 8x1,5 Ghz, 4Gb Ram, 32 Gb ROM, IPS LCD, NXP 6686 FM, TDA 7850, DSP, BC6 Bluetooth,  external microphone+Glonass&amp;gps</v>
      </c>
      <c r="J2312" s="27" t="e">
        <f ca="1">IF(VLOOKUP($D2312,OLframe!$D$2:$J$213,10)=0," ",VLOOKUP($D2312,OLframe!$D$2:$J$213,10))</f>
        <v>#REF!</v>
      </c>
    </row>
    <row r="2313" spans="1:10" ht="37.5" customHeight="1">
      <c r="A2313" s="8" t="s">
        <v>1351</v>
      </c>
      <c r="B2313" s="18" t="s">
        <v>1352</v>
      </c>
      <c r="C2313" s="36" t="s">
        <v>3500</v>
      </c>
      <c r="D2313" s="38" t="s">
        <v>1359</v>
      </c>
      <c r="E2313" s="38" t="s">
        <v>1111</v>
      </c>
      <c r="F2313" s="75" t="str">
        <f ca="1">IF($E2313="только рамка",VLOOKUP($D2313,OLframe!$D$2:$J$213,2),VLOOKUP($E2313,OLmain!$A$2:$J$57,2))</f>
        <v>9'', 1024*600</v>
      </c>
      <c r="G2313" s="65" t="str">
        <f ca="1">VLOOKUP($D2313,OLframe!$D$2:$J$213,3)</f>
        <v>https://yadi.sk/d/CZv73e7hsDIQhw</v>
      </c>
      <c r="H2313" s="45">
        <v>35400</v>
      </c>
      <c r="I2313" s="79" t="str">
        <f ca="1">IF($E2313="только рамка",VLOOKUP($D2313,OLframe!$D$2:$J$213,9),VLOOKUP($E2313,OLmain!$A$2:$J$57,9))</f>
        <v>Android 10.0, RK PX5 8x1,5 Ghz, 4Gb Ram, 64 Gb ROM, IPS LCD, NXP 6686 FM, TDA 7850, DSP, BC6 Bluetooth,  external microphone+Glonass&amp;gps</v>
      </c>
      <c r="J2313" s="27" t="e">
        <f ca="1">IF(VLOOKUP($D2313,OLframe!$D$2:$J$213,10)=0," ",VLOOKUP($D2313,OLframe!$D$2:$J$213,10))</f>
        <v>#REF!</v>
      </c>
    </row>
    <row r="2314" spans="1:10" ht="37.5" customHeight="1">
      <c r="A2314" s="8" t="s">
        <v>1351</v>
      </c>
      <c r="B2314" s="18" t="s">
        <v>1352</v>
      </c>
      <c r="C2314" s="36" t="s">
        <v>3500</v>
      </c>
      <c r="D2314" s="38" t="s">
        <v>1359</v>
      </c>
      <c r="E2314" s="38" t="s">
        <v>1113</v>
      </c>
      <c r="F2314" s="75" t="str">
        <f ca="1">IF($E2314="только рамка",VLOOKUP($D2314,OLframe!$D$2:$J$213,2),VLOOKUP($E2314,OLmain!$A$2:$J$57,2))</f>
        <v>9'', 1024*600</v>
      </c>
      <c r="G2314" s="65" t="str">
        <f ca="1">VLOOKUP($D2314,OLframe!$D$2:$J$213,3)</f>
        <v>https://yadi.sk/d/CZv73e7hsDIQhw</v>
      </c>
      <c r="H2314" s="45">
        <v>35400</v>
      </c>
      <c r="I2314" s="79" t="str">
        <f ca="1">IF($E2314="только рамка",VLOOKUP($D2314,OLframe!$D$2:$J$213,9),VLOOKUP($E2314,OLmain!$A$2:$J$57,9))</f>
        <v>Android 10.0, RK PX6 6x2,0 Ghz, 4Gb Ram, 64 Gb ROM, IPS LCD, NXP 6686 FM, TDA 7850, DSP, BC6 Bluetooth,  external microphone+Glonass&amp;gps</v>
      </c>
      <c r="J2314" s="27" t="e">
        <f ca="1">IF(VLOOKUP($D2314,OLframe!$D$2:$J$213,10)=0," ",VLOOKUP($D2314,OLframe!$D$2:$J$213,10))</f>
        <v>#REF!</v>
      </c>
    </row>
    <row r="2315" spans="1:10" ht="37.5" customHeight="1">
      <c r="A2315" s="8" t="s">
        <v>1351</v>
      </c>
      <c r="B2315" s="18" t="s">
        <v>1352</v>
      </c>
      <c r="C2315" s="36" t="s">
        <v>3500</v>
      </c>
      <c r="D2315" s="38" t="s">
        <v>1359</v>
      </c>
      <c r="E2315" s="38" t="s">
        <v>1131</v>
      </c>
      <c r="F2315" s="75" t="str">
        <f ca="1">IF($E2315="только рамка",VLOOKUP($D2315,OLframe!$D$2:$J$213,2),VLOOKUP($E2315,OLmain!$A$2:$J$57,2))</f>
        <v>9'', 1024*600</v>
      </c>
      <c r="G2315" s="65" t="str">
        <f ca="1">VLOOKUP($D2315,OLframe!$D$2:$J$213,3)</f>
        <v>https://yadi.sk/d/CZv73e7hsDIQhw</v>
      </c>
      <c r="H2315" s="45">
        <v>23900</v>
      </c>
      <c r="I2315" s="79" t="str">
        <f ca="1">IF($E2315="только рамка",VLOOKUP($D2315,OLframe!$D$2:$J$213,9),VLOOKUP($E2315,OLmain!$A$2:$J$57,9))</f>
        <v>Android 6.0, MTK 3562 8x1,5 Ghz, 2Gb Ram, 32 Gb ROM, IPS LCD, NXP 6686 FM, TDA 7851, Bluetooth,  external microphone, 4G встроен</v>
      </c>
      <c r="J2315" s="27" t="e">
        <f ca="1">IF(VLOOKUP($D2315,OLframe!$D$2:$J$213,10)=0," ",VLOOKUP($D2315,OLframe!$D$2:$J$213,10))</f>
        <v>#REF!</v>
      </c>
    </row>
    <row r="2316" spans="1:10" ht="37.5" customHeight="1">
      <c r="A2316" s="8" t="s">
        <v>1351</v>
      </c>
      <c r="B2316" s="18" t="s">
        <v>1352</v>
      </c>
      <c r="C2316" s="36" t="s">
        <v>3500</v>
      </c>
      <c r="D2316" s="38" t="s">
        <v>1359</v>
      </c>
      <c r="E2316" s="38" t="s">
        <v>1115</v>
      </c>
      <c r="F2316" s="75" t="str">
        <f ca="1">IF($E2316="только рамка",VLOOKUP($D2316,OLframe!$D$2:$J$213,2),VLOOKUP($E2316,OLmain!$A$2:$J$57,2))</f>
        <v>9'', 1280*720</v>
      </c>
      <c r="G2316" s="65" t="str">
        <f ca="1">VLOOKUP($D2316,OLframe!$D$2:$J$213,3)</f>
        <v>https://yadi.sk/d/CZv73e7hsDIQhw</v>
      </c>
      <c r="H2316" s="45">
        <v>29900</v>
      </c>
      <c r="I2316" s="79" t="str">
        <f ca="1">IF($E2316="только рамка",VLOOKUP($D2316,OLframe!$D$2:$J$213,9),VLOOKUP($E2316,OLmain!$A$2:$J$57,9))</f>
        <v>Android 10, UIS7862 8x1,8 Ghz, 3Gb Ram, 32Gb ROM, TDA7708 FM, TDA7388, DSP, Bluetooth 5.0, Glonass&amp;gps, 4G, OPTIC out, поддержка AHD/TVI камер, HDMI - опция, AV OUT - опция</v>
      </c>
      <c r="J2316" s="27" t="e">
        <f ca="1">IF(VLOOKUP($D2316,OLframe!$D$2:$J$213,10)=0," ",VLOOKUP($D2316,OLframe!$D$2:$J$213,10))</f>
        <v>#REF!</v>
      </c>
    </row>
    <row r="2317" spans="1:10" ht="37.5" customHeight="1">
      <c r="A2317" s="8" t="s">
        <v>1351</v>
      </c>
      <c r="B2317" s="18" t="s">
        <v>1352</v>
      </c>
      <c r="C2317" s="36" t="s">
        <v>3500</v>
      </c>
      <c r="D2317" s="38" t="s">
        <v>1359</v>
      </c>
      <c r="E2317" s="38" t="s">
        <v>1117</v>
      </c>
      <c r="F2317" s="75" t="str">
        <f ca="1">IF($E2317="только рамка",VLOOKUP($D2317,OLframe!$D$2:$J$213,2),VLOOKUP($E2317,OLmain!$A$2:$J$57,2))</f>
        <v>9'', 1280*720</v>
      </c>
      <c r="G2317" s="65" t="str">
        <f ca="1">VLOOKUP($D2317,OLframe!$D$2:$J$213,3)</f>
        <v>https://yadi.sk/d/CZv73e7hsDIQhw</v>
      </c>
      <c r="H2317" s="45">
        <v>34400</v>
      </c>
      <c r="I2317" s="79" t="str">
        <f ca="1">IF($E2317="только рамка",VLOOKUP($D2317,OLframe!$D$2:$J$213,9),VLOOKUP($E2317,OLmain!$A$2:$J$57,9))</f>
        <v>Android 10, UIS7862 8x1,8 Ghz, 4Gb Ram, 64Gb ROM, TDA7708 FM, TDA7851L, DSP, Bluetooth 5.0, Glonass&amp;gps, 4G, OPTIC out, поддержка AHD/TVI камер, HDMI - опция, AV OUT - опция</v>
      </c>
      <c r="J2317" s="27" t="e">
        <f ca="1">IF(VLOOKUP($D2317,OLframe!$D$2:$J$213,10)=0," ",VLOOKUP($D2317,OLframe!$D$2:$J$213,10))</f>
        <v>#REF!</v>
      </c>
    </row>
    <row r="2318" spans="1:10" ht="37.5" customHeight="1">
      <c r="A2318" s="8" t="s">
        <v>1351</v>
      </c>
      <c r="B2318" s="18" t="s">
        <v>1352</v>
      </c>
      <c r="C2318" s="36" t="s">
        <v>3500</v>
      </c>
      <c r="D2318" s="38" t="s">
        <v>1359</v>
      </c>
      <c r="E2318" s="38" t="s">
        <v>1136</v>
      </c>
      <c r="F2318" s="75" t="str">
        <f ca="1">IF($E2318="только рамка",VLOOKUP($D2318,OLframe!$D$2:$J$213,2),VLOOKUP($E2318,OLmain!$A$2:$J$57,2))</f>
        <v>9'', 1280*720</v>
      </c>
      <c r="G2318" s="65" t="str">
        <f ca="1">VLOOKUP($D2318,OLframe!$D$2:$J$213,3)</f>
        <v>https://yadi.sk/d/CZv73e7hsDIQhw</v>
      </c>
      <c r="H2318" s="45">
        <v>37400</v>
      </c>
      <c r="I2318" s="79" t="str">
        <f ca="1">IF($E2318="только рамка",VLOOKUP($D2318,OLframe!$D$2:$J$213,9),VLOOKUP($E2318,OLmain!$A$2:$J$57,9))</f>
        <v>Android 10, UIS7862 8x1,8 Ghz, 6Gb Ram, 128Gb ROM, TDA7708 FM, TDA7851L, DSP, Bluetooth 5.0, Glonass&amp;gps, 4G, OPTIC out, поддержка AHD/TVI камер, HDMI - опция, AV OUT - опция</v>
      </c>
      <c r="J2318" s="27" t="e">
        <f ca="1">IF(VLOOKUP($D2318,OLframe!$D$2:$J$213,10)=0," ",VLOOKUP($D2318,OLframe!$D$2:$J$213,10))</f>
        <v>#REF!</v>
      </c>
    </row>
    <row r="2319" spans="1:10" ht="37.5" customHeight="1">
      <c r="A2319" s="8" t="s">
        <v>1351</v>
      </c>
      <c r="B2319" s="18" t="s">
        <v>1352</v>
      </c>
      <c r="C2319" s="36" t="s">
        <v>3500</v>
      </c>
      <c r="D2319" s="38" t="s">
        <v>1359</v>
      </c>
      <c r="E2319" s="38" t="s">
        <v>1119</v>
      </c>
      <c r="F2319" s="75" t="str">
        <f ca="1">IF($E2319="только рамка",VLOOKUP($D2319,OLframe!$D$2:$J$213,2),VLOOKUP($E2319,OLmain!$A$2:$J$57,2))</f>
        <v>9'', 1024*600</v>
      </c>
      <c r="G2319" s="65" t="str">
        <f ca="1">VLOOKUP($D2319,OLframe!$D$2:$J$213,3)</f>
        <v>https://yadi.sk/d/CZv73e7hsDIQhw</v>
      </c>
      <c r="H2319" s="45">
        <v>35400</v>
      </c>
      <c r="I2319" s="79" t="str">
        <f ca="1">IF($E2319="только рамка",VLOOKUP($D2319,OLframe!$D$2:$J$213,9),VLOOKUP($E2319,OLmain!$A$2:$J$57,9))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319" s="27" t="e">
        <f ca="1">IF(VLOOKUP($D2319,OLframe!$D$2:$J$213,10)=0," ",VLOOKUP($D2319,OLframe!$D$2:$J$213,10))</f>
        <v>#REF!</v>
      </c>
    </row>
    <row r="2320" spans="1:10" ht="37.5" customHeight="1">
      <c r="A2320" s="8" t="s">
        <v>1351</v>
      </c>
      <c r="B2320" s="18" t="s">
        <v>1352</v>
      </c>
      <c r="C2320" s="36" t="s">
        <v>3500</v>
      </c>
      <c r="D2320" s="38" t="s">
        <v>1359</v>
      </c>
      <c r="E2320" s="38" t="s">
        <v>1089</v>
      </c>
      <c r="F2320" s="75" t="str">
        <f ca="1">IF($E2320="только рамка",VLOOKUP($D2320,OLframe!$D$2:$J$213,2),VLOOKUP($E2320,OLmain!$A$2:$J$57,2))</f>
        <v>9,7'', 1024*768</v>
      </c>
      <c r="G2320" s="65" t="str">
        <f ca="1">VLOOKUP($D2320,OLframe!$D$2:$J$213,3)</f>
        <v>https://yadi.sk/d/CZv73e7hsDIQhw</v>
      </c>
      <c r="H2320" s="45">
        <v>36400</v>
      </c>
      <c r="I2320" s="79" t="str">
        <f ca="1">IF($E2320="только рамка",VLOOKUP($D2320,OLframe!$D$2:$J$213,9),VLOOKUP($E2320,OLmain!$A$2:$J$57,9))</f>
        <v>Android 10.0, RK PX6 6x2,0 Ghz, 4Gb Ram, 64 Gb ROM, IPS LCD, NXP 6686 FM, TDA 7850, DSP, BC6 Bluetooth,  external microphone+Glonass&amp;gps</v>
      </c>
      <c r="J2320" s="27" t="e">
        <f ca="1">IF(VLOOKUP($D2320,OLframe!$D$2:$J$213,10)=0," ",VLOOKUP($D2320,OLframe!$D$2:$J$213,10))</f>
        <v>#REF!</v>
      </c>
    </row>
    <row r="2321" spans="1:10" ht="37.5" customHeight="1">
      <c r="A2321" s="8" t="s">
        <v>1351</v>
      </c>
      <c r="B2321" s="18" t="s">
        <v>1352</v>
      </c>
      <c r="C2321" s="36" t="s">
        <v>3500</v>
      </c>
      <c r="D2321" s="38" t="s">
        <v>1359</v>
      </c>
      <c r="E2321" s="38" t="s">
        <v>1122</v>
      </c>
      <c r="F2321" s="75" t="str">
        <f ca="1">IF($E2321="только рамка",VLOOKUP($D2321,OLframe!$D$2:$J$213,2),VLOOKUP($E2321,OLmain!$A$2:$J$57,2))</f>
        <v>10.1", 1280*720</v>
      </c>
      <c r="G2321" s="65" t="str">
        <f ca="1">VLOOKUP($D2321,OLframe!$D$2:$J$213,3)</f>
        <v>https://yadi.sk/d/CZv73e7hsDIQhw</v>
      </c>
      <c r="H2321" s="45">
        <v>37900</v>
      </c>
      <c r="I2321" s="79" t="str">
        <f ca="1">IF($E2321="только рамка",VLOOKUP($D2321,OLframe!$D$2:$J$213,9),VLOOKUP($E2321,OLmain!$A$2:$J$57,9))</f>
        <v>Android 10.0, RK PX6 6x2,0 Ghz, 4Gb Ram, 64 Gb ROM, IPS LCD, NXP 6686 FM, TDA 7850, DSP, BC6 Bluetooth,  external microphone+Glonass&amp;gps</v>
      </c>
      <c r="J2321" s="27" t="e">
        <f ca="1">IF(VLOOKUP($D2321,OLframe!$D$2:$J$213,10)=0," ",VLOOKUP($D2321,OLframe!$D$2:$J$213,10))</f>
        <v>#REF!</v>
      </c>
    </row>
    <row r="2322" spans="1:10" ht="37.5" customHeight="1">
      <c r="A2322" s="8" t="s">
        <v>1351</v>
      </c>
      <c r="B2322" s="18" t="s">
        <v>1352</v>
      </c>
      <c r="C2322" s="36" t="s">
        <v>3500</v>
      </c>
      <c r="D2322" s="38" t="s">
        <v>1359</v>
      </c>
      <c r="E2322" s="38" t="s">
        <v>1121</v>
      </c>
      <c r="F2322" s="75" t="str">
        <f ca="1">IF($E2322="только рамка",VLOOKUP($D2322,OLframe!$D$2:$J$213,2),VLOOKUP($E2322,OLmain!$A$2:$J$57,2))</f>
        <v>13.3", 1920*1080</v>
      </c>
      <c r="G2322" s="65" t="str">
        <f ca="1">VLOOKUP($D2322,OLframe!$D$2:$J$213,3)</f>
        <v>https://yadi.sk/d/CZv73e7hsDIQhw</v>
      </c>
      <c r="H2322" s="45">
        <v>43900</v>
      </c>
      <c r="I2322" s="79" t="str">
        <f ca="1">IF($E2322="только рамка",VLOOKUP($D2322,OLframe!$D$2:$J$213,9),VLOOKUP($E2322,OLmain!$A$2:$J$57,9))</f>
        <v>Android 10.0, RK PX6 6x2,0 Ghz, 4Gb Ram, 64 Gb ROM, IPS LCD, NXP 6686 FM, TDA 7850, DSP, BC6 Bluetooth,  external microphone+Glonass&amp;gps</v>
      </c>
      <c r="J2322" s="27" t="e">
        <f ca="1">IF(VLOOKUP($D2322,OLframe!$D$2:$J$213,10)=0," ",VLOOKUP($D2322,OLframe!$D$2:$J$213,10))</f>
        <v>#REF!</v>
      </c>
    </row>
    <row r="2323" spans="1:10" ht="37.5" customHeight="1">
      <c r="A2323" s="8" t="s">
        <v>1351</v>
      </c>
      <c r="B2323" s="18" t="s">
        <v>1352</v>
      </c>
      <c r="C2323" s="36" t="s">
        <v>3884</v>
      </c>
      <c r="D2323" s="38" t="s">
        <v>1360</v>
      </c>
      <c r="E2323" s="38"/>
      <c r="F2323" s="2" t="s">
        <v>1361</v>
      </c>
      <c r="G2323" s="51" t="s">
        <v>1362</v>
      </c>
      <c r="H2323" s="69">
        <v>42900</v>
      </c>
      <c r="I2323" s="21" t="s">
        <v>3931</v>
      </c>
      <c r="J2323" s="27" t="s">
        <v>1363</v>
      </c>
    </row>
    <row r="2324" spans="1:10" ht="37.5" customHeight="1">
      <c r="A2324" s="19" t="s">
        <v>1351</v>
      </c>
      <c r="B2324" s="22" t="s">
        <v>1364</v>
      </c>
      <c r="C2324" s="36" t="s">
        <v>3500</v>
      </c>
      <c r="D2324" s="38" t="s">
        <v>1365</v>
      </c>
      <c r="E2324" s="38" t="s">
        <v>2857</v>
      </c>
      <c r="F2324" s="75" t="str">
        <f ca="1">IF($E2324="только рамка",VLOOKUP($D2324,OLframe!$D$2:$J$213,2),VLOOKUP($E2324,OLmain!$A$2:$J$57,2))</f>
        <v>10'', 1024*600</v>
      </c>
      <c r="G2324" s="65" t="str">
        <f ca="1">VLOOKUP($D2324,OLframe!$D$2:$J$213,3)</f>
        <v>https://yadi.sk/d/48Zd4x1e3PcDfF</v>
      </c>
      <c r="H2324" s="45">
        <v>4000</v>
      </c>
      <c r="I2324" s="79" t="e">
        <f ca="1">IF($E2324="только рамка",VLOOKUP($D2324,OLframe!$D$2:$J$213,9),VLOOKUP($E2324,OLmain!$A$2:$J$57,9))</f>
        <v>#REF!</v>
      </c>
      <c r="J2324" s="27" t="e">
        <f ca="1">IF(VLOOKUP($D2324,OLframe!$D$2:$J$213,10)=0," ",VLOOKUP($D2324,OLframe!$D$2:$J$213,10))</f>
        <v>#REF!</v>
      </c>
    </row>
    <row r="2325" spans="1:10" ht="37.5" customHeight="1">
      <c r="A2325" s="19" t="s">
        <v>1351</v>
      </c>
      <c r="B2325" s="22" t="s">
        <v>1364</v>
      </c>
      <c r="C2325" s="36" t="s">
        <v>3500</v>
      </c>
      <c r="D2325" s="38" t="s">
        <v>1365</v>
      </c>
      <c r="E2325" s="38" t="s">
        <v>1124</v>
      </c>
      <c r="F2325" s="75" t="str">
        <f ca="1">IF($E2325="только рамка",VLOOKUP($D2325,OLframe!$D$2:$J$213,2),VLOOKUP($E2325,OLmain!$A$2:$J$57,2))</f>
        <v>10.1", 1280*720</v>
      </c>
      <c r="G2325" s="65" t="str">
        <f ca="1">VLOOKUP($D2325,OLframe!$D$2:$J$213,3)</f>
        <v>https://yadi.sk/d/48Zd4x1e3PcDfF</v>
      </c>
      <c r="H2325" s="45">
        <v>34900</v>
      </c>
      <c r="I2325" s="79" t="str">
        <f ca="1">IF($E2325="только рамка",VLOOKUP($D2325,OLframe!$D$2:$J$213,9),VLOOKUP($E2325,OLmain!$A$2:$J$57,9))</f>
        <v>Android 10.0, RK PX6 6x2,0 Ghz, 4Gb Ram, 64 Gb ROM, IPS LCD, NXP 6686 FM, TDA 7850, DSP, BC6 Bluetooth,  external microphone+Glonass&amp;gps</v>
      </c>
      <c r="J2325" s="27" t="e">
        <f ca="1">IF(VLOOKUP($D2325,OLframe!$D$2:$J$213,10)=0," ",VLOOKUP($D2325,OLframe!$D$2:$J$213,10))</f>
        <v>#REF!</v>
      </c>
    </row>
    <row r="2326" spans="1:10" ht="37.5" customHeight="1">
      <c r="A2326" s="19" t="s">
        <v>1351</v>
      </c>
      <c r="B2326" s="22" t="s">
        <v>1364</v>
      </c>
      <c r="C2326" s="36" t="s">
        <v>3500</v>
      </c>
      <c r="D2326" s="38" t="s">
        <v>1365</v>
      </c>
      <c r="E2326" s="38" t="s">
        <v>1139</v>
      </c>
      <c r="F2326" s="75" t="str">
        <f ca="1">IF($E2326="только рамка",VLOOKUP($D2326,OLframe!$D$2:$J$213,2),VLOOKUP($E2326,OLmain!$A$2:$J$57,2))</f>
        <v>10'', 1280*720</v>
      </c>
      <c r="G2326" s="65" t="str">
        <f ca="1">VLOOKUP($D2326,OLframe!$D$2:$J$213,3)</f>
        <v>https://yadi.sk/d/48Zd4x1e3PcDfF</v>
      </c>
      <c r="H2326" s="45">
        <v>36900</v>
      </c>
      <c r="I2326" s="79" t="str">
        <f ca="1">IF($E2326="только рамка",VLOOKUP($D2326,OLframe!$D$2:$J$213,9),VLOOKUP($E2326,OLmain!$A$2:$J$57,9))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26" s="27" t="e">
        <f ca="1">IF(VLOOKUP($D2326,OLframe!$D$2:$J$213,10)=0," ",VLOOKUP($D2326,OLframe!$D$2:$J$213,10))</f>
        <v>#REF!</v>
      </c>
    </row>
    <row r="2327" spans="1:10" ht="37.5" customHeight="1">
      <c r="A2327" s="19" t="s">
        <v>1351</v>
      </c>
      <c r="B2327" s="22" t="s">
        <v>1364</v>
      </c>
      <c r="C2327" s="36" t="s">
        <v>3500</v>
      </c>
      <c r="D2327" s="38" t="s">
        <v>1365</v>
      </c>
      <c r="E2327" s="38" t="s">
        <v>1106</v>
      </c>
      <c r="F2327" s="75" t="str">
        <f ca="1">IF($E2327="только рамка",VLOOKUP($D2327,OLframe!$D$2:$J$213,2),VLOOKUP($E2327,OLmain!$A$2:$J$57,2))</f>
        <v>10'', 1280*720</v>
      </c>
      <c r="G2327" s="65" t="str">
        <f ca="1">VLOOKUP($D2327,OLframe!$D$2:$J$213,3)</f>
        <v>https://yadi.sk/d/48Zd4x1e3PcDfF</v>
      </c>
      <c r="H2327" s="45">
        <v>39900</v>
      </c>
      <c r="I2327" s="79" t="str">
        <f ca="1">IF($E2327="только рамка",VLOOKUP($D2327,OLframe!$D$2:$J$213,9),VLOOKUP($E2327,OLmain!$A$2:$J$57,9))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27" s="27" t="e">
        <f ca="1">IF(VLOOKUP($D2327,OLframe!$D$2:$J$213,10)=0," ",VLOOKUP($D2327,OLframe!$D$2:$J$213,10))</f>
        <v>#REF!</v>
      </c>
    </row>
    <row r="2328" spans="1:10" ht="37.5" customHeight="1">
      <c r="A2328" s="19" t="s">
        <v>1351</v>
      </c>
      <c r="B2328" s="22" t="s">
        <v>1364</v>
      </c>
      <c r="C2328" s="36" t="s">
        <v>3500</v>
      </c>
      <c r="D2328" s="38" t="s">
        <v>1365</v>
      </c>
      <c r="E2328" s="38" t="s">
        <v>1108</v>
      </c>
      <c r="F2328" s="75" t="str">
        <f ca="1">IF($E2328="только рамка",VLOOKUP($D2328,OLframe!$D$2:$J$213,2),VLOOKUP($E2328,OLmain!$A$2:$J$57,2))</f>
        <v>10'', 1024*600</v>
      </c>
      <c r="G2328" s="65" t="str">
        <f ca="1">VLOOKUP($D2328,OLframe!$D$2:$J$213,3)</f>
        <v>https://yadi.sk/d/48Zd4x1e3PcDfF</v>
      </c>
      <c r="H2328" s="45">
        <v>27900</v>
      </c>
      <c r="I2328" s="79" t="str">
        <f ca="1">IF($E2328="только рамка",VLOOKUP($D2328,OLframe!$D$2:$J$213,9),VLOOKUP($E2328,OLmain!$A$2:$J$57,9))</f>
        <v>Android 10.0, RK PX30 4x1,6 Ghz, 2Gb Ram, 16 Gb ROM, IPS LCD, NXP 6686 FM, TDA 7850, DSP, BC6 Bluetooth,  external microphone+Glonass&amp;gps</v>
      </c>
      <c r="J2328" s="27" t="e">
        <f ca="1">IF(VLOOKUP($D2328,OLframe!$D$2:$J$213,10)=0," ",VLOOKUP($D2328,OLframe!$D$2:$J$213,10))</f>
        <v>#REF!</v>
      </c>
    </row>
    <row r="2329" spans="1:10" ht="37.5" customHeight="1">
      <c r="A2329" s="19" t="s">
        <v>1351</v>
      </c>
      <c r="B2329" s="22" t="s">
        <v>1364</v>
      </c>
      <c r="C2329" s="36" t="s">
        <v>3500</v>
      </c>
      <c r="D2329" s="38" t="s">
        <v>1365</v>
      </c>
      <c r="E2329" s="38" t="s">
        <v>1110</v>
      </c>
      <c r="F2329" s="75" t="str">
        <f ca="1">IF($E2329="только рамка",VLOOKUP($D2329,OLframe!$D$2:$J$213,2),VLOOKUP($E2329,OLmain!$A$2:$J$57,2))</f>
        <v>10'', 1024*600</v>
      </c>
      <c r="G2329" s="65" t="str">
        <f ca="1">VLOOKUP($D2329,OLframe!$D$2:$J$213,3)</f>
        <v>https://yadi.sk/d/48Zd4x1e3PcDfF</v>
      </c>
      <c r="H2329" s="45">
        <v>31400</v>
      </c>
      <c r="I2329" s="79" t="str">
        <f ca="1">IF($E2329="только рамка",VLOOKUP($D2329,OLframe!$D$2:$J$213,9),VLOOKUP($E2329,OLmain!$A$2:$J$57,9))</f>
        <v>Android 10.0, RK PX5 8x1,5 Ghz, 4Gb Ram, 32 Gb ROM, IPS LCD, NXP 6686 FM, TDA 7850, DSP, BC6 Bluetooth,  external microphone+Glonass&amp;gps</v>
      </c>
      <c r="J2329" s="27" t="e">
        <f ca="1">IF(VLOOKUP($D2329,OLframe!$D$2:$J$213,10)=0," ",VLOOKUP($D2329,OLframe!$D$2:$J$213,10))</f>
        <v>#REF!</v>
      </c>
    </row>
    <row r="2330" spans="1:10" ht="37.5" customHeight="1">
      <c r="A2330" s="19" t="s">
        <v>1351</v>
      </c>
      <c r="B2330" s="22" t="s">
        <v>1364</v>
      </c>
      <c r="C2330" s="36" t="s">
        <v>3500</v>
      </c>
      <c r="D2330" s="38" t="s">
        <v>1365</v>
      </c>
      <c r="E2330" s="38" t="s">
        <v>1112</v>
      </c>
      <c r="F2330" s="75" t="str">
        <f ca="1">IF($E2330="только рамка",VLOOKUP($D2330,OLframe!$D$2:$J$213,2),VLOOKUP($E2330,OLmain!$A$2:$J$57,2))</f>
        <v>10'', 1024*600</v>
      </c>
      <c r="G2330" s="65" t="str">
        <f ca="1">VLOOKUP($D2330,OLframe!$D$2:$J$213,3)</f>
        <v>https://yadi.sk/d/48Zd4x1e3PcDfF</v>
      </c>
      <c r="H2330" s="45">
        <v>32400</v>
      </c>
      <c r="I2330" s="79" t="str">
        <f ca="1">IF($E2330="только рамка",VLOOKUP($D2330,OLframe!$D$2:$J$213,9),VLOOKUP($E2330,OLmain!$A$2:$J$57,9))</f>
        <v>Android 10.0, RK PX5 8x1,5 Ghz, 4Gb Ram, 64 Gb ROM, IPS LCD, NXP 6686 FM, TDA 7850, DSP, BC6 Bluetooth,  external microphone+Glonass&amp;gps</v>
      </c>
      <c r="J2330" s="27" t="e">
        <f ca="1">IF(VLOOKUP($D2330,OLframe!$D$2:$J$213,10)=0," ",VLOOKUP($D2330,OLframe!$D$2:$J$213,10))</f>
        <v>#REF!</v>
      </c>
    </row>
    <row r="2331" spans="1:10" ht="37.5" customHeight="1">
      <c r="A2331" s="19" t="s">
        <v>1351</v>
      </c>
      <c r="B2331" s="22" t="s">
        <v>1364</v>
      </c>
      <c r="C2331" s="36" t="s">
        <v>3500</v>
      </c>
      <c r="D2331" s="38" t="s">
        <v>1365</v>
      </c>
      <c r="E2331" s="38" t="s">
        <v>1114</v>
      </c>
      <c r="F2331" s="75" t="str">
        <f ca="1">IF($E2331="только рамка",VLOOKUP($D2331,OLframe!$D$2:$J$213,2),VLOOKUP($E2331,OLmain!$A$2:$J$57,2))</f>
        <v>10'', 1024*600</v>
      </c>
      <c r="G2331" s="65" t="str">
        <f ca="1">VLOOKUP($D2331,OLframe!$D$2:$J$213,3)</f>
        <v>https://yadi.sk/d/48Zd4x1e3PcDfF</v>
      </c>
      <c r="H2331" s="45">
        <v>32400</v>
      </c>
      <c r="I2331" s="79" t="str">
        <f ca="1">IF($E2331="только рамка",VLOOKUP($D2331,OLframe!$D$2:$J$213,9),VLOOKUP($E2331,OLmain!$A$2:$J$57,9))</f>
        <v>Android 10.0, RK PX6 6x2,0 Ghz, 4Gb Ram, 64 Gb ROM, IPS LCD, NXP 6686 FM, TDA 7850, DSP, BC6 Bluetooth,  external microphone+Glonass&amp;gps</v>
      </c>
      <c r="J2331" s="27" t="e">
        <f ca="1">IF(VLOOKUP($D2331,OLframe!$D$2:$J$213,10)=0," ",VLOOKUP($D2331,OLframe!$D$2:$J$213,10))</f>
        <v>#REF!</v>
      </c>
    </row>
    <row r="2332" spans="1:10" ht="37.5" customHeight="1">
      <c r="A2332" s="19" t="s">
        <v>1351</v>
      </c>
      <c r="B2332" s="22" t="s">
        <v>1364</v>
      </c>
      <c r="C2332" s="36" t="s">
        <v>3500</v>
      </c>
      <c r="D2332" s="38" t="s">
        <v>1365</v>
      </c>
      <c r="E2332" s="38" t="s">
        <v>1129</v>
      </c>
      <c r="F2332" s="75" t="str">
        <f ca="1">IF($E2332="только рамка",VLOOKUP($D2332,OLframe!$D$2:$J$213,2),VLOOKUP($E2332,OLmain!$A$2:$J$57,2))</f>
        <v>10'', 1024*600</v>
      </c>
      <c r="G2332" s="65" t="str">
        <f ca="1">VLOOKUP($D2332,OLframe!$D$2:$J$213,3)</f>
        <v>https://yadi.sk/d/48Zd4x1e3PcDfF</v>
      </c>
      <c r="H2332" s="45">
        <v>23900</v>
      </c>
      <c r="I2332" s="79" t="str">
        <f ca="1">IF($E2332="только рамка",VLOOKUP($D2332,OLframe!$D$2:$J$213,9),VLOOKUP($E2332,OLmain!$A$2:$J$57,9))</f>
        <v>Android 6.0, MTK 3562 8x1,5 Ghz, 2Gb Ram, 32 Gb ROM, IPS LCD, NXP 6686 FM, TDA 7851, Bluetooth,  external microphone, 4G встроен</v>
      </c>
      <c r="J2332" s="27" t="e">
        <f ca="1">IF(VLOOKUP($D2332,OLframe!$D$2:$J$213,10)=0," ",VLOOKUP($D2332,OLframe!$D$2:$J$213,10))</f>
        <v>#REF!</v>
      </c>
    </row>
    <row r="2333" spans="1:10" ht="37.5" customHeight="1">
      <c r="A2333" s="19" t="s">
        <v>1351</v>
      </c>
      <c r="B2333" s="22" t="s">
        <v>1364</v>
      </c>
      <c r="C2333" s="36" t="s">
        <v>3500</v>
      </c>
      <c r="D2333" s="38" t="s">
        <v>1365</v>
      </c>
      <c r="E2333" s="38" t="s">
        <v>1116</v>
      </c>
      <c r="F2333" s="75" t="str">
        <f ca="1">IF($E2333="только рамка",VLOOKUP($D2333,OLframe!$D$2:$J$213,2),VLOOKUP($E2333,OLmain!$A$2:$J$57,2))</f>
        <v>10'', 1280*720</v>
      </c>
      <c r="G2333" s="65" t="str">
        <f ca="1">VLOOKUP($D2333,OLframe!$D$2:$J$213,3)</f>
        <v>https://yadi.sk/d/48Zd4x1e3PcDfF</v>
      </c>
      <c r="H2333" s="45">
        <v>26900</v>
      </c>
      <c r="I2333" s="79" t="str">
        <f ca="1">IF($E2333="только рамка",VLOOKUP($D2333,OLframe!$D$2:$J$213,9),VLOOKUP($E2333,OLmain!$A$2:$J$57,9))</f>
        <v>Android 10, UIS7862 8x1,8 Ghz, 3Gb Ram, 32Gb ROM, TDA7708 FM, TDA7388, DSP, Bluetooth 5.0, Glonass&amp;gps, 4G, OPTIC out, поддержка AHD/TVI камер, HDMI - опция, AV OUT - опция</v>
      </c>
      <c r="J2333" s="27" t="e">
        <f ca="1">IF(VLOOKUP($D2333,OLframe!$D$2:$J$213,10)=0," ",VLOOKUP($D2333,OLframe!$D$2:$J$213,10))</f>
        <v>#REF!</v>
      </c>
    </row>
    <row r="2334" spans="1:10" ht="37.5" customHeight="1">
      <c r="A2334" s="19" t="s">
        <v>1351</v>
      </c>
      <c r="B2334" s="22" t="s">
        <v>1364</v>
      </c>
      <c r="C2334" s="36" t="s">
        <v>3500</v>
      </c>
      <c r="D2334" s="38" t="s">
        <v>1365</v>
      </c>
      <c r="E2334" s="38" t="s">
        <v>1118</v>
      </c>
      <c r="F2334" s="75" t="str">
        <f ca="1">IF($E2334="только рамка",VLOOKUP($D2334,OLframe!$D$2:$J$213,2),VLOOKUP($E2334,OLmain!$A$2:$J$57,2))</f>
        <v>10'', 1280*720</v>
      </c>
      <c r="G2334" s="65" t="str">
        <f ca="1">VLOOKUP($D2334,OLframe!$D$2:$J$213,3)</f>
        <v>https://yadi.sk/d/48Zd4x1e3PcDfF</v>
      </c>
      <c r="H2334" s="45">
        <v>31400</v>
      </c>
      <c r="I2334" s="79" t="str">
        <f ca="1">IF($E2334="только рамка",VLOOKUP($D2334,OLframe!$D$2:$J$213,9),VLOOKUP($E2334,OLmain!$A$2:$J$57,9))</f>
        <v>Android 10, UIS7862 8x1,8 Ghz, 4Gb Ram, 64Gb ROM, TDA7708 FM, TDA7851L, DSP, Bluetooth 5.0, Glonass&amp;gps, 4G, OPTIC out, поддержка AHD/TVI камер, HDMI - опция, AV OUT - опция</v>
      </c>
      <c r="J2334" s="27" t="e">
        <f ca="1">IF(VLOOKUP($D2334,OLframe!$D$2:$J$213,10)=0," ",VLOOKUP($D2334,OLframe!$D$2:$J$213,10))</f>
        <v>#REF!</v>
      </c>
    </row>
    <row r="2335" spans="1:10" ht="37.5" customHeight="1">
      <c r="A2335" s="19" t="s">
        <v>1351</v>
      </c>
      <c r="B2335" s="22" t="s">
        <v>1364</v>
      </c>
      <c r="C2335" s="36" t="s">
        <v>3500</v>
      </c>
      <c r="D2335" s="38" t="s">
        <v>1365</v>
      </c>
      <c r="E2335" s="38" t="s">
        <v>1134</v>
      </c>
      <c r="F2335" s="75" t="str">
        <f ca="1">IF($E2335="только рамка",VLOOKUP($D2335,OLframe!$D$2:$J$213,2),VLOOKUP($E2335,OLmain!$A$2:$J$57,2))</f>
        <v>10'', 1280*720</v>
      </c>
      <c r="G2335" s="65" t="str">
        <f ca="1">VLOOKUP($D2335,OLframe!$D$2:$J$213,3)</f>
        <v>https://yadi.sk/d/48Zd4x1e3PcDfF</v>
      </c>
      <c r="H2335" s="45">
        <v>34400</v>
      </c>
      <c r="I2335" s="79" t="str">
        <f ca="1">IF($E2335="только рамка",VLOOKUP($D2335,OLframe!$D$2:$J$213,9),VLOOKUP($E2335,OLmain!$A$2:$J$57,9))</f>
        <v>Android 10, UIS7862 8x1,8 Ghz, 6Gb Ram, 128Gb ROM, TDA7708 FM, TDA7851L, DSP, Bluetooth 5.0, Glonass&amp;gps, 4G, OPTIC out, поддержка AHD/TVI камер, HDMI - опция, AV OUT - опция</v>
      </c>
      <c r="J2335" s="27" t="e">
        <f ca="1">IF(VLOOKUP($D2335,OLframe!$D$2:$J$213,10)=0," ",VLOOKUP($D2335,OLframe!$D$2:$J$213,10))</f>
        <v>#REF!</v>
      </c>
    </row>
    <row r="2336" spans="1:10" ht="37.5" customHeight="1">
      <c r="A2336" s="19" t="s">
        <v>1351</v>
      </c>
      <c r="B2336" s="22" t="s">
        <v>1364</v>
      </c>
      <c r="C2336" s="36" t="s">
        <v>3500</v>
      </c>
      <c r="D2336" s="38" t="s">
        <v>1365</v>
      </c>
      <c r="E2336" s="38" t="s">
        <v>1120</v>
      </c>
      <c r="F2336" s="75" t="str">
        <f ca="1">IF($E2336="только рамка",VLOOKUP($D2336,OLframe!$D$2:$J$213,2),VLOOKUP($E2336,OLmain!$A$2:$J$57,2))</f>
        <v>10'', 1024*600</v>
      </c>
      <c r="G2336" s="65" t="str">
        <f ca="1">VLOOKUP($D2336,OLframe!$D$2:$J$213,3)</f>
        <v>https://yadi.sk/d/48Zd4x1e3PcDfF</v>
      </c>
      <c r="H2336" s="45">
        <v>32400</v>
      </c>
      <c r="I2336" s="79" t="str">
        <f ca="1">IF($E2336="только рамка",VLOOKUP($D2336,OLframe!$D$2:$J$213,9),VLOOKUP($E2336,OLmain!$A$2:$J$57,9))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336" s="27" t="e">
        <f ca="1">IF(VLOOKUP($D2336,OLframe!$D$2:$J$213,10)=0," ",VLOOKUP($D2336,OLframe!$D$2:$J$213,10))</f>
        <v>#REF!</v>
      </c>
    </row>
    <row r="2337" spans="1:10" ht="37.5" customHeight="1">
      <c r="A2337" s="19" t="s">
        <v>1351</v>
      </c>
      <c r="B2337" s="22" t="s">
        <v>1364</v>
      </c>
      <c r="C2337" s="36" t="s">
        <v>3500</v>
      </c>
      <c r="D2337" s="38" t="s">
        <v>1365</v>
      </c>
      <c r="E2337" s="38" t="s">
        <v>1090</v>
      </c>
      <c r="F2337" s="75" t="str">
        <f ca="1">IF($E2337="только рамка",VLOOKUP($D2337,OLframe!$D$2:$J$213,2),VLOOKUP($E2337,OLmain!$A$2:$J$57,2))</f>
        <v>9,7'', 1024*768</v>
      </c>
      <c r="G2337" s="65" t="str">
        <f ca="1">VLOOKUP($D2337,OLframe!$D$2:$J$213,3)</f>
        <v>https://yadi.sk/d/48Zd4x1e3PcDfF</v>
      </c>
      <c r="H2337" s="45">
        <v>33400</v>
      </c>
      <c r="I2337" s="79" t="str">
        <f ca="1">IF($E2337="только рамка",VLOOKUP($D2337,OLframe!$D$2:$J$213,9),VLOOKUP($E2337,OLmain!$A$2:$J$57,9))</f>
        <v>Android 10.0, RK PX6 6x2,0 Ghz, 4Gb Ram, 64 Gb ROM, IPS LCD, NXP 6686 FM, TDA 7850, DSP, BC6 Bluetooth,  external microphone+Glonass&amp;gps</v>
      </c>
      <c r="J2337" s="27" t="e">
        <f ca="1">IF(VLOOKUP($D2337,OLframe!$D$2:$J$213,10)=0," ",VLOOKUP($D2337,OLframe!$D$2:$J$213,10))</f>
        <v>#REF!</v>
      </c>
    </row>
    <row r="2338" spans="1:10" ht="37.5" customHeight="1">
      <c r="A2338" s="19" t="s">
        <v>1351</v>
      </c>
      <c r="B2338" s="22" t="s">
        <v>1364</v>
      </c>
      <c r="C2338" s="36" t="s">
        <v>3500</v>
      </c>
      <c r="D2338" s="38" t="s">
        <v>1365</v>
      </c>
      <c r="E2338" s="38" t="s">
        <v>1123</v>
      </c>
      <c r="F2338" s="75" t="str">
        <f ca="1">IF($E2338="только рамка",VLOOKUP($D2338,OLframe!$D$2:$J$213,2),VLOOKUP($E2338,OLmain!$A$2:$J$57,2))</f>
        <v>13.3", 1920*1080</v>
      </c>
      <c r="G2338" s="65" t="str">
        <f ca="1">VLOOKUP($D2338,OLframe!$D$2:$J$213,3)</f>
        <v>https://yadi.sk/d/48Zd4x1e3PcDfF</v>
      </c>
      <c r="H2338" s="45">
        <v>40900</v>
      </c>
      <c r="I2338" s="79" t="str">
        <f ca="1">IF($E2338="только рамка",VLOOKUP($D2338,OLframe!$D$2:$J$213,9),VLOOKUP($E2338,OLmain!$A$2:$J$57,9))</f>
        <v>Android 10.0, RK PX6 6x2,0 Ghz, 4Gb Ram, 64 Gb ROM, IPS LCD, NXP 6686 FM, TDA 7850, DSP, BC6 Bluetooth,  external microphone+Glonass&amp;gps</v>
      </c>
      <c r="J2338" s="27" t="e">
        <f ca="1">IF(VLOOKUP($D2338,OLframe!$D$2:$J$213,10)=0," ",VLOOKUP($D2338,OLframe!$D$2:$J$213,10))</f>
        <v>#REF!</v>
      </c>
    </row>
    <row r="2339" spans="1:10" ht="37.5" customHeight="1">
      <c r="A2339" s="8" t="s">
        <v>1351</v>
      </c>
      <c r="B2339" s="22" t="s">
        <v>1364</v>
      </c>
      <c r="C2339" s="2" t="s">
        <v>3458</v>
      </c>
      <c r="D2339" s="37" t="s">
        <v>1366</v>
      </c>
      <c r="E2339" s="37"/>
      <c r="F2339" s="2" t="s">
        <v>3464</v>
      </c>
      <c r="G2339" s="15" t="s">
        <v>1367</v>
      </c>
      <c r="H2339" s="68"/>
      <c r="I2339" s="20" t="s">
        <v>2775</v>
      </c>
      <c r="J2339" s="27"/>
    </row>
    <row r="2340" spans="1:10" ht="37.5" customHeight="1">
      <c r="A2340" s="19" t="s">
        <v>1351</v>
      </c>
      <c r="B2340" s="22" t="s">
        <v>1364</v>
      </c>
      <c r="C2340" s="36" t="s">
        <v>3451</v>
      </c>
      <c r="D2340" s="38" t="s">
        <v>1368</v>
      </c>
      <c r="E2340" s="38"/>
      <c r="F2340" s="2" t="s">
        <v>3712</v>
      </c>
      <c r="G2340" s="52" t="s">
        <v>1369</v>
      </c>
      <c r="H2340" s="69"/>
      <c r="I2340" s="21" t="s">
        <v>3551</v>
      </c>
      <c r="J2340" s="27"/>
    </row>
    <row r="2341" spans="1:10" ht="37.5" customHeight="1">
      <c r="A2341" s="19" t="s">
        <v>1351</v>
      </c>
      <c r="B2341" s="22" t="s">
        <v>1370</v>
      </c>
      <c r="C2341" s="36" t="s">
        <v>3489</v>
      </c>
      <c r="D2341" s="38" t="s">
        <v>1371</v>
      </c>
      <c r="E2341" s="38"/>
      <c r="F2341" s="2" t="s">
        <v>3549</v>
      </c>
      <c r="G2341" s="51" t="s">
        <v>1372</v>
      </c>
      <c r="H2341" s="69">
        <v>27900</v>
      </c>
      <c r="I2341" s="20" t="s">
        <v>3927</v>
      </c>
      <c r="J2341" s="27" t="s">
        <v>1373</v>
      </c>
    </row>
    <row r="2342" spans="1:10" ht="37.5" customHeight="1">
      <c r="A2342" s="19" t="s">
        <v>1351</v>
      </c>
      <c r="B2342" s="22" t="s">
        <v>1370</v>
      </c>
      <c r="C2342" s="36" t="s">
        <v>3500</v>
      </c>
      <c r="D2342" s="38" t="s">
        <v>1374</v>
      </c>
      <c r="E2342" s="38" t="s">
        <v>2857</v>
      </c>
      <c r="F2342" s="75" t="str">
        <f ca="1">IF($E2342="только рамка",VLOOKUP($D2342,OLframe!$D$2:$J$213,2),VLOOKUP($E2342,OLmain!$A$2:$J$57,2))</f>
        <v>10", 1024*600</v>
      </c>
      <c r="G2342" s="65" t="str">
        <f ca="1">VLOOKUP($D2342,OLframe!$D$2:$J$213,3)</f>
        <v>https://yadi.sk/d/diIuqBIA3Rq6LW</v>
      </c>
      <c r="H2342" s="45">
        <v>5500</v>
      </c>
      <c r="I2342" s="79" t="e">
        <f ca="1">IF($E2342="только рамка",VLOOKUP($D2342,OLframe!$D$2:$J$213,9),VLOOKUP($E2342,OLmain!$A$2:$J$57,9))</f>
        <v>#REF!</v>
      </c>
      <c r="J2342" s="27" t="e">
        <f ca="1">IF(VLOOKUP($D2342,OLframe!$D$2:$J$213,10)=0," ",VLOOKUP($D2342,OLframe!$D$2:$J$213,10))</f>
        <v>#REF!</v>
      </c>
    </row>
    <row r="2343" spans="1:10" ht="37.5" customHeight="1">
      <c r="A2343" s="19" t="s">
        <v>1351</v>
      </c>
      <c r="B2343" s="22" t="s">
        <v>1370</v>
      </c>
      <c r="C2343" s="36" t="s">
        <v>3500</v>
      </c>
      <c r="D2343" s="38" t="s">
        <v>1374</v>
      </c>
      <c r="E2343" s="38" t="s">
        <v>1124</v>
      </c>
      <c r="F2343" s="75" t="str">
        <f ca="1">IF($E2343="только рамка",VLOOKUP($D2343,OLframe!$D$2:$J$213,2),VLOOKUP($E2343,OLmain!$A$2:$J$57,2))</f>
        <v>10.1", 1280*720</v>
      </c>
      <c r="G2343" s="65" t="str">
        <f ca="1">VLOOKUP($D2343,OLframe!$D$2:$J$213,3)</f>
        <v>https://yadi.sk/d/diIuqBIA3Rq6LW</v>
      </c>
      <c r="H2343" s="45">
        <v>36400</v>
      </c>
      <c r="I2343" s="79" t="str">
        <f ca="1">IF($E2343="только рамка",VLOOKUP($D2343,OLframe!$D$2:$J$213,9),VLOOKUP($E2343,OLmain!$A$2:$J$57,9))</f>
        <v>Android 10.0, RK PX6 6x2,0 Ghz, 4Gb Ram, 64 Gb ROM, IPS LCD, NXP 6686 FM, TDA 7850, DSP, BC6 Bluetooth,  external microphone+Glonass&amp;gps</v>
      </c>
      <c r="J2343" s="27" t="e">
        <f ca="1">IF(VLOOKUP($D2343,OLframe!$D$2:$J$213,10)=0," ",VLOOKUP($D2343,OLframe!$D$2:$J$213,10))</f>
        <v>#REF!</v>
      </c>
    </row>
    <row r="2344" spans="1:10" ht="37.5" customHeight="1">
      <c r="A2344" s="19" t="s">
        <v>1351</v>
      </c>
      <c r="B2344" s="22" t="s">
        <v>1370</v>
      </c>
      <c r="C2344" s="36" t="s">
        <v>3500</v>
      </c>
      <c r="D2344" s="38" t="s">
        <v>1374</v>
      </c>
      <c r="E2344" s="38" t="s">
        <v>1139</v>
      </c>
      <c r="F2344" s="75" t="str">
        <f ca="1">IF($E2344="только рамка",VLOOKUP($D2344,OLframe!$D$2:$J$213,2),VLOOKUP($E2344,OLmain!$A$2:$J$57,2))</f>
        <v>10'', 1280*720</v>
      </c>
      <c r="G2344" s="65" t="str">
        <f ca="1">VLOOKUP($D2344,OLframe!$D$2:$J$213,3)</f>
        <v>https://yadi.sk/d/diIuqBIA3Rq6LW</v>
      </c>
      <c r="H2344" s="45">
        <v>38400</v>
      </c>
      <c r="I2344" s="79" t="str">
        <f ca="1">IF($E2344="только рамка",VLOOKUP($D2344,OLframe!$D$2:$J$213,9),VLOOKUP($E2344,OLmain!$A$2:$J$57,9))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44" s="27" t="e">
        <f ca="1">IF(VLOOKUP($D2344,OLframe!$D$2:$J$213,10)=0," ",VLOOKUP($D2344,OLframe!$D$2:$J$213,10))</f>
        <v>#REF!</v>
      </c>
    </row>
    <row r="2345" spans="1:10" ht="37.5" customHeight="1">
      <c r="A2345" s="19" t="s">
        <v>1351</v>
      </c>
      <c r="B2345" s="22" t="s">
        <v>1370</v>
      </c>
      <c r="C2345" s="36" t="s">
        <v>3500</v>
      </c>
      <c r="D2345" s="38" t="s">
        <v>1374</v>
      </c>
      <c r="E2345" s="38" t="s">
        <v>1106</v>
      </c>
      <c r="F2345" s="75" t="str">
        <f ca="1">IF($E2345="только рамка",VLOOKUP($D2345,OLframe!$D$2:$J$213,2),VLOOKUP($E2345,OLmain!$A$2:$J$57,2))</f>
        <v>10'', 1280*720</v>
      </c>
      <c r="G2345" s="65" t="str">
        <f ca="1">VLOOKUP($D2345,OLframe!$D$2:$J$213,3)</f>
        <v>https://yadi.sk/d/diIuqBIA3Rq6LW</v>
      </c>
      <c r="H2345" s="45">
        <v>41400</v>
      </c>
      <c r="I2345" s="79" t="str">
        <f ca="1">IF($E2345="только рамка",VLOOKUP($D2345,OLframe!$D$2:$J$213,9),VLOOKUP($E2345,OLmain!$A$2:$J$57,9))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45" s="27" t="e">
        <f ca="1">IF(VLOOKUP($D2345,OLframe!$D$2:$J$213,10)=0," ",VLOOKUP($D2345,OLframe!$D$2:$J$213,10))</f>
        <v>#REF!</v>
      </c>
    </row>
    <row r="2346" spans="1:10" ht="37.5" customHeight="1">
      <c r="A2346" s="19" t="s">
        <v>1351</v>
      </c>
      <c r="B2346" s="22" t="s">
        <v>1370</v>
      </c>
      <c r="C2346" s="36" t="s">
        <v>3500</v>
      </c>
      <c r="D2346" s="38" t="s">
        <v>1374</v>
      </c>
      <c r="E2346" s="38" t="s">
        <v>1108</v>
      </c>
      <c r="F2346" s="75" t="str">
        <f ca="1">IF($E2346="только рамка",VLOOKUP($D2346,OLframe!$D$2:$J$213,2),VLOOKUP($E2346,OLmain!$A$2:$J$57,2))</f>
        <v>10'', 1024*600</v>
      </c>
      <c r="G2346" s="65" t="str">
        <f ca="1">VLOOKUP($D2346,OLframe!$D$2:$J$213,3)</f>
        <v>https://yadi.sk/d/diIuqBIA3Rq6LW</v>
      </c>
      <c r="H2346" s="45">
        <v>29400</v>
      </c>
      <c r="I2346" s="79" t="str">
        <f ca="1">IF($E2346="только рамка",VLOOKUP($D2346,OLframe!$D$2:$J$213,9),VLOOKUP($E2346,OLmain!$A$2:$J$57,9))</f>
        <v>Android 10.0, RK PX30 4x1,6 Ghz, 2Gb Ram, 16 Gb ROM, IPS LCD, NXP 6686 FM, TDA 7850, DSP, BC6 Bluetooth,  external microphone+Glonass&amp;gps</v>
      </c>
      <c r="J2346" s="27" t="e">
        <f ca="1">IF(VLOOKUP($D2346,OLframe!$D$2:$J$213,10)=0," ",VLOOKUP($D2346,OLframe!$D$2:$J$213,10))</f>
        <v>#REF!</v>
      </c>
    </row>
    <row r="2347" spans="1:10" ht="37.5" customHeight="1">
      <c r="A2347" s="19" t="s">
        <v>1351</v>
      </c>
      <c r="B2347" s="22" t="s">
        <v>1370</v>
      </c>
      <c r="C2347" s="36" t="s">
        <v>3500</v>
      </c>
      <c r="D2347" s="38" t="s">
        <v>1374</v>
      </c>
      <c r="E2347" s="38" t="s">
        <v>1110</v>
      </c>
      <c r="F2347" s="75" t="str">
        <f ca="1">IF($E2347="только рамка",VLOOKUP($D2347,OLframe!$D$2:$J$213,2),VLOOKUP($E2347,OLmain!$A$2:$J$57,2))</f>
        <v>10'', 1024*600</v>
      </c>
      <c r="G2347" s="65" t="str">
        <f ca="1">VLOOKUP($D2347,OLframe!$D$2:$J$213,3)</f>
        <v>https://yadi.sk/d/diIuqBIA3Rq6LW</v>
      </c>
      <c r="H2347" s="45">
        <v>32900</v>
      </c>
      <c r="I2347" s="79" t="str">
        <f ca="1">IF($E2347="только рамка",VLOOKUP($D2347,OLframe!$D$2:$J$213,9),VLOOKUP($E2347,OLmain!$A$2:$J$57,9))</f>
        <v>Android 10.0, RK PX5 8x1,5 Ghz, 4Gb Ram, 32 Gb ROM, IPS LCD, NXP 6686 FM, TDA 7850, DSP, BC6 Bluetooth,  external microphone+Glonass&amp;gps</v>
      </c>
      <c r="J2347" s="27" t="e">
        <f ca="1">IF(VLOOKUP($D2347,OLframe!$D$2:$J$213,10)=0," ",VLOOKUP($D2347,OLframe!$D$2:$J$213,10))</f>
        <v>#REF!</v>
      </c>
    </row>
    <row r="2348" spans="1:10" ht="37.5" customHeight="1">
      <c r="A2348" s="19" t="s">
        <v>1351</v>
      </c>
      <c r="B2348" s="22" t="s">
        <v>1370</v>
      </c>
      <c r="C2348" s="36" t="s">
        <v>3500</v>
      </c>
      <c r="D2348" s="38" t="s">
        <v>1374</v>
      </c>
      <c r="E2348" s="38" t="s">
        <v>1112</v>
      </c>
      <c r="F2348" s="75" t="str">
        <f ca="1">IF($E2348="только рамка",VLOOKUP($D2348,OLframe!$D$2:$J$213,2),VLOOKUP($E2348,OLmain!$A$2:$J$57,2))</f>
        <v>10'', 1024*600</v>
      </c>
      <c r="G2348" s="65" t="str">
        <f ca="1">VLOOKUP($D2348,OLframe!$D$2:$J$213,3)</f>
        <v>https://yadi.sk/d/diIuqBIA3Rq6LW</v>
      </c>
      <c r="H2348" s="45">
        <v>33900</v>
      </c>
      <c r="I2348" s="79" t="str">
        <f ca="1">IF($E2348="только рамка",VLOOKUP($D2348,OLframe!$D$2:$J$213,9),VLOOKUP($E2348,OLmain!$A$2:$J$57,9))</f>
        <v>Android 10.0, RK PX5 8x1,5 Ghz, 4Gb Ram, 64 Gb ROM, IPS LCD, NXP 6686 FM, TDA 7850, DSP, BC6 Bluetooth,  external microphone+Glonass&amp;gps</v>
      </c>
      <c r="J2348" s="27" t="e">
        <f ca="1">IF(VLOOKUP($D2348,OLframe!$D$2:$J$213,10)=0," ",VLOOKUP($D2348,OLframe!$D$2:$J$213,10))</f>
        <v>#REF!</v>
      </c>
    </row>
    <row r="2349" spans="1:10" ht="37.5" customHeight="1">
      <c r="A2349" s="19" t="s">
        <v>1351</v>
      </c>
      <c r="B2349" s="22" t="s">
        <v>1370</v>
      </c>
      <c r="C2349" s="36" t="s">
        <v>3500</v>
      </c>
      <c r="D2349" s="38" t="s">
        <v>1374</v>
      </c>
      <c r="E2349" s="38" t="s">
        <v>1114</v>
      </c>
      <c r="F2349" s="75" t="str">
        <f ca="1">IF($E2349="только рамка",VLOOKUP($D2349,OLframe!$D$2:$J$213,2),VLOOKUP($E2349,OLmain!$A$2:$J$57,2))</f>
        <v>10'', 1024*600</v>
      </c>
      <c r="G2349" s="65" t="str">
        <f ca="1">VLOOKUP($D2349,OLframe!$D$2:$J$213,3)</f>
        <v>https://yadi.sk/d/diIuqBIA3Rq6LW</v>
      </c>
      <c r="H2349" s="45">
        <v>33900</v>
      </c>
      <c r="I2349" s="79" t="str">
        <f ca="1">IF($E2349="только рамка",VLOOKUP($D2349,OLframe!$D$2:$J$213,9),VLOOKUP($E2349,OLmain!$A$2:$J$57,9))</f>
        <v>Android 10.0, RK PX6 6x2,0 Ghz, 4Gb Ram, 64 Gb ROM, IPS LCD, NXP 6686 FM, TDA 7850, DSP, BC6 Bluetooth,  external microphone+Glonass&amp;gps</v>
      </c>
      <c r="J2349" s="27" t="e">
        <f ca="1">IF(VLOOKUP($D2349,OLframe!$D$2:$J$213,10)=0," ",VLOOKUP($D2349,OLframe!$D$2:$J$213,10))</f>
        <v>#REF!</v>
      </c>
    </row>
    <row r="2350" spans="1:10" ht="37.5" customHeight="1">
      <c r="A2350" s="19" t="s">
        <v>1351</v>
      </c>
      <c r="B2350" s="22" t="s">
        <v>1370</v>
      </c>
      <c r="C2350" s="36" t="s">
        <v>3500</v>
      </c>
      <c r="D2350" s="38" t="s">
        <v>1374</v>
      </c>
      <c r="E2350" s="38" t="s">
        <v>1129</v>
      </c>
      <c r="F2350" s="75" t="str">
        <f ca="1">IF($E2350="только рамка",VLOOKUP($D2350,OLframe!$D$2:$J$213,2),VLOOKUP($E2350,OLmain!$A$2:$J$57,2))</f>
        <v>10'', 1024*600</v>
      </c>
      <c r="G2350" s="65" t="str">
        <f ca="1">VLOOKUP($D2350,OLframe!$D$2:$J$213,3)</f>
        <v>https://yadi.sk/d/diIuqBIA3Rq6LW</v>
      </c>
      <c r="H2350" s="45">
        <v>23900</v>
      </c>
      <c r="I2350" s="79" t="str">
        <f ca="1">IF($E2350="только рамка",VLOOKUP($D2350,OLframe!$D$2:$J$213,9),VLOOKUP($E2350,OLmain!$A$2:$J$57,9))</f>
        <v>Android 6.0, MTK 3562 8x1,5 Ghz, 2Gb Ram, 32 Gb ROM, IPS LCD, NXP 6686 FM, TDA 7851, Bluetooth,  external microphone, 4G встроен</v>
      </c>
      <c r="J2350" s="27" t="e">
        <f ca="1">IF(VLOOKUP($D2350,OLframe!$D$2:$J$213,10)=0," ",VLOOKUP($D2350,OLframe!$D$2:$J$213,10))</f>
        <v>#REF!</v>
      </c>
    </row>
    <row r="2351" spans="1:10" ht="37.5" customHeight="1">
      <c r="A2351" s="19" t="s">
        <v>1351</v>
      </c>
      <c r="B2351" s="22" t="s">
        <v>1370</v>
      </c>
      <c r="C2351" s="36" t="s">
        <v>3500</v>
      </c>
      <c r="D2351" s="38" t="s">
        <v>1374</v>
      </c>
      <c r="E2351" s="38" t="s">
        <v>1116</v>
      </c>
      <c r="F2351" s="75" t="str">
        <f ca="1">IF($E2351="только рамка",VLOOKUP($D2351,OLframe!$D$2:$J$213,2),VLOOKUP($E2351,OLmain!$A$2:$J$57,2))</f>
        <v>10'', 1280*720</v>
      </c>
      <c r="G2351" s="65" t="str">
        <f ca="1">VLOOKUP($D2351,OLframe!$D$2:$J$213,3)</f>
        <v>https://yadi.sk/d/diIuqBIA3Rq6LW</v>
      </c>
      <c r="H2351" s="45">
        <v>28400</v>
      </c>
      <c r="I2351" s="79" t="str">
        <f ca="1">IF($E2351="только рамка",VLOOKUP($D2351,OLframe!$D$2:$J$213,9),VLOOKUP($E2351,OLmain!$A$2:$J$57,9))</f>
        <v>Android 10, UIS7862 8x1,8 Ghz, 3Gb Ram, 32Gb ROM, TDA7708 FM, TDA7388, DSP, Bluetooth 5.0, Glonass&amp;gps, 4G, OPTIC out, поддержка AHD/TVI камер, HDMI - опция, AV OUT - опция</v>
      </c>
      <c r="J2351" s="27" t="e">
        <f ca="1">IF(VLOOKUP($D2351,OLframe!$D$2:$J$213,10)=0," ",VLOOKUP($D2351,OLframe!$D$2:$J$213,10))</f>
        <v>#REF!</v>
      </c>
    </row>
    <row r="2352" spans="1:10" ht="37.5" customHeight="1">
      <c r="A2352" s="19" t="s">
        <v>1351</v>
      </c>
      <c r="B2352" s="22" t="s">
        <v>1370</v>
      </c>
      <c r="C2352" s="36" t="s">
        <v>3500</v>
      </c>
      <c r="D2352" s="38" t="s">
        <v>1374</v>
      </c>
      <c r="E2352" s="38" t="s">
        <v>1118</v>
      </c>
      <c r="F2352" s="75" t="str">
        <f ca="1">IF($E2352="только рамка",VLOOKUP($D2352,OLframe!$D$2:$J$213,2),VLOOKUP($E2352,OLmain!$A$2:$J$57,2))</f>
        <v>10'', 1280*720</v>
      </c>
      <c r="G2352" s="65" t="str">
        <f ca="1">VLOOKUP($D2352,OLframe!$D$2:$J$213,3)</f>
        <v>https://yadi.sk/d/diIuqBIA3Rq6LW</v>
      </c>
      <c r="H2352" s="45">
        <v>32900</v>
      </c>
      <c r="I2352" s="79" t="str">
        <f ca="1">IF($E2352="только рамка",VLOOKUP($D2352,OLframe!$D$2:$J$213,9),VLOOKUP($E2352,OLmain!$A$2:$J$57,9))</f>
        <v>Android 10, UIS7862 8x1,8 Ghz, 4Gb Ram, 64Gb ROM, TDA7708 FM, TDA7851L, DSP, Bluetooth 5.0, Glonass&amp;gps, 4G, OPTIC out, поддержка AHD/TVI камер, HDMI - опция, AV OUT - опция</v>
      </c>
      <c r="J2352" s="27" t="e">
        <f ca="1">IF(VLOOKUP($D2352,OLframe!$D$2:$J$213,10)=0," ",VLOOKUP($D2352,OLframe!$D$2:$J$213,10))</f>
        <v>#REF!</v>
      </c>
    </row>
    <row r="2353" spans="1:10" ht="37.5" customHeight="1">
      <c r="A2353" s="19" t="s">
        <v>1351</v>
      </c>
      <c r="B2353" s="22" t="s">
        <v>1370</v>
      </c>
      <c r="C2353" s="36" t="s">
        <v>3500</v>
      </c>
      <c r="D2353" s="38" t="s">
        <v>1374</v>
      </c>
      <c r="E2353" s="38" t="s">
        <v>1134</v>
      </c>
      <c r="F2353" s="75" t="str">
        <f ca="1">IF($E2353="только рамка",VLOOKUP($D2353,OLframe!$D$2:$J$213,2),VLOOKUP($E2353,OLmain!$A$2:$J$57,2))</f>
        <v>10'', 1280*720</v>
      </c>
      <c r="G2353" s="65" t="str">
        <f ca="1">VLOOKUP($D2353,OLframe!$D$2:$J$213,3)</f>
        <v>https://yadi.sk/d/diIuqBIA3Rq6LW</v>
      </c>
      <c r="H2353" s="45">
        <v>35900</v>
      </c>
      <c r="I2353" s="79" t="str">
        <f ca="1">IF($E2353="только рамка",VLOOKUP($D2353,OLframe!$D$2:$J$213,9),VLOOKUP($E2353,OLmain!$A$2:$J$57,9))</f>
        <v>Android 10, UIS7862 8x1,8 Ghz, 6Gb Ram, 128Gb ROM, TDA7708 FM, TDA7851L, DSP, Bluetooth 5.0, Glonass&amp;gps, 4G, OPTIC out, поддержка AHD/TVI камер, HDMI - опция, AV OUT - опция</v>
      </c>
      <c r="J2353" s="27" t="e">
        <f ca="1">IF(VLOOKUP($D2353,OLframe!$D$2:$J$213,10)=0," ",VLOOKUP($D2353,OLframe!$D$2:$J$213,10))</f>
        <v>#REF!</v>
      </c>
    </row>
    <row r="2354" spans="1:10" ht="37.5" customHeight="1">
      <c r="A2354" s="19" t="s">
        <v>1351</v>
      </c>
      <c r="B2354" s="22" t="s">
        <v>1370</v>
      </c>
      <c r="C2354" s="36" t="s">
        <v>3500</v>
      </c>
      <c r="D2354" s="38" t="s">
        <v>1374</v>
      </c>
      <c r="E2354" s="38" t="s">
        <v>1120</v>
      </c>
      <c r="F2354" s="75" t="str">
        <f ca="1">IF($E2354="только рамка",VLOOKUP($D2354,OLframe!$D$2:$J$213,2),VLOOKUP($E2354,OLmain!$A$2:$J$57,2))</f>
        <v>10'', 1024*600</v>
      </c>
      <c r="G2354" s="65" t="str">
        <f ca="1">VLOOKUP($D2354,OLframe!$D$2:$J$213,3)</f>
        <v>https://yadi.sk/d/diIuqBIA3Rq6LW</v>
      </c>
      <c r="H2354" s="45">
        <v>33900</v>
      </c>
      <c r="I2354" s="79" t="str">
        <f ca="1">IF($E2354="только рамка",VLOOKUP($D2354,OLframe!$D$2:$J$213,9),VLOOKUP($E2354,OLmain!$A$2:$J$57,9))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354" s="27" t="e">
        <f ca="1">IF(VLOOKUP($D2354,OLframe!$D$2:$J$213,10)=0," ",VLOOKUP($D2354,OLframe!$D$2:$J$213,10))</f>
        <v>#REF!</v>
      </c>
    </row>
    <row r="2355" spans="1:10" ht="37.5" customHeight="1">
      <c r="A2355" s="19" t="s">
        <v>1351</v>
      </c>
      <c r="B2355" s="22" t="s">
        <v>1370</v>
      </c>
      <c r="C2355" s="36" t="s">
        <v>3500</v>
      </c>
      <c r="D2355" s="38" t="s">
        <v>1374</v>
      </c>
      <c r="E2355" s="38" t="s">
        <v>1090</v>
      </c>
      <c r="F2355" s="75" t="str">
        <f ca="1">IF($E2355="только рамка",VLOOKUP($D2355,OLframe!$D$2:$J$213,2),VLOOKUP($E2355,OLmain!$A$2:$J$57,2))</f>
        <v>9,7'', 1024*768</v>
      </c>
      <c r="G2355" s="65" t="str">
        <f ca="1">VLOOKUP($D2355,OLframe!$D$2:$J$213,3)</f>
        <v>https://yadi.sk/d/diIuqBIA3Rq6LW</v>
      </c>
      <c r="H2355" s="45">
        <v>34900</v>
      </c>
      <c r="I2355" s="79" t="str">
        <f ca="1">IF($E2355="только рамка",VLOOKUP($D2355,OLframe!$D$2:$J$213,9),VLOOKUP($E2355,OLmain!$A$2:$J$57,9))</f>
        <v>Android 10.0, RK PX6 6x2,0 Ghz, 4Gb Ram, 64 Gb ROM, IPS LCD, NXP 6686 FM, TDA 7850, DSP, BC6 Bluetooth,  external microphone+Glonass&amp;gps</v>
      </c>
      <c r="J2355" s="27" t="e">
        <f ca="1">IF(VLOOKUP($D2355,OLframe!$D$2:$J$213,10)=0," ",VLOOKUP($D2355,OLframe!$D$2:$J$213,10))</f>
        <v>#REF!</v>
      </c>
    </row>
    <row r="2356" spans="1:10" ht="37.5" customHeight="1">
      <c r="A2356" s="19" t="s">
        <v>1351</v>
      </c>
      <c r="B2356" s="22" t="s">
        <v>1370</v>
      </c>
      <c r="C2356" s="36" t="s">
        <v>3500</v>
      </c>
      <c r="D2356" s="38" t="s">
        <v>1374</v>
      </c>
      <c r="E2356" s="38" t="s">
        <v>1123</v>
      </c>
      <c r="F2356" s="75" t="str">
        <f ca="1">IF($E2356="только рамка",VLOOKUP($D2356,OLframe!$D$2:$J$213,2),VLOOKUP($E2356,OLmain!$A$2:$J$57,2))</f>
        <v>13.3", 1920*1080</v>
      </c>
      <c r="G2356" s="65" t="str">
        <f ca="1">VLOOKUP($D2356,OLframe!$D$2:$J$213,3)</f>
        <v>https://yadi.sk/d/diIuqBIA3Rq6LW</v>
      </c>
      <c r="H2356" s="45">
        <v>42400</v>
      </c>
      <c r="I2356" s="79" t="str">
        <f ca="1">IF($E2356="только рамка",VLOOKUP($D2356,OLframe!$D$2:$J$213,9),VLOOKUP($E2356,OLmain!$A$2:$J$57,9))</f>
        <v>Android 10.0, RK PX6 6x2,0 Ghz, 4Gb Ram, 64 Gb ROM, IPS LCD, NXP 6686 FM, TDA 7850, DSP, BC6 Bluetooth,  external microphone+Glonass&amp;gps</v>
      </c>
      <c r="J2356" s="27" t="e">
        <f ca="1">IF(VLOOKUP($D2356,OLframe!$D$2:$J$213,10)=0," ",VLOOKUP($D2356,OLframe!$D$2:$J$213,10))</f>
        <v>#REF!</v>
      </c>
    </row>
    <row r="2357" spans="1:10" ht="37.5" customHeight="1">
      <c r="A2357" s="19" t="s">
        <v>1351</v>
      </c>
      <c r="B2357" s="22" t="s">
        <v>1370</v>
      </c>
      <c r="C2357" s="36" t="s">
        <v>3834</v>
      </c>
      <c r="D2357" s="38" t="s">
        <v>1375</v>
      </c>
      <c r="E2357" s="38"/>
      <c r="F2357" s="2" t="s">
        <v>3712</v>
      </c>
      <c r="G2357" s="51" t="s">
        <v>1376</v>
      </c>
      <c r="H2357" s="69">
        <v>36900</v>
      </c>
      <c r="I2357" s="21" t="s">
        <v>1377</v>
      </c>
      <c r="J2357" s="27" t="s">
        <v>1378</v>
      </c>
    </row>
    <row r="2358" spans="1:10" ht="37.5" customHeight="1">
      <c r="A2358" s="19" t="s">
        <v>1351</v>
      </c>
      <c r="B2358" s="22" t="s">
        <v>1370</v>
      </c>
      <c r="C2358" s="36" t="s">
        <v>3884</v>
      </c>
      <c r="D2358" s="38" t="s">
        <v>1379</v>
      </c>
      <c r="E2358" s="38"/>
      <c r="F2358" s="10" t="s">
        <v>3916</v>
      </c>
      <c r="G2358" s="9" t="s">
        <v>1380</v>
      </c>
      <c r="H2358" s="69">
        <v>32400</v>
      </c>
      <c r="I2358" s="21" t="s">
        <v>4000</v>
      </c>
      <c r="J2358" s="27" t="s">
        <v>876</v>
      </c>
    </row>
    <row r="2359" spans="1:10" ht="37.5" customHeight="1">
      <c r="A2359" s="19" t="s">
        <v>1351</v>
      </c>
      <c r="B2359" s="22" t="s">
        <v>1370</v>
      </c>
      <c r="C2359" s="36" t="s">
        <v>3884</v>
      </c>
      <c r="D2359" s="38" t="s">
        <v>1382</v>
      </c>
      <c r="E2359" s="38"/>
      <c r="F2359" s="10" t="s">
        <v>3916</v>
      </c>
      <c r="G2359" s="9" t="s">
        <v>1380</v>
      </c>
      <c r="H2359" s="45">
        <v>37400</v>
      </c>
      <c r="I2359" s="21" t="s">
        <v>3888</v>
      </c>
      <c r="J2359" s="27" t="s">
        <v>876</v>
      </c>
    </row>
    <row r="2360" spans="1:10" ht="37.5" customHeight="1">
      <c r="A2360" s="19" t="s">
        <v>1351</v>
      </c>
      <c r="B2360" s="18" t="s">
        <v>1383</v>
      </c>
      <c r="C2360" s="36" t="s">
        <v>3451</v>
      </c>
      <c r="D2360" s="38" t="s">
        <v>1384</v>
      </c>
      <c r="E2360" s="38"/>
      <c r="F2360" s="2" t="s">
        <v>3712</v>
      </c>
      <c r="G2360" s="52" t="s">
        <v>1385</v>
      </c>
      <c r="H2360" s="69">
        <v>26900</v>
      </c>
      <c r="I2360" s="21" t="s">
        <v>3551</v>
      </c>
      <c r="J2360" s="54" t="s">
        <v>1386</v>
      </c>
    </row>
    <row r="2361" spans="1:10" ht="37.5" customHeight="1">
      <c r="A2361" s="19" t="s">
        <v>1351</v>
      </c>
      <c r="B2361" s="18" t="s">
        <v>1383</v>
      </c>
      <c r="C2361" s="36" t="s">
        <v>3489</v>
      </c>
      <c r="D2361" s="38" t="s">
        <v>1387</v>
      </c>
      <c r="E2361" s="38"/>
      <c r="F2361" s="2" t="s">
        <v>3549</v>
      </c>
      <c r="G2361" s="51" t="s">
        <v>1388</v>
      </c>
      <c r="H2361" s="69">
        <v>27900</v>
      </c>
      <c r="I2361" s="20" t="s">
        <v>3927</v>
      </c>
      <c r="J2361" s="27" t="s">
        <v>1389</v>
      </c>
    </row>
    <row r="2362" spans="1:10" ht="37.5" customHeight="1">
      <c r="A2362" s="19" t="s">
        <v>1351</v>
      </c>
      <c r="B2362" s="18" t="s">
        <v>1383</v>
      </c>
      <c r="C2362" s="36" t="s">
        <v>3500</v>
      </c>
      <c r="D2362" s="38" t="s">
        <v>1390</v>
      </c>
      <c r="E2362" s="38" t="s">
        <v>2857</v>
      </c>
      <c r="F2362" s="75" t="str">
        <f ca="1">IF($E2362="только рамка",VLOOKUP($D2362,OLframe!$D$2:$J$213,2),VLOOKUP($E2362,OLmain!$A$2:$J$57,2))</f>
        <v>10", 1024*600</v>
      </c>
      <c r="G2362" s="65" t="str">
        <f ca="1">VLOOKUP($D2362,OLframe!$D$2:$J$213,3)</f>
        <v>https://yadi.sk/d/RnTtN3ti3Rq6RE</v>
      </c>
      <c r="H2362" s="45">
        <v>4000</v>
      </c>
      <c r="I2362" s="79" t="e">
        <f ca="1">IF($E2362="только рамка",VLOOKUP($D2362,OLframe!$D$2:$J$213,9),VLOOKUP($E2362,OLmain!$A$2:$J$57,9))</f>
        <v>#REF!</v>
      </c>
      <c r="J2362" s="27" t="e">
        <f ca="1">IF(VLOOKUP($D2362,OLframe!$D$2:$J$213,10)=0," ",VLOOKUP($D2362,OLframe!$D$2:$J$213,10))</f>
        <v>#REF!</v>
      </c>
    </row>
    <row r="2363" spans="1:10" ht="37.5" customHeight="1">
      <c r="A2363" s="19" t="s">
        <v>1351</v>
      </c>
      <c r="B2363" s="18" t="s">
        <v>1383</v>
      </c>
      <c r="C2363" s="36" t="s">
        <v>3500</v>
      </c>
      <c r="D2363" s="38" t="s">
        <v>1390</v>
      </c>
      <c r="E2363" s="38" t="s">
        <v>1124</v>
      </c>
      <c r="F2363" s="75" t="str">
        <f ca="1">IF($E2363="только рамка",VLOOKUP($D2363,OLframe!$D$2:$J$213,2),VLOOKUP($E2363,OLmain!$A$2:$J$57,2))</f>
        <v>10.1", 1280*720</v>
      </c>
      <c r="G2363" s="65" t="str">
        <f ca="1">VLOOKUP($D2363,OLframe!$D$2:$J$213,3)</f>
        <v>https://yadi.sk/d/RnTtN3ti3Rq6RE</v>
      </c>
      <c r="H2363" s="45">
        <v>34900</v>
      </c>
      <c r="I2363" s="79" t="str">
        <f ca="1">IF($E2363="только рамка",VLOOKUP($D2363,OLframe!$D$2:$J$213,9),VLOOKUP($E2363,OLmain!$A$2:$J$57,9))</f>
        <v>Android 10.0, RK PX6 6x2,0 Ghz, 4Gb Ram, 64 Gb ROM, IPS LCD, NXP 6686 FM, TDA 7850, DSP, BC6 Bluetooth,  external microphone+Glonass&amp;gps</v>
      </c>
      <c r="J2363" s="27" t="e">
        <f ca="1">IF(VLOOKUP($D2363,OLframe!$D$2:$J$213,10)=0," ",VLOOKUP($D2363,OLframe!$D$2:$J$213,10))</f>
        <v>#REF!</v>
      </c>
    </row>
    <row r="2364" spans="1:10" ht="37.5" customHeight="1">
      <c r="A2364" s="19" t="s">
        <v>1351</v>
      </c>
      <c r="B2364" s="18" t="s">
        <v>1383</v>
      </c>
      <c r="C2364" s="36" t="s">
        <v>3500</v>
      </c>
      <c r="D2364" s="38" t="s">
        <v>1390</v>
      </c>
      <c r="E2364" s="38" t="s">
        <v>1139</v>
      </c>
      <c r="F2364" s="75" t="str">
        <f ca="1">IF($E2364="только рамка",VLOOKUP($D2364,OLframe!$D$2:$J$213,2),VLOOKUP($E2364,OLmain!$A$2:$J$57,2))</f>
        <v>10'', 1280*720</v>
      </c>
      <c r="G2364" s="65" t="str">
        <f ca="1">VLOOKUP($D2364,OLframe!$D$2:$J$213,3)</f>
        <v>https://yadi.sk/d/RnTtN3ti3Rq6RE</v>
      </c>
      <c r="H2364" s="45">
        <v>36900</v>
      </c>
      <c r="I2364" s="79" t="str">
        <f ca="1">IF($E2364="только рамка",VLOOKUP($D2364,OLframe!$D$2:$J$213,9),VLOOKUP($E2364,OLmain!$A$2:$J$57,9))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64" s="27" t="e">
        <f ca="1">IF(VLOOKUP($D2364,OLframe!$D$2:$J$213,10)=0," ",VLOOKUP($D2364,OLframe!$D$2:$J$213,10))</f>
        <v>#REF!</v>
      </c>
    </row>
    <row r="2365" spans="1:10" ht="37.5" customHeight="1">
      <c r="A2365" s="19" t="s">
        <v>1351</v>
      </c>
      <c r="B2365" s="18" t="s">
        <v>1383</v>
      </c>
      <c r="C2365" s="36" t="s">
        <v>3500</v>
      </c>
      <c r="D2365" s="38" t="s">
        <v>1390</v>
      </c>
      <c r="E2365" s="38" t="s">
        <v>1106</v>
      </c>
      <c r="F2365" s="75" t="str">
        <f ca="1">IF($E2365="только рамка",VLOOKUP($D2365,OLframe!$D$2:$J$213,2),VLOOKUP($E2365,OLmain!$A$2:$J$57,2))</f>
        <v>10'', 1280*720</v>
      </c>
      <c r="G2365" s="65" t="str">
        <f ca="1">VLOOKUP($D2365,OLframe!$D$2:$J$213,3)</f>
        <v>https://yadi.sk/d/RnTtN3ti3Rq6RE</v>
      </c>
      <c r="H2365" s="45">
        <v>39900</v>
      </c>
      <c r="I2365" s="79" t="str">
        <f ca="1">IF($E2365="только рамка",VLOOKUP($D2365,OLframe!$D$2:$J$213,9),VLOOKUP($E2365,OLmain!$A$2:$J$57,9))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65" s="27" t="e">
        <f ca="1">IF(VLOOKUP($D2365,OLframe!$D$2:$J$213,10)=0," ",VLOOKUP($D2365,OLframe!$D$2:$J$213,10))</f>
        <v>#REF!</v>
      </c>
    </row>
    <row r="2366" spans="1:10" ht="37.5" customHeight="1">
      <c r="A2366" s="19" t="s">
        <v>1351</v>
      </c>
      <c r="B2366" s="18" t="s">
        <v>1383</v>
      </c>
      <c r="C2366" s="36" t="s">
        <v>3500</v>
      </c>
      <c r="D2366" s="38" t="s">
        <v>1390</v>
      </c>
      <c r="E2366" s="38" t="s">
        <v>1108</v>
      </c>
      <c r="F2366" s="75" t="str">
        <f ca="1">IF($E2366="только рамка",VLOOKUP($D2366,OLframe!$D$2:$J$213,2),VLOOKUP($E2366,OLmain!$A$2:$J$57,2))</f>
        <v>10'', 1024*600</v>
      </c>
      <c r="G2366" s="65" t="str">
        <f ca="1">VLOOKUP($D2366,OLframe!$D$2:$J$213,3)</f>
        <v>https://yadi.sk/d/RnTtN3ti3Rq6RE</v>
      </c>
      <c r="H2366" s="45">
        <v>27900</v>
      </c>
      <c r="I2366" s="79" t="str">
        <f ca="1">IF($E2366="только рамка",VLOOKUP($D2366,OLframe!$D$2:$J$213,9),VLOOKUP($E2366,OLmain!$A$2:$J$57,9))</f>
        <v>Android 10.0, RK PX30 4x1,6 Ghz, 2Gb Ram, 16 Gb ROM, IPS LCD, NXP 6686 FM, TDA 7850, DSP, BC6 Bluetooth,  external microphone+Glonass&amp;gps</v>
      </c>
      <c r="J2366" s="27" t="e">
        <f ca="1">IF(VLOOKUP($D2366,OLframe!$D$2:$J$213,10)=0," ",VLOOKUP($D2366,OLframe!$D$2:$J$213,10))</f>
        <v>#REF!</v>
      </c>
    </row>
    <row r="2367" spans="1:10" ht="37.5" customHeight="1">
      <c r="A2367" s="19" t="s">
        <v>1351</v>
      </c>
      <c r="B2367" s="18" t="s">
        <v>1383</v>
      </c>
      <c r="C2367" s="36" t="s">
        <v>3500</v>
      </c>
      <c r="D2367" s="38" t="s">
        <v>1390</v>
      </c>
      <c r="E2367" s="38" t="s">
        <v>1110</v>
      </c>
      <c r="F2367" s="75" t="str">
        <f ca="1">IF($E2367="только рамка",VLOOKUP($D2367,OLframe!$D$2:$J$213,2),VLOOKUP($E2367,OLmain!$A$2:$J$57,2))</f>
        <v>10'', 1024*600</v>
      </c>
      <c r="G2367" s="65" t="str">
        <f ca="1">VLOOKUP($D2367,OLframe!$D$2:$J$213,3)</f>
        <v>https://yadi.sk/d/RnTtN3ti3Rq6RE</v>
      </c>
      <c r="H2367" s="45">
        <v>31400</v>
      </c>
      <c r="I2367" s="79" t="str">
        <f ca="1">IF($E2367="только рамка",VLOOKUP($D2367,OLframe!$D$2:$J$213,9),VLOOKUP($E2367,OLmain!$A$2:$J$57,9))</f>
        <v>Android 10.0, RK PX5 8x1,5 Ghz, 4Gb Ram, 32 Gb ROM, IPS LCD, NXP 6686 FM, TDA 7850, DSP, BC6 Bluetooth,  external microphone+Glonass&amp;gps</v>
      </c>
      <c r="J2367" s="27" t="e">
        <f ca="1">IF(VLOOKUP($D2367,OLframe!$D$2:$J$213,10)=0," ",VLOOKUP($D2367,OLframe!$D$2:$J$213,10))</f>
        <v>#REF!</v>
      </c>
    </row>
    <row r="2368" spans="1:10" ht="37.5" customHeight="1">
      <c r="A2368" s="19" t="s">
        <v>1351</v>
      </c>
      <c r="B2368" s="18" t="s">
        <v>1383</v>
      </c>
      <c r="C2368" s="36" t="s">
        <v>3500</v>
      </c>
      <c r="D2368" s="38" t="s">
        <v>1390</v>
      </c>
      <c r="E2368" s="38" t="s">
        <v>1112</v>
      </c>
      <c r="F2368" s="75" t="str">
        <f ca="1">IF($E2368="только рамка",VLOOKUP($D2368,OLframe!$D$2:$J$213,2),VLOOKUP($E2368,OLmain!$A$2:$J$57,2))</f>
        <v>10'', 1024*600</v>
      </c>
      <c r="G2368" s="65" t="str">
        <f ca="1">VLOOKUP($D2368,OLframe!$D$2:$J$213,3)</f>
        <v>https://yadi.sk/d/RnTtN3ti3Rq6RE</v>
      </c>
      <c r="H2368" s="45">
        <v>32400</v>
      </c>
      <c r="I2368" s="79" t="str">
        <f ca="1">IF($E2368="только рамка",VLOOKUP($D2368,OLframe!$D$2:$J$213,9),VLOOKUP($E2368,OLmain!$A$2:$J$57,9))</f>
        <v>Android 10.0, RK PX5 8x1,5 Ghz, 4Gb Ram, 64 Gb ROM, IPS LCD, NXP 6686 FM, TDA 7850, DSP, BC6 Bluetooth,  external microphone+Glonass&amp;gps</v>
      </c>
      <c r="J2368" s="27" t="e">
        <f ca="1">IF(VLOOKUP($D2368,OLframe!$D$2:$J$213,10)=0," ",VLOOKUP($D2368,OLframe!$D$2:$J$213,10))</f>
        <v>#REF!</v>
      </c>
    </row>
    <row r="2369" spans="1:10" ht="37.5" customHeight="1">
      <c r="A2369" s="19" t="s">
        <v>1351</v>
      </c>
      <c r="B2369" s="18" t="s">
        <v>1383</v>
      </c>
      <c r="C2369" s="36" t="s">
        <v>3500</v>
      </c>
      <c r="D2369" s="38" t="s">
        <v>1390</v>
      </c>
      <c r="E2369" s="38" t="s">
        <v>1114</v>
      </c>
      <c r="F2369" s="75" t="str">
        <f ca="1">IF($E2369="только рамка",VLOOKUP($D2369,OLframe!$D$2:$J$213,2),VLOOKUP($E2369,OLmain!$A$2:$J$57,2))</f>
        <v>10'', 1024*600</v>
      </c>
      <c r="G2369" s="65" t="str">
        <f ca="1">VLOOKUP($D2369,OLframe!$D$2:$J$213,3)</f>
        <v>https://yadi.sk/d/RnTtN3ti3Rq6RE</v>
      </c>
      <c r="H2369" s="45">
        <v>32400</v>
      </c>
      <c r="I2369" s="79" t="str">
        <f ca="1">IF($E2369="только рамка",VLOOKUP($D2369,OLframe!$D$2:$J$213,9),VLOOKUP($E2369,OLmain!$A$2:$J$57,9))</f>
        <v>Android 10.0, RK PX6 6x2,0 Ghz, 4Gb Ram, 64 Gb ROM, IPS LCD, NXP 6686 FM, TDA 7850, DSP, BC6 Bluetooth,  external microphone+Glonass&amp;gps</v>
      </c>
      <c r="J2369" s="27" t="e">
        <f ca="1">IF(VLOOKUP($D2369,OLframe!$D$2:$J$213,10)=0," ",VLOOKUP($D2369,OLframe!$D$2:$J$213,10))</f>
        <v>#REF!</v>
      </c>
    </row>
    <row r="2370" spans="1:10" ht="37.5" customHeight="1">
      <c r="A2370" s="19" t="s">
        <v>1351</v>
      </c>
      <c r="B2370" s="18" t="s">
        <v>1383</v>
      </c>
      <c r="C2370" s="36" t="s">
        <v>3500</v>
      </c>
      <c r="D2370" s="38" t="s">
        <v>1390</v>
      </c>
      <c r="E2370" s="38" t="s">
        <v>1129</v>
      </c>
      <c r="F2370" s="75" t="str">
        <f ca="1">IF($E2370="только рамка",VLOOKUP($D2370,OLframe!$D$2:$J$213,2),VLOOKUP($E2370,OLmain!$A$2:$J$57,2))</f>
        <v>10'', 1024*600</v>
      </c>
      <c r="G2370" s="65" t="str">
        <f ca="1">VLOOKUP($D2370,OLframe!$D$2:$J$213,3)</f>
        <v>https://yadi.sk/d/RnTtN3ti3Rq6RE</v>
      </c>
      <c r="H2370" s="45">
        <v>23900</v>
      </c>
      <c r="I2370" s="79" t="str">
        <f ca="1">IF($E2370="только рамка",VLOOKUP($D2370,OLframe!$D$2:$J$213,9),VLOOKUP($E2370,OLmain!$A$2:$J$57,9))</f>
        <v>Android 6.0, MTK 3562 8x1,5 Ghz, 2Gb Ram, 32 Gb ROM, IPS LCD, NXP 6686 FM, TDA 7851, Bluetooth,  external microphone, 4G встроен</v>
      </c>
      <c r="J2370" s="27" t="e">
        <f ca="1">IF(VLOOKUP($D2370,OLframe!$D$2:$J$213,10)=0," ",VLOOKUP($D2370,OLframe!$D$2:$J$213,10))</f>
        <v>#REF!</v>
      </c>
    </row>
    <row r="2371" spans="1:10" ht="37.5" customHeight="1">
      <c r="A2371" s="19" t="s">
        <v>1351</v>
      </c>
      <c r="B2371" s="18" t="s">
        <v>1383</v>
      </c>
      <c r="C2371" s="36" t="s">
        <v>3500</v>
      </c>
      <c r="D2371" s="38" t="s">
        <v>1390</v>
      </c>
      <c r="E2371" s="38" t="s">
        <v>1116</v>
      </c>
      <c r="F2371" s="75" t="str">
        <f ca="1">IF($E2371="только рамка",VLOOKUP($D2371,OLframe!$D$2:$J$213,2),VLOOKUP($E2371,OLmain!$A$2:$J$57,2))</f>
        <v>10'', 1280*720</v>
      </c>
      <c r="G2371" s="65" t="str">
        <f ca="1">VLOOKUP($D2371,OLframe!$D$2:$J$213,3)</f>
        <v>https://yadi.sk/d/RnTtN3ti3Rq6RE</v>
      </c>
      <c r="H2371" s="45">
        <v>26900</v>
      </c>
      <c r="I2371" s="79" t="str">
        <f ca="1">IF($E2371="только рамка",VLOOKUP($D2371,OLframe!$D$2:$J$213,9),VLOOKUP($E2371,OLmain!$A$2:$J$57,9))</f>
        <v>Android 10, UIS7862 8x1,8 Ghz, 3Gb Ram, 32Gb ROM, TDA7708 FM, TDA7388, DSP, Bluetooth 5.0, Glonass&amp;gps, 4G, OPTIC out, поддержка AHD/TVI камер, HDMI - опция, AV OUT - опция</v>
      </c>
      <c r="J2371" s="27" t="e">
        <f ca="1">IF(VLOOKUP($D2371,OLframe!$D$2:$J$213,10)=0," ",VLOOKUP($D2371,OLframe!$D$2:$J$213,10))</f>
        <v>#REF!</v>
      </c>
    </row>
    <row r="2372" spans="1:10" ht="37.5" customHeight="1">
      <c r="A2372" s="19" t="s">
        <v>1351</v>
      </c>
      <c r="B2372" s="18" t="s">
        <v>1383</v>
      </c>
      <c r="C2372" s="36" t="s">
        <v>3500</v>
      </c>
      <c r="D2372" s="38" t="s">
        <v>1390</v>
      </c>
      <c r="E2372" s="38" t="s">
        <v>1118</v>
      </c>
      <c r="F2372" s="75" t="str">
        <f ca="1">IF($E2372="только рамка",VLOOKUP($D2372,OLframe!$D$2:$J$213,2),VLOOKUP($E2372,OLmain!$A$2:$J$57,2))</f>
        <v>10'', 1280*720</v>
      </c>
      <c r="G2372" s="65" t="str">
        <f ca="1">VLOOKUP($D2372,OLframe!$D$2:$J$213,3)</f>
        <v>https://yadi.sk/d/RnTtN3ti3Rq6RE</v>
      </c>
      <c r="H2372" s="45">
        <v>31400</v>
      </c>
      <c r="I2372" s="79" t="str">
        <f ca="1">IF($E2372="только рамка",VLOOKUP($D2372,OLframe!$D$2:$J$213,9),VLOOKUP($E2372,OLmain!$A$2:$J$57,9))</f>
        <v>Android 10, UIS7862 8x1,8 Ghz, 4Gb Ram, 64Gb ROM, TDA7708 FM, TDA7851L, DSP, Bluetooth 5.0, Glonass&amp;gps, 4G, OPTIC out, поддержка AHD/TVI камер, HDMI - опция, AV OUT - опция</v>
      </c>
      <c r="J2372" s="27" t="e">
        <f ca="1">IF(VLOOKUP($D2372,OLframe!$D$2:$J$213,10)=0," ",VLOOKUP($D2372,OLframe!$D$2:$J$213,10))</f>
        <v>#REF!</v>
      </c>
    </row>
    <row r="2373" spans="1:10" ht="37.5" customHeight="1">
      <c r="A2373" s="19" t="s">
        <v>1351</v>
      </c>
      <c r="B2373" s="18" t="s">
        <v>1383</v>
      </c>
      <c r="C2373" s="36" t="s">
        <v>3500</v>
      </c>
      <c r="D2373" s="38" t="s">
        <v>1390</v>
      </c>
      <c r="E2373" s="38" t="s">
        <v>1134</v>
      </c>
      <c r="F2373" s="75" t="str">
        <f ca="1">IF($E2373="только рамка",VLOOKUP($D2373,OLframe!$D$2:$J$213,2),VLOOKUP($E2373,OLmain!$A$2:$J$57,2))</f>
        <v>10'', 1280*720</v>
      </c>
      <c r="G2373" s="65" t="str">
        <f ca="1">VLOOKUP($D2373,OLframe!$D$2:$J$213,3)</f>
        <v>https://yadi.sk/d/RnTtN3ti3Rq6RE</v>
      </c>
      <c r="H2373" s="45">
        <v>34400</v>
      </c>
      <c r="I2373" s="79" t="str">
        <f ca="1">IF($E2373="только рамка",VLOOKUP($D2373,OLframe!$D$2:$J$213,9),VLOOKUP($E2373,OLmain!$A$2:$J$57,9))</f>
        <v>Android 10, UIS7862 8x1,8 Ghz, 6Gb Ram, 128Gb ROM, TDA7708 FM, TDA7851L, DSP, Bluetooth 5.0, Glonass&amp;gps, 4G, OPTIC out, поддержка AHD/TVI камер, HDMI - опция, AV OUT - опция</v>
      </c>
      <c r="J2373" s="27" t="e">
        <f ca="1">IF(VLOOKUP($D2373,OLframe!$D$2:$J$213,10)=0," ",VLOOKUP($D2373,OLframe!$D$2:$J$213,10))</f>
        <v>#REF!</v>
      </c>
    </row>
    <row r="2374" spans="1:10" ht="37.5" customHeight="1">
      <c r="A2374" s="19" t="s">
        <v>1351</v>
      </c>
      <c r="B2374" s="18" t="s">
        <v>1383</v>
      </c>
      <c r="C2374" s="36" t="s">
        <v>3500</v>
      </c>
      <c r="D2374" s="38" t="s">
        <v>1390</v>
      </c>
      <c r="E2374" s="38" t="s">
        <v>1120</v>
      </c>
      <c r="F2374" s="75" t="str">
        <f ca="1">IF($E2374="только рамка",VLOOKUP($D2374,OLframe!$D$2:$J$213,2),VLOOKUP($E2374,OLmain!$A$2:$J$57,2))</f>
        <v>10'', 1024*600</v>
      </c>
      <c r="G2374" s="65" t="str">
        <f ca="1">VLOOKUP($D2374,OLframe!$D$2:$J$213,3)</f>
        <v>https://yadi.sk/d/RnTtN3ti3Rq6RE</v>
      </c>
      <c r="H2374" s="45">
        <v>32400</v>
      </c>
      <c r="I2374" s="79" t="str">
        <f ca="1">IF($E2374="только рамка",VLOOKUP($D2374,OLframe!$D$2:$J$213,9),VLOOKUP($E2374,OLmain!$A$2:$J$57,9))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374" s="27" t="e">
        <f ca="1">IF(VLOOKUP($D2374,OLframe!$D$2:$J$213,10)=0," ",VLOOKUP($D2374,OLframe!$D$2:$J$213,10))</f>
        <v>#REF!</v>
      </c>
    </row>
    <row r="2375" spans="1:10" ht="37.5" customHeight="1">
      <c r="A2375" s="19" t="s">
        <v>1351</v>
      </c>
      <c r="B2375" s="18" t="s">
        <v>1383</v>
      </c>
      <c r="C2375" s="36" t="s">
        <v>3500</v>
      </c>
      <c r="D2375" s="38" t="s">
        <v>1390</v>
      </c>
      <c r="E2375" s="38" t="s">
        <v>1090</v>
      </c>
      <c r="F2375" s="75" t="str">
        <f ca="1">IF($E2375="только рамка",VLOOKUP($D2375,OLframe!$D$2:$J$213,2),VLOOKUP($E2375,OLmain!$A$2:$J$57,2))</f>
        <v>9,7'', 1024*768</v>
      </c>
      <c r="G2375" s="65" t="str">
        <f ca="1">VLOOKUP($D2375,OLframe!$D$2:$J$213,3)</f>
        <v>https://yadi.sk/d/RnTtN3ti3Rq6RE</v>
      </c>
      <c r="H2375" s="45">
        <v>33400</v>
      </c>
      <c r="I2375" s="79" t="str">
        <f ca="1">IF($E2375="только рамка",VLOOKUP($D2375,OLframe!$D$2:$J$213,9),VLOOKUP($E2375,OLmain!$A$2:$J$57,9))</f>
        <v>Android 10.0, RK PX6 6x2,0 Ghz, 4Gb Ram, 64 Gb ROM, IPS LCD, NXP 6686 FM, TDA 7850, DSP, BC6 Bluetooth,  external microphone+Glonass&amp;gps</v>
      </c>
      <c r="J2375" s="27" t="e">
        <f ca="1">IF(VLOOKUP($D2375,OLframe!$D$2:$J$213,10)=0," ",VLOOKUP($D2375,OLframe!$D$2:$J$213,10))</f>
        <v>#REF!</v>
      </c>
    </row>
    <row r="2376" spans="1:10" ht="37.5" customHeight="1">
      <c r="A2376" s="19" t="s">
        <v>1351</v>
      </c>
      <c r="B2376" s="18" t="s">
        <v>1383</v>
      </c>
      <c r="C2376" s="36" t="s">
        <v>3500</v>
      </c>
      <c r="D2376" s="38" t="s">
        <v>1390</v>
      </c>
      <c r="E2376" s="38" t="s">
        <v>1123</v>
      </c>
      <c r="F2376" s="75" t="str">
        <f ca="1">IF($E2376="только рамка",VLOOKUP($D2376,OLframe!$D$2:$J$213,2),VLOOKUP($E2376,OLmain!$A$2:$J$57,2))</f>
        <v>13.3", 1920*1080</v>
      </c>
      <c r="G2376" s="65" t="str">
        <f ca="1">VLOOKUP($D2376,OLframe!$D$2:$J$213,3)</f>
        <v>https://yadi.sk/d/RnTtN3ti3Rq6RE</v>
      </c>
      <c r="H2376" s="45">
        <v>40900</v>
      </c>
      <c r="I2376" s="79" t="str">
        <f ca="1">IF($E2376="только рамка",VLOOKUP($D2376,OLframe!$D$2:$J$213,9),VLOOKUP($E2376,OLmain!$A$2:$J$57,9))</f>
        <v>Android 10.0, RK PX6 6x2,0 Ghz, 4Gb Ram, 64 Gb ROM, IPS LCD, NXP 6686 FM, TDA 7850, DSP, BC6 Bluetooth,  external microphone+Glonass&amp;gps</v>
      </c>
      <c r="J2376" s="27" t="e">
        <f ca="1">IF(VLOOKUP($D2376,OLframe!$D$2:$J$213,10)=0," ",VLOOKUP($D2376,OLframe!$D$2:$J$213,10))</f>
        <v>#REF!</v>
      </c>
    </row>
    <row r="2377" spans="1:10" ht="37.5" customHeight="1">
      <c r="A2377" s="19" t="s">
        <v>1351</v>
      </c>
      <c r="B2377" s="18" t="s">
        <v>1383</v>
      </c>
      <c r="C2377" s="36" t="s">
        <v>3458</v>
      </c>
      <c r="D2377" s="38" t="s">
        <v>1391</v>
      </c>
      <c r="E2377" s="38"/>
      <c r="F2377" s="2" t="s">
        <v>3549</v>
      </c>
      <c r="G2377" s="51" t="s">
        <v>1392</v>
      </c>
      <c r="H2377" s="69">
        <v>29900</v>
      </c>
      <c r="I2377" s="20" t="s">
        <v>4179</v>
      </c>
      <c r="J2377" s="27" t="s">
        <v>1393</v>
      </c>
    </row>
    <row r="2378" spans="1:10" ht="37.5" customHeight="1">
      <c r="A2378" s="19" t="s">
        <v>1351</v>
      </c>
      <c r="B2378" s="18" t="s">
        <v>1383</v>
      </c>
      <c r="C2378" s="36" t="s">
        <v>3451</v>
      </c>
      <c r="D2378" s="38" t="s">
        <v>1394</v>
      </c>
      <c r="E2378" s="38"/>
      <c r="F2378" s="2" t="s">
        <v>3549</v>
      </c>
      <c r="G2378" s="51" t="s">
        <v>1395</v>
      </c>
      <c r="H2378" s="69">
        <v>28900</v>
      </c>
      <c r="I2378" s="21" t="s">
        <v>2301</v>
      </c>
      <c r="J2378" s="27" t="s">
        <v>1393</v>
      </c>
    </row>
    <row r="2379" spans="1:10" ht="37.5" customHeight="1">
      <c r="A2379" s="19" t="s">
        <v>1351</v>
      </c>
      <c r="B2379" s="18" t="s">
        <v>1383</v>
      </c>
      <c r="C2379" s="36" t="s">
        <v>3884</v>
      </c>
      <c r="D2379" s="38" t="s">
        <v>1396</v>
      </c>
      <c r="E2379" s="38"/>
      <c r="F2379" s="2" t="s">
        <v>3577</v>
      </c>
      <c r="G2379" s="51" t="s">
        <v>1397</v>
      </c>
      <c r="H2379" s="69">
        <v>32900</v>
      </c>
      <c r="I2379" s="21" t="s">
        <v>4000</v>
      </c>
      <c r="J2379" s="31" t="s">
        <v>1381</v>
      </c>
    </row>
    <row r="2380" spans="1:10" ht="37.5" customHeight="1">
      <c r="A2380" s="8" t="s">
        <v>1351</v>
      </c>
      <c r="B2380" s="22" t="s">
        <v>1398</v>
      </c>
      <c r="C2380" s="2" t="s">
        <v>3444</v>
      </c>
      <c r="D2380" s="37" t="s">
        <v>3505</v>
      </c>
      <c r="E2380" s="37"/>
      <c r="F2380" s="2" t="s">
        <v>3453</v>
      </c>
      <c r="G2380" s="9" t="s">
        <v>3506</v>
      </c>
      <c r="H2380" s="119">
        <v>20900</v>
      </c>
      <c r="I2380" s="20" t="s">
        <v>3507</v>
      </c>
      <c r="J2380" s="27"/>
    </row>
    <row r="2381" spans="1:10" ht="37.5" customHeight="1">
      <c r="A2381" s="8" t="s">
        <v>1351</v>
      </c>
      <c r="B2381" s="22" t="s">
        <v>1398</v>
      </c>
      <c r="C2381" s="2" t="s">
        <v>3458</v>
      </c>
      <c r="D2381" s="37" t="s">
        <v>3459</v>
      </c>
      <c r="E2381" s="37"/>
      <c r="F2381" s="2" t="s">
        <v>3453</v>
      </c>
      <c r="G2381" s="9" t="s">
        <v>3460</v>
      </c>
      <c r="H2381" s="68">
        <v>23400</v>
      </c>
      <c r="I2381" s="20" t="s">
        <v>3461</v>
      </c>
      <c r="J2381" s="27" t="s">
        <v>1399</v>
      </c>
    </row>
    <row r="2382" spans="1:10" ht="37.5" customHeight="1">
      <c r="A2382" s="8" t="s">
        <v>1351</v>
      </c>
      <c r="B2382" s="22" t="s">
        <v>1400</v>
      </c>
      <c r="C2382" s="2" t="s">
        <v>3884</v>
      </c>
      <c r="D2382" s="37" t="s">
        <v>1401</v>
      </c>
      <c r="E2382" s="37"/>
      <c r="F2382" s="10" t="s">
        <v>3916</v>
      </c>
      <c r="G2382" s="9" t="s">
        <v>1402</v>
      </c>
      <c r="H2382" s="68">
        <v>44400</v>
      </c>
      <c r="I2382" s="21" t="s">
        <v>3888</v>
      </c>
      <c r="J2382" s="31" t="s">
        <v>4163</v>
      </c>
    </row>
    <row r="2383" spans="1:10" ht="37.5" customHeight="1">
      <c r="A2383" s="8" t="s">
        <v>1351</v>
      </c>
      <c r="B2383" s="22" t="s">
        <v>1403</v>
      </c>
      <c r="C2383" s="2" t="s">
        <v>3884</v>
      </c>
      <c r="D2383" s="37" t="s">
        <v>1404</v>
      </c>
      <c r="E2383" s="37"/>
      <c r="F2383" s="10" t="s">
        <v>3916</v>
      </c>
      <c r="G2383" s="9" t="s">
        <v>1405</v>
      </c>
      <c r="H2383" s="69">
        <v>39400</v>
      </c>
      <c r="I2383" s="21" t="s">
        <v>3888</v>
      </c>
      <c r="J2383" s="57" t="s">
        <v>1406</v>
      </c>
    </row>
    <row r="2384" spans="1:10" ht="37.5" customHeight="1">
      <c r="A2384" s="8" t="s">
        <v>1351</v>
      </c>
      <c r="B2384" s="22" t="s">
        <v>1403</v>
      </c>
      <c r="C2384" s="2" t="s">
        <v>4083</v>
      </c>
      <c r="D2384" s="37" t="s">
        <v>1407</v>
      </c>
      <c r="E2384" s="37"/>
      <c r="F2384" s="10" t="s">
        <v>3549</v>
      </c>
      <c r="G2384" s="9" t="s">
        <v>1408</v>
      </c>
      <c r="H2384" s="69">
        <v>19900</v>
      </c>
      <c r="I2384" s="21" t="s">
        <v>1409</v>
      </c>
      <c r="J2384" s="57" t="s">
        <v>1410</v>
      </c>
    </row>
    <row r="2385" spans="1:10" ht="37.5" customHeight="1">
      <c r="A2385" s="8" t="s">
        <v>1351</v>
      </c>
      <c r="B2385" s="22" t="s">
        <v>1403</v>
      </c>
      <c r="C2385" s="2" t="s">
        <v>3500</v>
      </c>
      <c r="D2385" s="37" t="s">
        <v>1411</v>
      </c>
      <c r="E2385" s="37" t="s">
        <v>2857</v>
      </c>
      <c r="F2385" s="75" t="str">
        <f ca="1">IF($E2385="только рамка",VLOOKUP($D2385,OLframe!$D$2:$J$213,2),VLOOKUP($E2385,OLmain!$A$2:$J$57,2))</f>
        <v>10", 1024*600</v>
      </c>
      <c r="G2385" s="65" t="str">
        <f ca="1">VLOOKUP($D2385,OLframe!$D$2:$J$213,3)</f>
        <v>https://yadi.sk/d/cTS6jseyOiBNlQ</v>
      </c>
      <c r="H2385" s="45">
        <v>5500</v>
      </c>
      <c r="I2385" s="79" t="e">
        <f ca="1">IF($E2385="только рамка",VLOOKUP($D2385,OLframe!$D$2:$J$213,9),VLOOKUP($E2385,OLmain!$A$2:$J$57,9))</f>
        <v>#REF!</v>
      </c>
      <c r="J2385" s="27" t="e">
        <f ca="1">IF(VLOOKUP($D2385,OLframe!$D$2:$J$213,10)=0," ",VLOOKUP($D2385,OLframe!$D$2:$J$213,10))</f>
        <v>#REF!</v>
      </c>
    </row>
    <row r="2386" spans="1:10" ht="37.5" customHeight="1">
      <c r="A2386" s="8" t="s">
        <v>1351</v>
      </c>
      <c r="B2386" s="22" t="s">
        <v>1403</v>
      </c>
      <c r="C2386" s="2" t="s">
        <v>3500</v>
      </c>
      <c r="D2386" s="37" t="s">
        <v>1411</v>
      </c>
      <c r="E2386" s="37" t="s">
        <v>1124</v>
      </c>
      <c r="F2386" s="75" t="str">
        <f ca="1">IF($E2386="только рамка",VLOOKUP($D2386,OLframe!$D$2:$J$213,2),VLOOKUP($E2386,OLmain!$A$2:$J$57,2))</f>
        <v>10.1", 1280*720</v>
      </c>
      <c r="G2386" s="65" t="str">
        <f ca="1">VLOOKUP($D2386,OLframe!$D$2:$J$213,3)</f>
        <v>https://yadi.sk/d/cTS6jseyOiBNlQ</v>
      </c>
      <c r="H2386" s="45">
        <v>36400</v>
      </c>
      <c r="I2386" s="79" t="str">
        <f ca="1">IF($E2386="только рамка",VLOOKUP($D2386,OLframe!$D$2:$J$213,9),VLOOKUP($E2386,OLmain!$A$2:$J$57,9))</f>
        <v>Android 10.0, RK PX6 6x2,0 Ghz, 4Gb Ram, 64 Gb ROM, IPS LCD, NXP 6686 FM, TDA 7850, DSP, BC6 Bluetooth,  external microphone+Glonass&amp;gps</v>
      </c>
      <c r="J2386" s="27" t="e">
        <f ca="1">IF(VLOOKUP($D2386,OLframe!$D$2:$J$213,10)=0," ",VLOOKUP($D2386,OLframe!$D$2:$J$213,10))</f>
        <v>#REF!</v>
      </c>
    </row>
    <row r="2387" spans="1:10" ht="37.5" customHeight="1">
      <c r="A2387" s="8" t="s">
        <v>1351</v>
      </c>
      <c r="B2387" s="22" t="s">
        <v>1403</v>
      </c>
      <c r="C2387" s="2" t="s">
        <v>3500</v>
      </c>
      <c r="D2387" s="37" t="s">
        <v>1411</v>
      </c>
      <c r="E2387" s="37" t="s">
        <v>1139</v>
      </c>
      <c r="F2387" s="75" t="str">
        <f ca="1">IF($E2387="только рамка",VLOOKUP($D2387,OLframe!$D$2:$J$213,2),VLOOKUP($E2387,OLmain!$A$2:$J$57,2))</f>
        <v>10'', 1280*720</v>
      </c>
      <c r="G2387" s="65" t="str">
        <f ca="1">VLOOKUP($D2387,OLframe!$D$2:$J$213,3)</f>
        <v>https://yadi.sk/d/cTS6jseyOiBNlQ</v>
      </c>
      <c r="H2387" s="45">
        <v>38400</v>
      </c>
      <c r="I2387" s="79" t="str">
        <f ca="1">IF($E2387="только рамка",VLOOKUP($D2387,OLframe!$D$2:$J$213,9),VLOOKUP($E2387,OLmain!$A$2:$J$57,9))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87" s="27" t="e">
        <f ca="1">IF(VLOOKUP($D2387,OLframe!$D$2:$J$213,10)=0," ",VLOOKUP($D2387,OLframe!$D$2:$J$213,10))</f>
        <v>#REF!</v>
      </c>
    </row>
    <row r="2388" spans="1:10" ht="37.5" customHeight="1">
      <c r="A2388" s="8" t="s">
        <v>1351</v>
      </c>
      <c r="B2388" s="22" t="s">
        <v>1403</v>
      </c>
      <c r="C2388" s="2" t="s">
        <v>3500</v>
      </c>
      <c r="D2388" s="37" t="s">
        <v>1411</v>
      </c>
      <c r="E2388" s="37" t="s">
        <v>1106</v>
      </c>
      <c r="F2388" s="75" t="str">
        <f ca="1">IF($E2388="только рамка",VLOOKUP($D2388,OLframe!$D$2:$J$213,2),VLOOKUP($E2388,OLmain!$A$2:$J$57,2))</f>
        <v>10'', 1280*720</v>
      </c>
      <c r="G2388" s="65" t="str">
        <f ca="1">VLOOKUP($D2388,OLframe!$D$2:$J$213,3)</f>
        <v>https://yadi.sk/d/cTS6jseyOiBNlQ</v>
      </c>
      <c r="H2388" s="45">
        <v>41400</v>
      </c>
      <c r="I2388" s="79" t="str">
        <f ca="1">IF($E2388="только рамка",VLOOKUP($D2388,OLframe!$D$2:$J$213,9),VLOOKUP($E2388,OLmain!$A$2:$J$57,9))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388" s="27" t="e">
        <f ca="1">IF(VLOOKUP($D2388,OLframe!$D$2:$J$213,10)=0," ",VLOOKUP($D2388,OLframe!$D$2:$J$213,10))</f>
        <v>#REF!</v>
      </c>
    </row>
    <row r="2389" spans="1:10" ht="37.5" customHeight="1">
      <c r="A2389" s="8" t="s">
        <v>1351</v>
      </c>
      <c r="B2389" s="22" t="s">
        <v>1403</v>
      </c>
      <c r="C2389" s="2" t="s">
        <v>3500</v>
      </c>
      <c r="D2389" s="37" t="s">
        <v>1411</v>
      </c>
      <c r="E2389" s="37" t="s">
        <v>1108</v>
      </c>
      <c r="F2389" s="75" t="str">
        <f ca="1">IF($E2389="только рамка",VLOOKUP($D2389,OLframe!$D$2:$J$213,2),VLOOKUP($E2389,OLmain!$A$2:$J$57,2))</f>
        <v>10'', 1024*600</v>
      </c>
      <c r="G2389" s="65" t="str">
        <f ca="1">VLOOKUP($D2389,OLframe!$D$2:$J$213,3)</f>
        <v>https://yadi.sk/d/cTS6jseyOiBNlQ</v>
      </c>
      <c r="H2389" s="45">
        <v>29400</v>
      </c>
      <c r="I2389" s="79" t="str">
        <f ca="1">IF($E2389="только рамка",VLOOKUP($D2389,OLframe!$D$2:$J$213,9),VLOOKUP($E2389,OLmain!$A$2:$J$57,9))</f>
        <v>Android 10.0, RK PX30 4x1,6 Ghz, 2Gb Ram, 16 Gb ROM, IPS LCD, NXP 6686 FM, TDA 7850, DSP, BC6 Bluetooth,  external microphone+Glonass&amp;gps</v>
      </c>
      <c r="J2389" s="27" t="e">
        <f ca="1">IF(VLOOKUP($D2389,OLframe!$D$2:$J$213,10)=0," ",VLOOKUP($D2389,OLframe!$D$2:$J$213,10))</f>
        <v>#REF!</v>
      </c>
    </row>
    <row r="2390" spans="1:10" ht="37.5" customHeight="1">
      <c r="A2390" s="8" t="s">
        <v>1351</v>
      </c>
      <c r="B2390" s="22" t="s">
        <v>1403</v>
      </c>
      <c r="C2390" s="2" t="s">
        <v>3500</v>
      </c>
      <c r="D2390" s="37" t="s">
        <v>1411</v>
      </c>
      <c r="E2390" s="37" t="s">
        <v>1110</v>
      </c>
      <c r="F2390" s="75" t="str">
        <f ca="1">IF($E2390="только рамка",VLOOKUP($D2390,OLframe!$D$2:$J$213,2),VLOOKUP($E2390,OLmain!$A$2:$J$57,2))</f>
        <v>10'', 1024*600</v>
      </c>
      <c r="G2390" s="65" t="str">
        <f ca="1">VLOOKUP($D2390,OLframe!$D$2:$J$213,3)</f>
        <v>https://yadi.sk/d/cTS6jseyOiBNlQ</v>
      </c>
      <c r="H2390" s="45">
        <v>32900</v>
      </c>
      <c r="I2390" s="79" t="str">
        <f ca="1">IF($E2390="только рамка",VLOOKUP($D2390,OLframe!$D$2:$J$213,9),VLOOKUP($E2390,OLmain!$A$2:$J$57,9))</f>
        <v>Android 10.0, RK PX5 8x1,5 Ghz, 4Gb Ram, 32 Gb ROM, IPS LCD, NXP 6686 FM, TDA 7850, DSP, BC6 Bluetooth,  external microphone+Glonass&amp;gps</v>
      </c>
      <c r="J2390" s="27" t="e">
        <f ca="1">IF(VLOOKUP($D2390,OLframe!$D$2:$J$213,10)=0," ",VLOOKUP($D2390,OLframe!$D$2:$J$213,10))</f>
        <v>#REF!</v>
      </c>
    </row>
    <row r="2391" spans="1:10" ht="37.5" customHeight="1">
      <c r="A2391" s="8" t="s">
        <v>1351</v>
      </c>
      <c r="B2391" s="22" t="s">
        <v>1403</v>
      </c>
      <c r="C2391" s="2" t="s">
        <v>3500</v>
      </c>
      <c r="D2391" s="37" t="s">
        <v>1411</v>
      </c>
      <c r="E2391" s="37" t="s">
        <v>1112</v>
      </c>
      <c r="F2391" s="75" t="str">
        <f ca="1">IF($E2391="только рамка",VLOOKUP($D2391,OLframe!$D$2:$J$213,2),VLOOKUP($E2391,OLmain!$A$2:$J$57,2))</f>
        <v>10'', 1024*600</v>
      </c>
      <c r="G2391" s="65" t="str">
        <f ca="1">VLOOKUP($D2391,OLframe!$D$2:$J$213,3)</f>
        <v>https://yadi.sk/d/cTS6jseyOiBNlQ</v>
      </c>
      <c r="H2391" s="45">
        <v>33900</v>
      </c>
      <c r="I2391" s="79" t="str">
        <f ca="1">IF($E2391="только рамка",VLOOKUP($D2391,OLframe!$D$2:$J$213,9),VLOOKUP($E2391,OLmain!$A$2:$J$57,9))</f>
        <v>Android 10.0, RK PX5 8x1,5 Ghz, 4Gb Ram, 64 Gb ROM, IPS LCD, NXP 6686 FM, TDA 7850, DSP, BC6 Bluetooth,  external microphone+Glonass&amp;gps</v>
      </c>
      <c r="J2391" s="27" t="e">
        <f ca="1">IF(VLOOKUP($D2391,OLframe!$D$2:$J$213,10)=0," ",VLOOKUP($D2391,OLframe!$D$2:$J$213,10))</f>
        <v>#REF!</v>
      </c>
    </row>
    <row r="2392" spans="1:10" ht="37.5" customHeight="1">
      <c r="A2392" s="8" t="s">
        <v>1351</v>
      </c>
      <c r="B2392" s="22" t="s">
        <v>1403</v>
      </c>
      <c r="C2392" s="2" t="s">
        <v>3500</v>
      </c>
      <c r="D2392" s="37" t="s">
        <v>1411</v>
      </c>
      <c r="E2392" s="37" t="s">
        <v>1114</v>
      </c>
      <c r="F2392" s="75" t="str">
        <f ca="1">IF($E2392="только рамка",VLOOKUP($D2392,OLframe!$D$2:$J$213,2),VLOOKUP($E2392,OLmain!$A$2:$J$57,2))</f>
        <v>10'', 1024*600</v>
      </c>
      <c r="G2392" s="65" t="str">
        <f ca="1">VLOOKUP($D2392,OLframe!$D$2:$J$213,3)</f>
        <v>https://yadi.sk/d/cTS6jseyOiBNlQ</v>
      </c>
      <c r="H2392" s="45">
        <v>33900</v>
      </c>
      <c r="I2392" s="79" t="str">
        <f ca="1">IF($E2392="только рамка",VLOOKUP($D2392,OLframe!$D$2:$J$213,9),VLOOKUP($E2392,OLmain!$A$2:$J$57,9))</f>
        <v>Android 10.0, RK PX6 6x2,0 Ghz, 4Gb Ram, 64 Gb ROM, IPS LCD, NXP 6686 FM, TDA 7850, DSP, BC6 Bluetooth,  external microphone+Glonass&amp;gps</v>
      </c>
      <c r="J2392" s="27" t="e">
        <f ca="1">IF(VLOOKUP($D2392,OLframe!$D$2:$J$213,10)=0," ",VLOOKUP($D2392,OLframe!$D$2:$J$213,10))</f>
        <v>#REF!</v>
      </c>
    </row>
    <row r="2393" spans="1:10" ht="37.5" customHeight="1">
      <c r="A2393" s="8" t="s">
        <v>1351</v>
      </c>
      <c r="B2393" s="22" t="s">
        <v>1403</v>
      </c>
      <c r="C2393" s="2" t="s">
        <v>3500</v>
      </c>
      <c r="D2393" s="37" t="s">
        <v>1411</v>
      </c>
      <c r="E2393" s="37" t="s">
        <v>1129</v>
      </c>
      <c r="F2393" s="75" t="str">
        <f ca="1">IF($E2393="только рамка",VLOOKUP($D2393,OLframe!$D$2:$J$213,2),VLOOKUP($E2393,OLmain!$A$2:$J$57,2))</f>
        <v>10'', 1024*600</v>
      </c>
      <c r="G2393" s="65" t="str">
        <f ca="1">VLOOKUP($D2393,OLframe!$D$2:$J$213,3)</f>
        <v>https://yadi.sk/d/cTS6jseyOiBNlQ</v>
      </c>
      <c r="H2393" s="45">
        <v>23900</v>
      </c>
      <c r="I2393" s="79" t="str">
        <f ca="1">IF($E2393="только рамка",VLOOKUP($D2393,OLframe!$D$2:$J$213,9),VLOOKUP($E2393,OLmain!$A$2:$J$57,9))</f>
        <v>Android 6.0, MTK 3562 8x1,5 Ghz, 2Gb Ram, 32 Gb ROM, IPS LCD, NXP 6686 FM, TDA 7851, Bluetooth,  external microphone, 4G встроен</v>
      </c>
      <c r="J2393" s="27" t="e">
        <f ca="1">IF(VLOOKUP($D2393,OLframe!$D$2:$J$213,10)=0," ",VLOOKUP($D2393,OLframe!$D$2:$J$213,10))</f>
        <v>#REF!</v>
      </c>
    </row>
    <row r="2394" spans="1:10" ht="37.5" customHeight="1">
      <c r="A2394" s="8" t="s">
        <v>1351</v>
      </c>
      <c r="B2394" s="22" t="s">
        <v>1403</v>
      </c>
      <c r="C2394" s="2" t="s">
        <v>3500</v>
      </c>
      <c r="D2394" s="37" t="s">
        <v>1411</v>
      </c>
      <c r="E2394" s="37" t="s">
        <v>1116</v>
      </c>
      <c r="F2394" s="75" t="str">
        <f ca="1">IF($E2394="только рамка",VLOOKUP($D2394,OLframe!$D$2:$J$213,2),VLOOKUP($E2394,OLmain!$A$2:$J$57,2))</f>
        <v>10'', 1280*720</v>
      </c>
      <c r="G2394" s="65" t="str">
        <f ca="1">VLOOKUP($D2394,OLframe!$D$2:$J$213,3)</f>
        <v>https://yadi.sk/d/cTS6jseyOiBNlQ</v>
      </c>
      <c r="H2394" s="45">
        <v>28400</v>
      </c>
      <c r="I2394" s="79" t="str">
        <f ca="1">IF($E2394="только рамка",VLOOKUP($D2394,OLframe!$D$2:$J$213,9),VLOOKUP($E2394,OLmain!$A$2:$J$57,9))</f>
        <v>Android 10, UIS7862 8x1,8 Ghz, 3Gb Ram, 32Gb ROM, TDA7708 FM, TDA7388, DSP, Bluetooth 5.0, Glonass&amp;gps, 4G, OPTIC out, поддержка AHD/TVI камер, HDMI - опция, AV OUT - опция</v>
      </c>
      <c r="J2394" s="27" t="e">
        <f ca="1">IF(VLOOKUP($D2394,OLframe!$D$2:$J$213,10)=0," ",VLOOKUP($D2394,OLframe!$D$2:$J$213,10))</f>
        <v>#REF!</v>
      </c>
    </row>
    <row r="2395" spans="1:10" ht="37.5" customHeight="1">
      <c r="A2395" s="8" t="s">
        <v>1351</v>
      </c>
      <c r="B2395" s="22" t="s">
        <v>1403</v>
      </c>
      <c r="C2395" s="2" t="s">
        <v>3500</v>
      </c>
      <c r="D2395" s="37" t="s">
        <v>1411</v>
      </c>
      <c r="E2395" s="37" t="s">
        <v>1118</v>
      </c>
      <c r="F2395" s="75" t="str">
        <f ca="1">IF($E2395="только рамка",VLOOKUP($D2395,OLframe!$D$2:$J$213,2),VLOOKUP($E2395,OLmain!$A$2:$J$57,2))</f>
        <v>10'', 1280*720</v>
      </c>
      <c r="G2395" s="65" t="str">
        <f ca="1">VLOOKUP($D2395,OLframe!$D$2:$J$213,3)</f>
        <v>https://yadi.sk/d/cTS6jseyOiBNlQ</v>
      </c>
      <c r="H2395" s="45">
        <v>32900</v>
      </c>
      <c r="I2395" s="79" t="str">
        <f ca="1">IF($E2395="только рамка",VLOOKUP($D2395,OLframe!$D$2:$J$213,9),VLOOKUP($E2395,OLmain!$A$2:$J$57,9))</f>
        <v>Android 10, UIS7862 8x1,8 Ghz, 4Gb Ram, 64Gb ROM, TDA7708 FM, TDA7851L, DSP, Bluetooth 5.0, Glonass&amp;gps, 4G, OPTIC out, поддержка AHD/TVI камер, HDMI - опция, AV OUT - опция</v>
      </c>
      <c r="J2395" s="27" t="e">
        <f ca="1">IF(VLOOKUP($D2395,OLframe!$D$2:$J$213,10)=0," ",VLOOKUP($D2395,OLframe!$D$2:$J$213,10))</f>
        <v>#REF!</v>
      </c>
    </row>
    <row r="2396" spans="1:10" ht="37.5" customHeight="1">
      <c r="A2396" s="8" t="s">
        <v>1351</v>
      </c>
      <c r="B2396" s="22" t="s">
        <v>1403</v>
      </c>
      <c r="C2396" s="2" t="s">
        <v>3500</v>
      </c>
      <c r="D2396" s="37" t="s">
        <v>1411</v>
      </c>
      <c r="E2396" s="37" t="s">
        <v>1134</v>
      </c>
      <c r="F2396" s="75" t="str">
        <f ca="1">IF($E2396="только рамка",VLOOKUP($D2396,OLframe!$D$2:$J$213,2),VLOOKUP($E2396,OLmain!$A$2:$J$57,2))</f>
        <v>10'', 1280*720</v>
      </c>
      <c r="G2396" s="65" t="str">
        <f ca="1">VLOOKUP($D2396,OLframe!$D$2:$J$213,3)</f>
        <v>https://yadi.sk/d/cTS6jseyOiBNlQ</v>
      </c>
      <c r="H2396" s="45">
        <v>35900</v>
      </c>
      <c r="I2396" s="79" t="str">
        <f ca="1">IF($E2396="только рамка",VLOOKUP($D2396,OLframe!$D$2:$J$213,9),VLOOKUP($E2396,OLmain!$A$2:$J$57,9))</f>
        <v>Android 10, UIS7862 8x1,8 Ghz, 6Gb Ram, 128Gb ROM, TDA7708 FM, TDA7851L, DSP, Bluetooth 5.0, Glonass&amp;gps, 4G, OPTIC out, поддержка AHD/TVI камер, HDMI - опция, AV OUT - опция</v>
      </c>
      <c r="J2396" s="27" t="e">
        <f ca="1">IF(VLOOKUP($D2396,OLframe!$D$2:$J$213,10)=0," ",VLOOKUP($D2396,OLframe!$D$2:$J$213,10))</f>
        <v>#REF!</v>
      </c>
    </row>
    <row r="2397" spans="1:10" ht="37.5" customHeight="1">
      <c r="A2397" s="8" t="s">
        <v>1351</v>
      </c>
      <c r="B2397" s="22" t="s">
        <v>1403</v>
      </c>
      <c r="C2397" s="2" t="s">
        <v>3500</v>
      </c>
      <c r="D2397" s="37" t="s">
        <v>1411</v>
      </c>
      <c r="E2397" s="37" t="s">
        <v>1120</v>
      </c>
      <c r="F2397" s="75" t="str">
        <f ca="1">IF($E2397="только рамка",VLOOKUP($D2397,OLframe!$D$2:$J$213,2),VLOOKUP($E2397,OLmain!$A$2:$J$57,2))</f>
        <v>10'', 1024*600</v>
      </c>
      <c r="G2397" s="65" t="str">
        <f ca="1">VLOOKUP($D2397,OLframe!$D$2:$J$213,3)</f>
        <v>https://yadi.sk/d/cTS6jseyOiBNlQ</v>
      </c>
      <c r="H2397" s="45">
        <v>33900</v>
      </c>
      <c r="I2397" s="79" t="str">
        <f ca="1">IF($E2397="только рамка",VLOOKUP($D2397,OLframe!$D$2:$J$213,9),VLOOKUP($E2397,OLmain!$A$2:$J$57,9))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397" s="27" t="e">
        <f ca="1">IF(VLOOKUP($D2397,OLframe!$D$2:$J$213,10)=0," ",VLOOKUP($D2397,OLframe!$D$2:$J$213,10))</f>
        <v>#REF!</v>
      </c>
    </row>
    <row r="2398" spans="1:10" ht="37.5" customHeight="1">
      <c r="A2398" s="8" t="s">
        <v>1351</v>
      </c>
      <c r="B2398" s="22" t="s">
        <v>1403</v>
      </c>
      <c r="C2398" s="2" t="s">
        <v>3500</v>
      </c>
      <c r="D2398" s="37" t="s">
        <v>1411</v>
      </c>
      <c r="E2398" s="37" t="s">
        <v>1090</v>
      </c>
      <c r="F2398" s="75" t="str">
        <f ca="1">IF($E2398="только рамка",VLOOKUP($D2398,OLframe!$D$2:$J$213,2),VLOOKUP($E2398,OLmain!$A$2:$J$57,2))</f>
        <v>9,7'', 1024*768</v>
      </c>
      <c r="G2398" s="65" t="str">
        <f ca="1">VLOOKUP($D2398,OLframe!$D$2:$J$213,3)</f>
        <v>https://yadi.sk/d/cTS6jseyOiBNlQ</v>
      </c>
      <c r="H2398" s="45">
        <v>34900</v>
      </c>
      <c r="I2398" s="79" t="str">
        <f ca="1">IF($E2398="только рамка",VLOOKUP($D2398,OLframe!$D$2:$J$213,9),VLOOKUP($E2398,OLmain!$A$2:$J$57,9))</f>
        <v>Android 10.0, RK PX6 6x2,0 Ghz, 4Gb Ram, 64 Gb ROM, IPS LCD, NXP 6686 FM, TDA 7850, DSP, BC6 Bluetooth,  external microphone+Glonass&amp;gps</v>
      </c>
      <c r="J2398" s="27" t="e">
        <f ca="1">IF(VLOOKUP($D2398,OLframe!$D$2:$J$213,10)=0," ",VLOOKUP($D2398,OLframe!$D$2:$J$213,10))</f>
        <v>#REF!</v>
      </c>
    </row>
    <row r="2399" spans="1:10" ht="37.5" customHeight="1">
      <c r="A2399" s="8" t="s">
        <v>1351</v>
      </c>
      <c r="B2399" s="22" t="s">
        <v>1403</v>
      </c>
      <c r="C2399" s="2" t="s">
        <v>3500</v>
      </c>
      <c r="D2399" s="37" t="s">
        <v>1411</v>
      </c>
      <c r="E2399" s="37" t="s">
        <v>1123</v>
      </c>
      <c r="F2399" s="75" t="str">
        <f ca="1">IF($E2399="только рамка",VLOOKUP($D2399,OLframe!$D$2:$J$213,2),VLOOKUP($E2399,OLmain!$A$2:$J$57,2))</f>
        <v>13.3", 1920*1080</v>
      </c>
      <c r="G2399" s="65" t="str">
        <f ca="1">VLOOKUP($D2399,OLframe!$D$2:$J$213,3)</f>
        <v>https://yadi.sk/d/cTS6jseyOiBNlQ</v>
      </c>
      <c r="H2399" s="45">
        <v>42400</v>
      </c>
      <c r="I2399" s="79" t="str">
        <f ca="1">IF($E2399="только рамка",VLOOKUP($D2399,OLframe!$D$2:$J$213,9),VLOOKUP($E2399,OLmain!$A$2:$J$57,9))</f>
        <v>Android 10.0, RK PX6 6x2,0 Ghz, 4Gb Ram, 64 Gb ROM, IPS LCD, NXP 6686 FM, TDA 7850, DSP, BC6 Bluetooth,  external microphone+Glonass&amp;gps</v>
      </c>
      <c r="J2399" s="27" t="e">
        <f ca="1">IF(VLOOKUP($D2399,OLframe!$D$2:$J$213,10)=0," ",VLOOKUP($D2399,OLframe!$D$2:$J$213,10))</f>
        <v>#REF!</v>
      </c>
    </row>
    <row r="2400" spans="1:10" ht="37.5" customHeight="1">
      <c r="A2400" s="8" t="s">
        <v>1351</v>
      </c>
      <c r="B2400" s="22" t="s">
        <v>1412</v>
      </c>
      <c r="C2400" s="2" t="s">
        <v>3458</v>
      </c>
      <c r="D2400" s="37" t="s">
        <v>1413</v>
      </c>
      <c r="E2400" s="37"/>
      <c r="F2400" s="2" t="s">
        <v>3464</v>
      </c>
      <c r="G2400" s="15" t="s">
        <v>1414</v>
      </c>
      <c r="H2400" s="68">
        <v>19900</v>
      </c>
      <c r="I2400" s="20" t="s">
        <v>2254</v>
      </c>
      <c r="J2400" s="27" t="s">
        <v>3596</v>
      </c>
    </row>
    <row r="2401" spans="1:10" ht="37.5" customHeight="1">
      <c r="A2401" s="8" t="s">
        <v>1351</v>
      </c>
      <c r="B2401" s="22" t="s">
        <v>1412</v>
      </c>
      <c r="C2401" s="2" t="s">
        <v>3444</v>
      </c>
      <c r="D2401" s="37" t="s">
        <v>1415</v>
      </c>
      <c r="E2401" s="37"/>
      <c r="F2401" s="2" t="s">
        <v>3464</v>
      </c>
      <c r="G2401" s="14" t="s">
        <v>1416</v>
      </c>
      <c r="H2401" s="68">
        <v>25900</v>
      </c>
      <c r="I2401" s="20" t="s">
        <v>3507</v>
      </c>
      <c r="J2401" s="31"/>
    </row>
    <row r="2402" spans="1:10" ht="37.5" customHeight="1">
      <c r="A2402" s="19" t="s">
        <v>1351</v>
      </c>
      <c r="B2402" s="18" t="s">
        <v>1412</v>
      </c>
      <c r="C2402" s="36" t="s">
        <v>3451</v>
      </c>
      <c r="D2402" s="38" t="s">
        <v>1417</v>
      </c>
      <c r="E2402" s="38"/>
      <c r="F2402" s="2" t="s">
        <v>3712</v>
      </c>
      <c r="G2402" s="51" t="s">
        <v>1418</v>
      </c>
      <c r="H2402" s="69">
        <v>25900</v>
      </c>
      <c r="I2402" s="21" t="s">
        <v>3551</v>
      </c>
      <c r="J2402" s="27" t="s">
        <v>1389</v>
      </c>
    </row>
    <row r="2403" spans="1:10" ht="37.5" customHeight="1">
      <c r="A2403" s="19" t="s">
        <v>1351</v>
      </c>
      <c r="B2403" s="18" t="s">
        <v>1412</v>
      </c>
      <c r="C2403" s="36" t="s">
        <v>3451</v>
      </c>
      <c r="D2403" s="38" t="s">
        <v>1419</v>
      </c>
      <c r="E2403" s="38"/>
      <c r="F2403" s="2" t="s">
        <v>3712</v>
      </c>
      <c r="G2403" s="51" t="s">
        <v>1418</v>
      </c>
      <c r="H2403" s="69">
        <v>29400</v>
      </c>
      <c r="I2403" s="21" t="s">
        <v>3483</v>
      </c>
      <c r="J2403" s="27" t="s">
        <v>1389</v>
      </c>
    </row>
    <row r="2404" spans="1:10" ht="37.5" customHeight="1">
      <c r="A2404" s="19" t="s">
        <v>1351</v>
      </c>
      <c r="B2404" s="18" t="s">
        <v>1412</v>
      </c>
      <c r="C2404" s="36" t="s">
        <v>3485</v>
      </c>
      <c r="D2404" s="38" t="s">
        <v>1420</v>
      </c>
      <c r="E2404" s="38"/>
      <c r="F2404" s="2" t="s">
        <v>3712</v>
      </c>
      <c r="G2404" s="51" t="s">
        <v>1421</v>
      </c>
      <c r="H2404" s="69">
        <v>29400</v>
      </c>
      <c r="I2404" s="21" t="s">
        <v>1195</v>
      </c>
      <c r="J2404" s="27" t="s">
        <v>1389</v>
      </c>
    </row>
    <row r="2405" spans="1:10" ht="37.5" customHeight="1">
      <c r="A2405" s="19" t="s">
        <v>1351</v>
      </c>
      <c r="B2405" s="18" t="s">
        <v>1412</v>
      </c>
      <c r="C2405" s="36" t="s">
        <v>3500</v>
      </c>
      <c r="D2405" s="38" t="s">
        <v>1422</v>
      </c>
      <c r="E2405" s="38"/>
      <c r="F2405" s="2" t="s">
        <v>3712</v>
      </c>
      <c r="G2405" s="51" t="s">
        <v>1423</v>
      </c>
      <c r="H2405" s="69">
        <v>27900</v>
      </c>
      <c r="I2405" s="53" t="s">
        <v>3764</v>
      </c>
      <c r="J2405" s="27"/>
    </row>
    <row r="2406" spans="1:10" ht="37.5" customHeight="1">
      <c r="A2406" s="8" t="s">
        <v>1351</v>
      </c>
      <c r="B2406" s="22" t="s">
        <v>1412</v>
      </c>
      <c r="C2406" s="2" t="s">
        <v>3444</v>
      </c>
      <c r="D2406" s="37" t="s">
        <v>1424</v>
      </c>
      <c r="E2406" s="37"/>
      <c r="F2406" s="2" t="s">
        <v>3534</v>
      </c>
      <c r="G2406" s="9" t="s">
        <v>1425</v>
      </c>
      <c r="H2406" s="68">
        <v>28400</v>
      </c>
      <c r="I2406" s="46" t="s">
        <v>3492</v>
      </c>
      <c r="J2406" s="31"/>
    </row>
    <row r="2407" spans="1:10" ht="37.5" customHeight="1">
      <c r="A2407" s="8" t="s">
        <v>1351</v>
      </c>
      <c r="B2407" s="22" t="s">
        <v>1412</v>
      </c>
      <c r="C2407" s="2" t="s">
        <v>3444</v>
      </c>
      <c r="D2407" s="37" t="s">
        <v>1426</v>
      </c>
      <c r="E2407" s="37"/>
      <c r="F2407" s="2" t="s">
        <v>3534</v>
      </c>
      <c r="G2407" s="14" t="s">
        <v>1425</v>
      </c>
      <c r="H2407" s="68">
        <v>31400</v>
      </c>
      <c r="I2407" s="59" t="s">
        <v>3478</v>
      </c>
      <c r="J2407" s="31"/>
    </row>
    <row r="2408" spans="1:10" ht="37.5" customHeight="1">
      <c r="A2408" s="8" t="s">
        <v>1351</v>
      </c>
      <c r="B2408" s="22" t="s">
        <v>1412</v>
      </c>
      <c r="C2408" s="2" t="s">
        <v>3444</v>
      </c>
      <c r="D2408" s="37" t="s">
        <v>1427</v>
      </c>
      <c r="E2408" s="37"/>
      <c r="F2408" s="2" t="s">
        <v>3534</v>
      </c>
      <c r="G2408" s="14" t="s">
        <v>1425</v>
      </c>
      <c r="H2408" s="68">
        <v>32400</v>
      </c>
      <c r="I2408" s="46" t="s">
        <v>3496</v>
      </c>
      <c r="J2408" s="31"/>
    </row>
    <row r="2409" spans="1:10" ht="37.5" customHeight="1">
      <c r="A2409" s="19" t="s">
        <v>1351</v>
      </c>
      <c r="B2409" s="18" t="s">
        <v>1412</v>
      </c>
      <c r="C2409" s="36" t="s">
        <v>3451</v>
      </c>
      <c r="D2409" s="38" t="s">
        <v>1428</v>
      </c>
      <c r="E2409" s="38"/>
      <c r="F2409" s="2" t="s">
        <v>3549</v>
      </c>
      <c r="G2409" s="52" t="s">
        <v>1429</v>
      </c>
      <c r="H2409" s="69">
        <v>25900</v>
      </c>
      <c r="I2409" s="20" t="s">
        <v>3551</v>
      </c>
      <c r="J2409" s="27" t="s">
        <v>1389</v>
      </c>
    </row>
    <row r="2410" spans="1:10" ht="37.5" customHeight="1">
      <c r="A2410" s="19" t="s">
        <v>1351</v>
      </c>
      <c r="B2410" s="18" t="s">
        <v>1412</v>
      </c>
      <c r="C2410" s="36" t="s">
        <v>3451</v>
      </c>
      <c r="D2410" s="38" t="s">
        <v>1430</v>
      </c>
      <c r="E2410" s="38"/>
      <c r="F2410" s="2" t="s">
        <v>3549</v>
      </c>
      <c r="G2410" s="52" t="s">
        <v>1429</v>
      </c>
      <c r="H2410" s="69">
        <v>26900</v>
      </c>
      <c r="I2410" s="21" t="s">
        <v>3817</v>
      </c>
      <c r="J2410" s="27" t="s">
        <v>1393</v>
      </c>
    </row>
    <row r="2411" spans="1:10" ht="37.5" customHeight="1">
      <c r="A2411" s="19" t="s">
        <v>1351</v>
      </c>
      <c r="B2411" s="18" t="s">
        <v>1412</v>
      </c>
      <c r="C2411" s="36" t="s">
        <v>3500</v>
      </c>
      <c r="D2411" s="38" t="s">
        <v>1431</v>
      </c>
      <c r="E2411" s="38" t="s">
        <v>2857</v>
      </c>
      <c r="F2411" s="75" t="str">
        <f ca="1">IF($E2411="только рамка",VLOOKUP($D2411,OLframe!$D$2:$J$213,2),VLOOKUP($E2411,OLmain!$A$2:$J$57,2))</f>
        <v>10", 1024*600</v>
      </c>
      <c r="G2411" s="65" t="str">
        <f ca="1">VLOOKUP($D2411,OLframe!$D$2:$J$213,3)</f>
        <v>https://yadi.sk/d/_3MLFclONP-LSA</v>
      </c>
      <c r="H2411" s="45">
        <v>4000</v>
      </c>
      <c r="I2411" s="79" t="e">
        <f ca="1">IF($E2411="только рамка",VLOOKUP($D2411,OLframe!$D$2:$J$213,9),VLOOKUP($E2411,OLmain!$A$2:$J$57,9))</f>
        <v>#REF!</v>
      </c>
      <c r="J2411" s="27" t="e">
        <f ca="1">IF(VLOOKUP($D2411,OLframe!$D$2:$J$213,10)=0," ",VLOOKUP($D2411,OLframe!$D$2:$J$213,10))</f>
        <v>#REF!</v>
      </c>
    </row>
    <row r="2412" spans="1:10" ht="37.5" customHeight="1">
      <c r="A2412" s="19" t="s">
        <v>1351</v>
      </c>
      <c r="B2412" s="18" t="s">
        <v>1412</v>
      </c>
      <c r="C2412" s="36" t="s">
        <v>3500</v>
      </c>
      <c r="D2412" s="38" t="s">
        <v>1431</v>
      </c>
      <c r="E2412" s="38" t="s">
        <v>1124</v>
      </c>
      <c r="F2412" s="75" t="str">
        <f ca="1">IF($E2412="только рамка",VLOOKUP($D2412,OLframe!$D$2:$J$213,2),VLOOKUP($E2412,OLmain!$A$2:$J$57,2))</f>
        <v>10.1", 1280*720</v>
      </c>
      <c r="G2412" s="65" t="str">
        <f ca="1">VLOOKUP($D2412,OLframe!$D$2:$J$213,3)</f>
        <v>https://yadi.sk/d/_3MLFclONP-LSA</v>
      </c>
      <c r="H2412" s="45">
        <v>34900</v>
      </c>
      <c r="I2412" s="79" t="str">
        <f ca="1">IF($E2412="только рамка",VLOOKUP($D2412,OLframe!$D$2:$J$213,9),VLOOKUP($E2412,OLmain!$A$2:$J$57,9))</f>
        <v>Android 10.0, RK PX6 6x2,0 Ghz, 4Gb Ram, 64 Gb ROM, IPS LCD, NXP 6686 FM, TDA 7850, DSP, BC6 Bluetooth,  external microphone+Glonass&amp;gps</v>
      </c>
      <c r="J2412" s="27" t="e">
        <f ca="1">IF(VLOOKUP($D2412,OLframe!$D$2:$J$213,10)=0," ",VLOOKUP($D2412,OLframe!$D$2:$J$213,10))</f>
        <v>#REF!</v>
      </c>
    </row>
    <row r="2413" spans="1:10" ht="37.5" customHeight="1">
      <c r="A2413" s="19" t="s">
        <v>1351</v>
      </c>
      <c r="B2413" s="18" t="s">
        <v>1412</v>
      </c>
      <c r="C2413" s="36" t="s">
        <v>3500</v>
      </c>
      <c r="D2413" s="38" t="s">
        <v>1431</v>
      </c>
      <c r="E2413" s="38" t="s">
        <v>1139</v>
      </c>
      <c r="F2413" s="75" t="str">
        <f ca="1">IF($E2413="только рамка",VLOOKUP($D2413,OLframe!$D$2:$J$213,2),VLOOKUP($E2413,OLmain!$A$2:$J$57,2))</f>
        <v>10'', 1280*720</v>
      </c>
      <c r="G2413" s="65" t="str">
        <f ca="1">VLOOKUP($D2413,OLframe!$D$2:$J$213,3)</f>
        <v>https://yadi.sk/d/_3MLFclONP-LSA</v>
      </c>
      <c r="H2413" s="45">
        <v>36900</v>
      </c>
      <c r="I2413" s="79" t="str">
        <f ca="1">IF($E2413="только рамка",VLOOKUP($D2413,OLframe!$D$2:$J$213,9),VLOOKUP($E2413,OLmain!$A$2:$J$57,9))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13" s="27" t="e">
        <f ca="1">IF(VLOOKUP($D2413,OLframe!$D$2:$J$213,10)=0," ",VLOOKUP($D2413,OLframe!$D$2:$J$213,10))</f>
        <v>#REF!</v>
      </c>
    </row>
    <row r="2414" spans="1:10" ht="37.5" customHeight="1">
      <c r="A2414" s="19" t="s">
        <v>1351</v>
      </c>
      <c r="B2414" s="18" t="s">
        <v>1412</v>
      </c>
      <c r="C2414" s="36" t="s">
        <v>3500</v>
      </c>
      <c r="D2414" s="38" t="s">
        <v>1431</v>
      </c>
      <c r="E2414" s="38" t="s">
        <v>1106</v>
      </c>
      <c r="F2414" s="75" t="str">
        <f ca="1">IF($E2414="только рамка",VLOOKUP($D2414,OLframe!$D$2:$J$213,2),VLOOKUP($E2414,OLmain!$A$2:$J$57,2))</f>
        <v>10'', 1280*720</v>
      </c>
      <c r="G2414" s="65" t="str">
        <f ca="1">VLOOKUP($D2414,OLframe!$D$2:$J$213,3)</f>
        <v>https://yadi.sk/d/_3MLFclONP-LSA</v>
      </c>
      <c r="H2414" s="45">
        <v>39900</v>
      </c>
      <c r="I2414" s="79" t="str">
        <f ca="1">IF($E2414="только рамка",VLOOKUP($D2414,OLframe!$D$2:$J$213,9),VLOOKUP($E2414,OLmain!$A$2:$J$57,9))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14" s="27" t="e">
        <f ca="1">IF(VLOOKUP($D2414,OLframe!$D$2:$J$213,10)=0," ",VLOOKUP($D2414,OLframe!$D$2:$J$213,10))</f>
        <v>#REF!</v>
      </c>
    </row>
    <row r="2415" spans="1:10" ht="37.5" customHeight="1">
      <c r="A2415" s="19" t="s">
        <v>1351</v>
      </c>
      <c r="B2415" s="18" t="s">
        <v>1412</v>
      </c>
      <c r="C2415" s="36" t="s">
        <v>3500</v>
      </c>
      <c r="D2415" s="38" t="s">
        <v>1431</v>
      </c>
      <c r="E2415" s="38" t="s">
        <v>1108</v>
      </c>
      <c r="F2415" s="75" t="str">
        <f ca="1">IF($E2415="только рамка",VLOOKUP($D2415,OLframe!$D$2:$J$213,2),VLOOKUP($E2415,OLmain!$A$2:$J$57,2))</f>
        <v>10'', 1024*600</v>
      </c>
      <c r="G2415" s="65" t="str">
        <f ca="1">VLOOKUP($D2415,OLframe!$D$2:$J$213,3)</f>
        <v>https://yadi.sk/d/_3MLFclONP-LSA</v>
      </c>
      <c r="H2415" s="45">
        <v>27900</v>
      </c>
      <c r="I2415" s="79" t="str">
        <f ca="1">IF($E2415="только рамка",VLOOKUP($D2415,OLframe!$D$2:$J$213,9),VLOOKUP($E2415,OLmain!$A$2:$J$57,9))</f>
        <v>Android 10.0, RK PX30 4x1,6 Ghz, 2Gb Ram, 16 Gb ROM, IPS LCD, NXP 6686 FM, TDA 7850, DSP, BC6 Bluetooth,  external microphone+Glonass&amp;gps</v>
      </c>
      <c r="J2415" s="27" t="e">
        <f ca="1">IF(VLOOKUP($D2415,OLframe!$D$2:$J$213,10)=0," ",VLOOKUP($D2415,OLframe!$D$2:$J$213,10))</f>
        <v>#REF!</v>
      </c>
    </row>
    <row r="2416" spans="1:10" ht="37.5" customHeight="1">
      <c r="A2416" s="19" t="s">
        <v>1351</v>
      </c>
      <c r="B2416" s="18" t="s">
        <v>1412</v>
      </c>
      <c r="C2416" s="36" t="s">
        <v>3500</v>
      </c>
      <c r="D2416" s="38" t="s">
        <v>1431</v>
      </c>
      <c r="E2416" s="38" t="s">
        <v>1110</v>
      </c>
      <c r="F2416" s="75" t="str">
        <f ca="1">IF($E2416="только рамка",VLOOKUP($D2416,OLframe!$D$2:$J$213,2),VLOOKUP($E2416,OLmain!$A$2:$J$57,2))</f>
        <v>10'', 1024*600</v>
      </c>
      <c r="G2416" s="65" t="str">
        <f ca="1">VLOOKUP($D2416,OLframe!$D$2:$J$213,3)</f>
        <v>https://yadi.sk/d/_3MLFclONP-LSA</v>
      </c>
      <c r="H2416" s="45">
        <v>31400</v>
      </c>
      <c r="I2416" s="79" t="str">
        <f ca="1">IF($E2416="только рамка",VLOOKUP($D2416,OLframe!$D$2:$J$213,9),VLOOKUP($E2416,OLmain!$A$2:$J$57,9))</f>
        <v>Android 10.0, RK PX5 8x1,5 Ghz, 4Gb Ram, 32 Gb ROM, IPS LCD, NXP 6686 FM, TDA 7850, DSP, BC6 Bluetooth,  external microphone+Glonass&amp;gps</v>
      </c>
      <c r="J2416" s="27" t="e">
        <f ca="1">IF(VLOOKUP($D2416,OLframe!$D$2:$J$213,10)=0," ",VLOOKUP($D2416,OLframe!$D$2:$J$213,10))</f>
        <v>#REF!</v>
      </c>
    </row>
    <row r="2417" spans="1:10" ht="37.5" customHeight="1">
      <c r="A2417" s="19" t="s">
        <v>1351</v>
      </c>
      <c r="B2417" s="18" t="s">
        <v>1412</v>
      </c>
      <c r="C2417" s="36" t="s">
        <v>3500</v>
      </c>
      <c r="D2417" s="38" t="s">
        <v>1431</v>
      </c>
      <c r="E2417" s="38" t="s">
        <v>1112</v>
      </c>
      <c r="F2417" s="75" t="str">
        <f ca="1">IF($E2417="только рамка",VLOOKUP($D2417,OLframe!$D$2:$J$213,2),VLOOKUP($E2417,OLmain!$A$2:$J$57,2))</f>
        <v>10'', 1024*600</v>
      </c>
      <c r="G2417" s="65" t="str">
        <f ca="1">VLOOKUP($D2417,OLframe!$D$2:$J$213,3)</f>
        <v>https://yadi.sk/d/_3MLFclONP-LSA</v>
      </c>
      <c r="H2417" s="45">
        <v>32400</v>
      </c>
      <c r="I2417" s="79" t="str">
        <f ca="1">IF($E2417="только рамка",VLOOKUP($D2417,OLframe!$D$2:$J$213,9),VLOOKUP($E2417,OLmain!$A$2:$J$57,9))</f>
        <v>Android 10.0, RK PX5 8x1,5 Ghz, 4Gb Ram, 64 Gb ROM, IPS LCD, NXP 6686 FM, TDA 7850, DSP, BC6 Bluetooth,  external microphone+Glonass&amp;gps</v>
      </c>
      <c r="J2417" s="27" t="e">
        <f ca="1">IF(VLOOKUP($D2417,OLframe!$D$2:$J$213,10)=0," ",VLOOKUP($D2417,OLframe!$D$2:$J$213,10))</f>
        <v>#REF!</v>
      </c>
    </row>
    <row r="2418" spans="1:10" ht="37.5" customHeight="1">
      <c r="A2418" s="19" t="s">
        <v>1351</v>
      </c>
      <c r="B2418" s="18" t="s">
        <v>1412</v>
      </c>
      <c r="C2418" s="36" t="s">
        <v>3500</v>
      </c>
      <c r="D2418" s="38" t="s">
        <v>1431</v>
      </c>
      <c r="E2418" s="38" t="s">
        <v>1114</v>
      </c>
      <c r="F2418" s="75" t="str">
        <f ca="1">IF($E2418="только рамка",VLOOKUP($D2418,OLframe!$D$2:$J$213,2),VLOOKUP($E2418,OLmain!$A$2:$J$57,2))</f>
        <v>10'', 1024*600</v>
      </c>
      <c r="G2418" s="65" t="str">
        <f ca="1">VLOOKUP($D2418,OLframe!$D$2:$J$213,3)</f>
        <v>https://yadi.sk/d/_3MLFclONP-LSA</v>
      </c>
      <c r="H2418" s="45">
        <v>32400</v>
      </c>
      <c r="I2418" s="79" t="str">
        <f ca="1">IF($E2418="только рамка",VLOOKUP($D2418,OLframe!$D$2:$J$213,9),VLOOKUP($E2418,OLmain!$A$2:$J$57,9))</f>
        <v>Android 10.0, RK PX6 6x2,0 Ghz, 4Gb Ram, 64 Gb ROM, IPS LCD, NXP 6686 FM, TDA 7850, DSP, BC6 Bluetooth,  external microphone+Glonass&amp;gps</v>
      </c>
      <c r="J2418" s="27" t="e">
        <f ca="1">IF(VLOOKUP($D2418,OLframe!$D$2:$J$213,10)=0," ",VLOOKUP($D2418,OLframe!$D$2:$J$213,10))</f>
        <v>#REF!</v>
      </c>
    </row>
    <row r="2419" spans="1:10" ht="37.5" customHeight="1">
      <c r="A2419" s="19" t="s">
        <v>1351</v>
      </c>
      <c r="B2419" s="18" t="s">
        <v>1412</v>
      </c>
      <c r="C2419" s="36" t="s">
        <v>3500</v>
      </c>
      <c r="D2419" s="38" t="s">
        <v>1431</v>
      </c>
      <c r="E2419" s="38" t="s">
        <v>1129</v>
      </c>
      <c r="F2419" s="75" t="str">
        <f ca="1">IF($E2419="только рамка",VLOOKUP($D2419,OLframe!$D$2:$J$213,2),VLOOKUP($E2419,OLmain!$A$2:$J$57,2))</f>
        <v>10'', 1024*600</v>
      </c>
      <c r="G2419" s="65" t="str">
        <f ca="1">VLOOKUP($D2419,OLframe!$D$2:$J$213,3)</f>
        <v>https://yadi.sk/d/_3MLFclONP-LSA</v>
      </c>
      <c r="H2419" s="45">
        <v>23900</v>
      </c>
      <c r="I2419" s="79" t="str">
        <f ca="1">IF($E2419="только рамка",VLOOKUP($D2419,OLframe!$D$2:$J$213,9),VLOOKUP($E2419,OLmain!$A$2:$J$57,9))</f>
        <v>Android 6.0, MTK 3562 8x1,5 Ghz, 2Gb Ram, 32 Gb ROM, IPS LCD, NXP 6686 FM, TDA 7851, Bluetooth,  external microphone, 4G встроен</v>
      </c>
      <c r="J2419" s="27" t="e">
        <f ca="1">IF(VLOOKUP($D2419,OLframe!$D$2:$J$213,10)=0," ",VLOOKUP($D2419,OLframe!$D$2:$J$213,10))</f>
        <v>#REF!</v>
      </c>
    </row>
    <row r="2420" spans="1:10" ht="37.5" customHeight="1">
      <c r="A2420" s="19" t="s">
        <v>1351</v>
      </c>
      <c r="B2420" s="18" t="s">
        <v>1412</v>
      </c>
      <c r="C2420" s="36" t="s">
        <v>3500</v>
      </c>
      <c r="D2420" s="38" t="s">
        <v>1431</v>
      </c>
      <c r="E2420" s="38" t="s">
        <v>1116</v>
      </c>
      <c r="F2420" s="75" t="str">
        <f ca="1">IF($E2420="только рамка",VLOOKUP($D2420,OLframe!$D$2:$J$213,2),VLOOKUP($E2420,OLmain!$A$2:$J$57,2))</f>
        <v>10'', 1280*720</v>
      </c>
      <c r="G2420" s="65" t="str">
        <f ca="1">VLOOKUP($D2420,OLframe!$D$2:$J$213,3)</f>
        <v>https://yadi.sk/d/_3MLFclONP-LSA</v>
      </c>
      <c r="H2420" s="45">
        <v>26900</v>
      </c>
      <c r="I2420" s="79" t="str">
        <f ca="1">IF($E2420="только рамка",VLOOKUP($D2420,OLframe!$D$2:$J$213,9),VLOOKUP($E2420,OLmain!$A$2:$J$57,9))</f>
        <v>Android 10, UIS7862 8x1,8 Ghz, 3Gb Ram, 32Gb ROM, TDA7708 FM, TDA7388, DSP, Bluetooth 5.0, Glonass&amp;gps, 4G, OPTIC out, поддержка AHD/TVI камер, HDMI - опция, AV OUT - опция</v>
      </c>
      <c r="J2420" s="27" t="e">
        <f ca="1">IF(VLOOKUP($D2420,OLframe!$D$2:$J$213,10)=0," ",VLOOKUP($D2420,OLframe!$D$2:$J$213,10))</f>
        <v>#REF!</v>
      </c>
    </row>
    <row r="2421" spans="1:10" ht="37.5" customHeight="1">
      <c r="A2421" s="19" t="s">
        <v>1351</v>
      </c>
      <c r="B2421" s="18" t="s">
        <v>1412</v>
      </c>
      <c r="C2421" s="36" t="s">
        <v>3500</v>
      </c>
      <c r="D2421" s="38" t="s">
        <v>1431</v>
      </c>
      <c r="E2421" s="38" t="s">
        <v>1118</v>
      </c>
      <c r="F2421" s="75" t="str">
        <f ca="1">IF($E2421="только рамка",VLOOKUP($D2421,OLframe!$D$2:$J$213,2),VLOOKUP($E2421,OLmain!$A$2:$J$57,2))</f>
        <v>10'', 1280*720</v>
      </c>
      <c r="G2421" s="65" t="str">
        <f ca="1">VLOOKUP($D2421,OLframe!$D$2:$J$213,3)</f>
        <v>https://yadi.sk/d/_3MLFclONP-LSA</v>
      </c>
      <c r="H2421" s="45">
        <v>31400</v>
      </c>
      <c r="I2421" s="79" t="str">
        <f ca="1">IF($E2421="только рамка",VLOOKUP($D2421,OLframe!$D$2:$J$213,9),VLOOKUP($E2421,OLmain!$A$2:$J$57,9))</f>
        <v>Android 10, UIS7862 8x1,8 Ghz, 4Gb Ram, 64Gb ROM, TDA7708 FM, TDA7851L, DSP, Bluetooth 5.0, Glonass&amp;gps, 4G, OPTIC out, поддержка AHD/TVI камер, HDMI - опция, AV OUT - опция</v>
      </c>
      <c r="J2421" s="27" t="e">
        <f ca="1">IF(VLOOKUP($D2421,OLframe!$D$2:$J$213,10)=0," ",VLOOKUP($D2421,OLframe!$D$2:$J$213,10))</f>
        <v>#REF!</v>
      </c>
    </row>
    <row r="2422" spans="1:10" ht="37.5" customHeight="1">
      <c r="A2422" s="19" t="s">
        <v>1351</v>
      </c>
      <c r="B2422" s="18" t="s">
        <v>1412</v>
      </c>
      <c r="C2422" s="36" t="s">
        <v>3500</v>
      </c>
      <c r="D2422" s="38" t="s">
        <v>1431</v>
      </c>
      <c r="E2422" s="38" t="s">
        <v>1134</v>
      </c>
      <c r="F2422" s="75" t="str">
        <f ca="1">IF($E2422="только рамка",VLOOKUP($D2422,OLframe!$D$2:$J$213,2),VLOOKUP($E2422,OLmain!$A$2:$J$57,2))</f>
        <v>10'', 1280*720</v>
      </c>
      <c r="G2422" s="65" t="str">
        <f ca="1">VLOOKUP($D2422,OLframe!$D$2:$J$213,3)</f>
        <v>https://yadi.sk/d/_3MLFclONP-LSA</v>
      </c>
      <c r="H2422" s="45">
        <v>34400</v>
      </c>
      <c r="I2422" s="79" t="str">
        <f ca="1">IF($E2422="только рамка",VLOOKUP($D2422,OLframe!$D$2:$J$213,9),VLOOKUP($E2422,OLmain!$A$2:$J$57,9))</f>
        <v>Android 10, UIS7862 8x1,8 Ghz, 6Gb Ram, 128Gb ROM, TDA7708 FM, TDA7851L, DSP, Bluetooth 5.0, Glonass&amp;gps, 4G, OPTIC out, поддержка AHD/TVI камер, HDMI - опция, AV OUT - опция</v>
      </c>
      <c r="J2422" s="27" t="e">
        <f ca="1">IF(VLOOKUP($D2422,OLframe!$D$2:$J$213,10)=0," ",VLOOKUP($D2422,OLframe!$D$2:$J$213,10))</f>
        <v>#REF!</v>
      </c>
    </row>
    <row r="2423" spans="1:10" ht="37.5" customHeight="1">
      <c r="A2423" s="19" t="s">
        <v>1351</v>
      </c>
      <c r="B2423" s="18" t="s">
        <v>1412</v>
      </c>
      <c r="C2423" s="36" t="s">
        <v>3500</v>
      </c>
      <c r="D2423" s="38" t="s">
        <v>1431</v>
      </c>
      <c r="E2423" s="38" t="s">
        <v>1120</v>
      </c>
      <c r="F2423" s="75" t="str">
        <f ca="1">IF($E2423="только рамка",VLOOKUP($D2423,OLframe!$D$2:$J$213,2),VLOOKUP($E2423,OLmain!$A$2:$J$57,2))</f>
        <v>10'', 1024*600</v>
      </c>
      <c r="G2423" s="65" t="str">
        <f ca="1">VLOOKUP($D2423,OLframe!$D$2:$J$213,3)</f>
        <v>https://yadi.sk/d/_3MLFclONP-LSA</v>
      </c>
      <c r="H2423" s="45">
        <v>32400</v>
      </c>
      <c r="I2423" s="79" t="str">
        <f ca="1">IF($E2423="только рамка",VLOOKUP($D2423,OLframe!$D$2:$J$213,9),VLOOKUP($E2423,OLmain!$A$2:$J$57,9))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23" s="27" t="e">
        <f ca="1">IF(VLOOKUP($D2423,OLframe!$D$2:$J$213,10)=0," ",VLOOKUP($D2423,OLframe!$D$2:$J$213,10))</f>
        <v>#REF!</v>
      </c>
    </row>
    <row r="2424" spans="1:10" ht="37.5" customHeight="1">
      <c r="A2424" s="19" t="s">
        <v>1351</v>
      </c>
      <c r="B2424" s="18" t="s">
        <v>1412</v>
      </c>
      <c r="C2424" s="36" t="s">
        <v>3500</v>
      </c>
      <c r="D2424" s="38" t="s">
        <v>1431</v>
      </c>
      <c r="E2424" s="38" t="s">
        <v>1090</v>
      </c>
      <c r="F2424" s="75" t="str">
        <f ca="1">IF($E2424="только рамка",VLOOKUP($D2424,OLframe!$D$2:$J$213,2),VLOOKUP($E2424,OLmain!$A$2:$J$57,2))</f>
        <v>9,7'', 1024*768</v>
      </c>
      <c r="G2424" s="65" t="str">
        <f ca="1">VLOOKUP($D2424,OLframe!$D$2:$J$213,3)</f>
        <v>https://yadi.sk/d/_3MLFclONP-LSA</v>
      </c>
      <c r="H2424" s="45">
        <v>33400</v>
      </c>
      <c r="I2424" s="79" t="str">
        <f ca="1">IF($E2424="только рамка",VLOOKUP($D2424,OLframe!$D$2:$J$213,9),VLOOKUP($E2424,OLmain!$A$2:$J$57,9))</f>
        <v>Android 10.0, RK PX6 6x2,0 Ghz, 4Gb Ram, 64 Gb ROM, IPS LCD, NXP 6686 FM, TDA 7850, DSP, BC6 Bluetooth,  external microphone+Glonass&amp;gps</v>
      </c>
      <c r="J2424" s="27" t="e">
        <f ca="1">IF(VLOOKUP($D2424,OLframe!$D$2:$J$213,10)=0," ",VLOOKUP($D2424,OLframe!$D$2:$J$213,10))</f>
        <v>#REF!</v>
      </c>
    </row>
    <row r="2425" spans="1:10" ht="37.5" customHeight="1">
      <c r="A2425" s="19" t="s">
        <v>1351</v>
      </c>
      <c r="B2425" s="18" t="s">
        <v>1412</v>
      </c>
      <c r="C2425" s="36" t="s">
        <v>3500</v>
      </c>
      <c r="D2425" s="38" t="s">
        <v>1431</v>
      </c>
      <c r="E2425" s="38" t="s">
        <v>1123</v>
      </c>
      <c r="F2425" s="75" t="str">
        <f ca="1">IF($E2425="только рамка",VLOOKUP($D2425,OLframe!$D$2:$J$213,2),VLOOKUP($E2425,OLmain!$A$2:$J$57,2))</f>
        <v>13.3", 1920*1080</v>
      </c>
      <c r="G2425" s="65" t="str">
        <f ca="1">VLOOKUP($D2425,OLframe!$D$2:$J$213,3)</f>
        <v>https://yadi.sk/d/_3MLFclONP-LSA</v>
      </c>
      <c r="H2425" s="45">
        <v>40900</v>
      </c>
      <c r="I2425" s="79" t="str">
        <f ca="1">IF($E2425="только рамка",VLOOKUP($D2425,OLframe!$D$2:$J$213,9),VLOOKUP($E2425,OLmain!$A$2:$J$57,9))</f>
        <v>Android 10.0, RK PX6 6x2,0 Ghz, 4Gb Ram, 64 Gb ROM, IPS LCD, NXP 6686 FM, TDA 7850, DSP, BC6 Bluetooth,  external microphone+Glonass&amp;gps</v>
      </c>
      <c r="J2425" s="27" t="e">
        <f ca="1">IF(VLOOKUP($D2425,OLframe!$D$2:$J$213,10)=0," ",VLOOKUP($D2425,OLframe!$D$2:$J$213,10))</f>
        <v>#REF!</v>
      </c>
    </row>
    <row r="2426" spans="1:10" ht="37.5" customHeight="1">
      <c r="A2426" s="19" t="s">
        <v>1351</v>
      </c>
      <c r="B2426" s="18" t="s">
        <v>1412</v>
      </c>
      <c r="C2426" s="36" t="s">
        <v>3500</v>
      </c>
      <c r="D2426" s="38" t="s">
        <v>1432</v>
      </c>
      <c r="E2426" s="38" t="s">
        <v>2857</v>
      </c>
      <c r="F2426" s="75" t="str">
        <f ca="1">IF($E2426="только рамка",VLOOKUP($D2426,OLframe!$D$2:$J$213,2),VLOOKUP($E2426,OLmain!$A$2:$J$57,2))</f>
        <v>10", 1024*600</v>
      </c>
      <c r="G2426" s="65" t="str">
        <f ca="1">VLOOKUP($D2426,OLframe!$D$2:$J$213,3)</f>
        <v>https://yadi.sk/d/6l99df3k3NNHsS</v>
      </c>
      <c r="H2426" s="45">
        <v>7000</v>
      </c>
      <c r="I2426" s="79" t="e">
        <f ca="1">IF($E2426="только рамка",VLOOKUP($D2426,OLframe!$D$2:$J$213,9),VLOOKUP($E2426,OLmain!$A$2:$J$57,9))</f>
        <v>#REF!</v>
      </c>
      <c r="J2426" s="27" t="e">
        <f ca="1">IF(VLOOKUP($D2426,OLframe!$D$2:$J$213,10)=0," ",VLOOKUP($D2426,OLframe!$D$2:$J$213,10))</f>
        <v>#REF!</v>
      </c>
    </row>
    <row r="2427" spans="1:10" ht="37.5" customHeight="1">
      <c r="A2427" s="19" t="s">
        <v>1351</v>
      </c>
      <c r="B2427" s="18" t="s">
        <v>1412</v>
      </c>
      <c r="C2427" s="36" t="s">
        <v>3500</v>
      </c>
      <c r="D2427" s="38" t="s">
        <v>1432</v>
      </c>
      <c r="E2427" s="38" t="s">
        <v>1124</v>
      </c>
      <c r="F2427" s="75" t="str">
        <f ca="1">IF($E2427="только рамка",VLOOKUP($D2427,OLframe!$D$2:$J$213,2),VLOOKUP($E2427,OLmain!$A$2:$J$57,2))</f>
        <v>10.1", 1280*720</v>
      </c>
      <c r="G2427" s="65" t="str">
        <f ca="1">VLOOKUP($D2427,OLframe!$D$2:$J$213,3)</f>
        <v>https://yadi.sk/d/6l99df3k3NNHsS</v>
      </c>
      <c r="H2427" s="45">
        <v>37900</v>
      </c>
      <c r="I2427" s="79" t="str">
        <f ca="1">IF($E2427="только рамка",VLOOKUP($D2427,OLframe!$D$2:$J$213,9),VLOOKUP($E2427,OLmain!$A$2:$J$57,9))</f>
        <v>Android 10.0, RK PX6 6x2,0 Ghz, 4Gb Ram, 64 Gb ROM, IPS LCD, NXP 6686 FM, TDA 7850, DSP, BC6 Bluetooth,  external microphone+Glonass&amp;gps</v>
      </c>
      <c r="J2427" s="27" t="e">
        <f ca="1">IF(VLOOKUP($D2427,OLframe!$D$2:$J$213,10)=0," ",VLOOKUP($D2427,OLframe!$D$2:$J$213,10))</f>
        <v>#REF!</v>
      </c>
    </row>
    <row r="2428" spans="1:10" ht="37.5" customHeight="1">
      <c r="A2428" s="19" t="s">
        <v>1351</v>
      </c>
      <c r="B2428" s="18" t="s">
        <v>1412</v>
      </c>
      <c r="C2428" s="36" t="s">
        <v>3500</v>
      </c>
      <c r="D2428" s="38" t="s">
        <v>1432</v>
      </c>
      <c r="E2428" s="38" t="s">
        <v>1139</v>
      </c>
      <c r="F2428" s="75" t="str">
        <f ca="1">IF($E2428="только рамка",VLOOKUP($D2428,OLframe!$D$2:$J$213,2),VLOOKUP($E2428,OLmain!$A$2:$J$57,2))</f>
        <v>10'', 1280*720</v>
      </c>
      <c r="G2428" s="65" t="str">
        <f ca="1">VLOOKUP($D2428,OLframe!$D$2:$J$213,3)</f>
        <v>https://yadi.sk/d/6l99df3k3NNHsS</v>
      </c>
      <c r="H2428" s="45">
        <v>39900</v>
      </c>
      <c r="I2428" s="79" t="str">
        <f ca="1">IF($E2428="только рамка",VLOOKUP($D2428,OLframe!$D$2:$J$213,9),VLOOKUP($E2428,OLmain!$A$2:$J$57,9))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28" s="27" t="e">
        <f ca="1">IF(VLOOKUP($D2428,OLframe!$D$2:$J$213,10)=0," ",VLOOKUP($D2428,OLframe!$D$2:$J$213,10))</f>
        <v>#REF!</v>
      </c>
    </row>
    <row r="2429" spans="1:10" ht="37.5" customHeight="1">
      <c r="A2429" s="19" t="s">
        <v>1351</v>
      </c>
      <c r="B2429" s="18" t="s">
        <v>1412</v>
      </c>
      <c r="C2429" s="36" t="s">
        <v>3500</v>
      </c>
      <c r="D2429" s="38" t="s">
        <v>1432</v>
      </c>
      <c r="E2429" s="38" t="s">
        <v>1106</v>
      </c>
      <c r="F2429" s="75" t="str">
        <f ca="1">IF($E2429="только рамка",VLOOKUP($D2429,OLframe!$D$2:$J$213,2),VLOOKUP($E2429,OLmain!$A$2:$J$57,2))</f>
        <v>10'', 1280*720</v>
      </c>
      <c r="G2429" s="65" t="str">
        <f ca="1">VLOOKUP($D2429,OLframe!$D$2:$J$213,3)</f>
        <v>https://yadi.sk/d/6l99df3k3NNHsS</v>
      </c>
      <c r="H2429" s="45">
        <v>42900</v>
      </c>
      <c r="I2429" s="79" t="str">
        <f ca="1">IF($E2429="только рамка",VLOOKUP($D2429,OLframe!$D$2:$J$213,9),VLOOKUP($E2429,OLmain!$A$2:$J$57,9))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29" s="27" t="e">
        <f ca="1">IF(VLOOKUP($D2429,OLframe!$D$2:$J$213,10)=0," ",VLOOKUP($D2429,OLframe!$D$2:$J$213,10))</f>
        <v>#REF!</v>
      </c>
    </row>
    <row r="2430" spans="1:10" ht="37.5" customHeight="1">
      <c r="A2430" s="19" t="s">
        <v>1351</v>
      </c>
      <c r="B2430" s="18" t="s">
        <v>1412</v>
      </c>
      <c r="C2430" s="36" t="s">
        <v>3500</v>
      </c>
      <c r="D2430" s="38" t="s">
        <v>1432</v>
      </c>
      <c r="E2430" s="38" t="s">
        <v>1108</v>
      </c>
      <c r="F2430" s="75" t="str">
        <f ca="1">IF($E2430="только рамка",VLOOKUP($D2430,OLframe!$D$2:$J$213,2),VLOOKUP($E2430,OLmain!$A$2:$J$57,2))</f>
        <v>10'', 1024*600</v>
      </c>
      <c r="G2430" s="65" t="str">
        <f ca="1">VLOOKUP($D2430,OLframe!$D$2:$J$213,3)</f>
        <v>https://yadi.sk/d/6l99df3k3NNHsS</v>
      </c>
      <c r="H2430" s="45">
        <v>30900</v>
      </c>
      <c r="I2430" s="79" t="str">
        <f ca="1">IF($E2430="только рамка",VLOOKUP($D2430,OLframe!$D$2:$J$213,9),VLOOKUP($E2430,OLmain!$A$2:$J$57,9))</f>
        <v>Android 10.0, RK PX30 4x1,6 Ghz, 2Gb Ram, 16 Gb ROM, IPS LCD, NXP 6686 FM, TDA 7850, DSP, BC6 Bluetooth,  external microphone+Glonass&amp;gps</v>
      </c>
      <c r="J2430" s="27" t="e">
        <f ca="1">IF(VLOOKUP($D2430,OLframe!$D$2:$J$213,10)=0," ",VLOOKUP($D2430,OLframe!$D$2:$J$213,10))</f>
        <v>#REF!</v>
      </c>
    </row>
    <row r="2431" spans="1:10" ht="37.5" customHeight="1">
      <c r="A2431" s="19" t="s">
        <v>1351</v>
      </c>
      <c r="B2431" s="18" t="s">
        <v>1412</v>
      </c>
      <c r="C2431" s="36" t="s">
        <v>3500</v>
      </c>
      <c r="D2431" s="38" t="s">
        <v>1432</v>
      </c>
      <c r="E2431" s="38" t="s">
        <v>1110</v>
      </c>
      <c r="F2431" s="75" t="str">
        <f ca="1">IF($E2431="только рамка",VLOOKUP($D2431,OLframe!$D$2:$J$213,2),VLOOKUP($E2431,OLmain!$A$2:$J$57,2))</f>
        <v>10'', 1024*600</v>
      </c>
      <c r="G2431" s="65" t="str">
        <f ca="1">VLOOKUP($D2431,OLframe!$D$2:$J$213,3)</f>
        <v>https://yadi.sk/d/6l99df3k3NNHsS</v>
      </c>
      <c r="H2431" s="45">
        <v>34400</v>
      </c>
      <c r="I2431" s="79" t="str">
        <f ca="1">IF($E2431="только рамка",VLOOKUP($D2431,OLframe!$D$2:$J$213,9),VLOOKUP($E2431,OLmain!$A$2:$J$57,9))</f>
        <v>Android 10.0, RK PX5 8x1,5 Ghz, 4Gb Ram, 32 Gb ROM, IPS LCD, NXP 6686 FM, TDA 7850, DSP, BC6 Bluetooth,  external microphone+Glonass&amp;gps</v>
      </c>
      <c r="J2431" s="27" t="e">
        <f ca="1">IF(VLOOKUP($D2431,OLframe!$D$2:$J$213,10)=0," ",VLOOKUP($D2431,OLframe!$D$2:$J$213,10))</f>
        <v>#REF!</v>
      </c>
    </row>
    <row r="2432" spans="1:10" ht="37.5" customHeight="1">
      <c r="A2432" s="19" t="s">
        <v>1351</v>
      </c>
      <c r="B2432" s="18" t="s">
        <v>1412</v>
      </c>
      <c r="C2432" s="36" t="s">
        <v>3500</v>
      </c>
      <c r="D2432" s="38" t="s">
        <v>1432</v>
      </c>
      <c r="E2432" s="38" t="s">
        <v>1112</v>
      </c>
      <c r="F2432" s="75" t="str">
        <f ca="1">IF($E2432="только рамка",VLOOKUP($D2432,OLframe!$D$2:$J$213,2),VLOOKUP($E2432,OLmain!$A$2:$J$57,2))</f>
        <v>10'', 1024*600</v>
      </c>
      <c r="G2432" s="65" t="str">
        <f ca="1">VLOOKUP($D2432,OLframe!$D$2:$J$213,3)</f>
        <v>https://yadi.sk/d/6l99df3k3NNHsS</v>
      </c>
      <c r="H2432" s="45">
        <v>35400</v>
      </c>
      <c r="I2432" s="79" t="str">
        <f ca="1">IF($E2432="только рамка",VLOOKUP($D2432,OLframe!$D$2:$J$213,9),VLOOKUP($E2432,OLmain!$A$2:$J$57,9))</f>
        <v>Android 10.0, RK PX5 8x1,5 Ghz, 4Gb Ram, 64 Gb ROM, IPS LCD, NXP 6686 FM, TDA 7850, DSP, BC6 Bluetooth,  external microphone+Glonass&amp;gps</v>
      </c>
      <c r="J2432" s="27" t="e">
        <f ca="1">IF(VLOOKUP($D2432,OLframe!$D$2:$J$213,10)=0," ",VLOOKUP($D2432,OLframe!$D$2:$J$213,10))</f>
        <v>#REF!</v>
      </c>
    </row>
    <row r="2433" spans="1:10" ht="37.5" customHeight="1">
      <c r="A2433" s="19" t="s">
        <v>1351</v>
      </c>
      <c r="B2433" s="18" t="s">
        <v>1412</v>
      </c>
      <c r="C2433" s="36" t="s">
        <v>3500</v>
      </c>
      <c r="D2433" s="38" t="s">
        <v>1432</v>
      </c>
      <c r="E2433" s="38" t="s">
        <v>1114</v>
      </c>
      <c r="F2433" s="75" t="str">
        <f ca="1">IF($E2433="только рамка",VLOOKUP($D2433,OLframe!$D$2:$J$213,2),VLOOKUP($E2433,OLmain!$A$2:$J$57,2))</f>
        <v>10'', 1024*600</v>
      </c>
      <c r="G2433" s="65" t="str">
        <f ca="1">VLOOKUP($D2433,OLframe!$D$2:$J$213,3)</f>
        <v>https://yadi.sk/d/6l99df3k3NNHsS</v>
      </c>
      <c r="H2433" s="45">
        <v>35400</v>
      </c>
      <c r="I2433" s="79" t="str">
        <f ca="1">IF($E2433="только рамка",VLOOKUP($D2433,OLframe!$D$2:$J$213,9),VLOOKUP($E2433,OLmain!$A$2:$J$57,9))</f>
        <v>Android 10.0, RK PX6 6x2,0 Ghz, 4Gb Ram, 64 Gb ROM, IPS LCD, NXP 6686 FM, TDA 7850, DSP, BC6 Bluetooth,  external microphone+Glonass&amp;gps</v>
      </c>
      <c r="J2433" s="27" t="e">
        <f ca="1">IF(VLOOKUP($D2433,OLframe!$D$2:$J$213,10)=0," ",VLOOKUP($D2433,OLframe!$D$2:$J$213,10))</f>
        <v>#REF!</v>
      </c>
    </row>
    <row r="2434" spans="1:10" ht="37.5" customHeight="1">
      <c r="A2434" s="19" t="s">
        <v>1351</v>
      </c>
      <c r="B2434" s="18" t="s">
        <v>1412</v>
      </c>
      <c r="C2434" s="36" t="s">
        <v>3500</v>
      </c>
      <c r="D2434" s="38" t="s">
        <v>1432</v>
      </c>
      <c r="E2434" s="38" t="s">
        <v>1129</v>
      </c>
      <c r="F2434" s="75" t="str">
        <f ca="1">IF($E2434="только рамка",VLOOKUP($D2434,OLframe!$D$2:$J$213,2),VLOOKUP($E2434,OLmain!$A$2:$J$57,2))</f>
        <v>10'', 1024*600</v>
      </c>
      <c r="G2434" s="65" t="str">
        <f ca="1">VLOOKUP($D2434,OLframe!$D$2:$J$213,3)</f>
        <v>https://yadi.sk/d/6l99df3k3NNHsS</v>
      </c>
      <c r="H2434" s="45">
        <v>23900</v>
      </c>
      <c r="I2434" s="79" t="str">
        <f ca="1">IF($E2434="только рамка",VLOOKUP($D2434,OLframe!$D$2:$J$213,9),VLOOKUP($E2434,OLmain!$A$2:$J$57,9))</f>
        <v>Android 6.0, MTK 3562 8x1,5 Ghz, 2Gb Ram, 32 Gb ROM, IPS LCD, NXP 6686 FM, TDA 7851, Bluetooth,  external microphone, 4G встроен</v>
      </c>
      <c r="J2434" s="27" t="e">
        <f ca="1">IF(VLOOKUP($D2434,OLframe!$D$2:$J$213,10)=0," ",VLOOKUP($D2434,OLframe!$D$2:$J$213,10))</f>
        <v>#REF!</v>
      </c>
    </row>
    <row r="2435" spans="1:10" ht="37.5" customHeight="1">
      <c r="A2435" s="19" t="s">
        <v>1351</v>
      </c>
      <c r="B2435" s="18" t="s">
        <v>1412</v>
      </c>
      <c r="C2435" s="36" t="s">
        <v>3500</v>
      </c>
      <c r="D2435" s="38" t="s">
        <v>1432</v>
      </c>
      <c r="E2435" s="38" t="s">
        <v>1116</v>
      </c>
      <c r="F2435" s="75" t="str">
        <f ca="1">IF($E2435="только рамка",VLOOKUP($D2435,OLframe!$D$2:$J$213,2),VLOOKUP($E2435,OLmain!$A$2:$J$57,2))</f>
        <v>10'', 1280*720</v>
      </c>
      <c r="G2435" s="65" t="str">
        <f ca="1">VLOOKUP($D2435,OLframe!$D$2:$J$213,3)</f>
        <v>https://yadi.sk/d/6l99df3k3NNHsS</v>
      </c>
      <c r="H2435" s="45">
        <v>29900</v>
      </c>
      <c r="I2435" s="79" t="str">
        <f ca="1">IF($E2435="только рамка",VLOOKUP($D2435,OLframe!$D$2:$J$213,9),VLOOKUP($E2435,OLmain!$A$2:$J$57,9))</f>
        <v>Android 10, UIS7862 8x1,8 Ghz, 3Gb Ram, 32Gb ROM, TDA7708 FM, TDA7388, DSP, Bluetooth 5.0, Glonass&amp;gps, 4G, OPTIC out, поддержка AHD/TVI камер, HDMI - опция, AV OUT - опция</v>
      </c>
      <c r="J2435" s="27" t="e">
        <f ca="1">IF(VLOOKUP($D2435,OLframe!$D$2:$J$213,10)=0," ",VLOOKUP($D2435,OLframe!$D$2:$J$213,10))</f>
        <v>#REF!</v>
      </c>
    </row>
    <row r="2436" spans="1:10" ht="37.5" customHeight="1">
      <c r="A2436" s="19" t="s">
        <v>1351</v>
      </c>
      <c r="B2436" s="18" t="s">
        <v>1412</v>
      </c>
      <c r="C2436" s="36" t="s">
        <v>3500</v>
      </c>
      <c r="D2436" s="38" t="s">
        <v>1432</v>
      </c>
      <c r="E2436" s="38" t="s">
        <v>1118</v>
      </c>
      <c r="F2436" s="75" t="str">
        <f ca="1">IF($E2436="только рамка",VLOOKUP($D2436,OLframe!$D$2:$J$213,2),VLOOKUP($E2436,OLmain!$A$2:$J$57,2))</f>
        <v>10'', 1280*720</v>
      </c>
      <c r="G2436" s="65" t="str">
        <f ca="1">VLOOKUP($D2436,OLframe!$D$2:$J$213,3)</f>
        <v>https://yadi.sk/d/6l99df3k3NNHsS</v>
      </c>
      <c r="H2436" s="45">
        <v>34400</v>
      </c>
      <c r="I2436" s="79" t="str">
        <f ca="1">IF($E2436="только рамка",VLOOKUP($D2436,OLframe!$D$2:$J$213,9),VLOOKUP($E2436,OLmain!$A$2:$J$57,9))</f>
        <v>Android 10, UIS7862 8x1,8 Ghz, 4Gb Ram, 64Gb ROM, TDA7708 FM, TDA7851L, DSP, Bluetooth 5.0, Glonass&amp;gps, 4G, OPTIC out, поддержка AHD/TVI камер, HDMI - опция, AV OUT - опция</v>
      </c>
      <c r="J2436" s="27" t="e">
        <f ca="1">IF(VLOOKUP($D2436,OLframe!$D$2:$J$213,10)=0," ",VLOOKUP($D2436,OLframe!$D$2:$J$213,10))</f>
        <v>#REF!</v>
      </c>
    </row>
    <row r="2437" spans="1:10" ht="37.5" customHeight="1">
      <c r="A2437" s="19" t="s">
        <v>1351</v>
      </c>
      <c r="B2437" s="18" t="s">
        <v>1412</v>
      </c>
      <c r="C2437" s="36" t="s">
        <v>3500</v>
      </c>
      <c r="D2437" s="38" t="s">
        <v>1432</v>
      </c>
      <c r="E2437" s="38" t="s">
        <v>1134</v>
      </c>
      <c r="F2437" s="75" t="str">
        <f ca="1">IF($E2437="только рамка",VLOOKUP($D2437,OLframe!$D$2:$J$213,2),VLOOKUP($E2437,OLmain!$A$2:$J$57,2))</f>
        <v>10'', 1280*720</v>
      </c>
      <c r="G2437" s="65" t="str">
        <f ca="1">VLOOKUP($D2437,OLframe!$D$2:$J$213,3)</f>
        <v>https://yadi.sk/d/6l99df3k3NNHsS</v>
      </c>
      <c r="H2437" s="45">
        <v>37400</v>
      </c>
      <c r="I2437" s="79" t="str">
        <f ca="1">IF($E2437="только рамка",VLOOKUP($D2437,OLframe!$D$2:$J$213,9),VLOOKUP($E2437,OLmain!$A$2:$J$57,9))</f>
        <v>Android 10, UIS7862 8x1,8 Ghz, 6Gb Ram, 128Gb ROM, TDA7708 FM, TDA7851L, DSP, Bluetooth 5.0, Glonass&amp;gps, 4G, OPTIC out, поддержка AHD/TVI камер, HDMI - опция, AV OUT - опция</v>
      </c>
      <c r="J2437" s="27" t="e">
        <f ca="1">IF(VLOOKUP($D2437,OLframe!$D$2:$J$213,10)=0," ",VLOOKUP($D2437,OLframe!$D$2:$J$213,10))</f>
        <v>#REF!</v>
      </c>
    </row>
    <row r="2438" spans="1:10" ht="37.5" customHeight="1">
      <c r="A2438" s="19" t="s">
        <v>1351</v>
      </c>
      <c r="B2438" s="18" t="s">
        <v>1412</v>
      </c>
      <c r="C2438" s="36" t="s">
        <v>3500</v>
      </c>
      <c r="D2438" s="38" t="s">
        <v>1432</v>
      </c>
      <c r="E2438" s="38" t="s">
        <v>1120</v>
      </c>
      <c r="F2438" s="75" t="str">
        <f ca="1">IF($E2438="только рамка",VLOOKUP($D2438,OLframe!$D$2:$J$213,2),VLOOKUP($E2438,OLmain!$A$2:$J$57,2))</f>
        <v>10'', 1024*600</v>
      </c>
      <c r="G2438" s="65" t="str">
        <f ca="1">VLOOKUP($D2438,OLframe!$D$2:$J$213,3)</f>
        <v>https://yadi.sk/d/6l99df3k3NNHsS</v>
      </c>
      <c r="H2438" s="45">
        <v>35400</v>
      </c>
      <c r="I2438" s="79" t="str">
        <f ca="1">IF($E2438="только рамка",VLOOKUP($D2438,OLframe!$D$2:$J$213,9),VLOOKUP($E2438,OLmain!$A$2:$J$57,9))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38" s="27" t="e">
        <f ca="1">IF(VLOOKUP($D2438,OLframe!$D$2:$J$213,10)=0," ",VLOOKUP($D2438,OLframe!$D$2:$J$213,10))</f>
        <v>#REF!</v>
      </c>
    </row>
    <row r="2439" spans="1:10" ht="37.5" customHeight="1">
      <c r="A2439" s="19" t="s">
        <v>1351</v>
      </c>
      <c r="B2439" s="18" t="s">
        <v>1412</v>
      </c>
      <c r="C2439" s="36" t="s">
        <v>3500</v>
      </c>
      <c r="D2439" s="38" t="s">
        <v>1432</v>
      </c>
      <c r="E2439" s="38" t="s">
        <v>1090</v>
      </c>
      <c r="F2439" s="75" t="str">
        <f ca="1">IF($E2439="только рамка",VLOOKUP($D2439,OLframe!$D$2:$J$213,2),VLOOKUP($E2439,OLmain!$A$2:$J$57,2))</f>
        <v>9,7'', 1024*768</v>
      </c>
      <c r="G2439" s="65" t="str">
        <f ca="1">VLOOKUP($D2439,OLframe!$D$2:$J$213,3)</f>
        <v>https://yadi.sk/d/6l99df3k3NNHsS</v>
      </c>
      <c r="H2439" s="45">
        <v>36400</v>
      </c>
      <c r="I2439" s="79" t="str">
        <f ca="1">IF($E2439="только рамка",VLOOKUP($D2439,OLframe!$D$2:$J$213,9),VLOOKUP($E2439,OLmain!$A$2:$J$57,9))</f>
        <v>Android 10.0, RK PX6 6x2,0 Ghz, 4Gb Ram, 64 Gb ROM, IPS LCD, NXP 6686 FM, TDA 7850, DSP, BC6 Bluetooth,  external microphone+Glonass&amp;gps</v>
      </c>
      <c r="J2439" s="27" t="e">
        <f ca="1">IF(VLOOKUP($D2439,OLframe!$D$2:$J$213,10)=0," ",VLOOKUP($D2439,OLframe!$D$2:$J$213,10))</f>
        <v>#REF!</v>
      </c>
    </row>
    <row r="2440" spans="1:10" ht="37.5" customHeight="1">
      <c r="A2440" s="19" t="s">
        <v>1351</v>
      </c>
      <c r="B2440" s="18" t="s">
        <v>1412</v>
      </c>
      <c r="C2440" s="36" t="s">
        <v>3500</v>
      </c>
      <c r="D2440" s="38" t="s">
        <v>1432</v>
      </c>
      <c r="E2440" s="38" t="s">
        <v>1123</v>
      </c>
      <c r="F2440" s="75" t="str">
        <f ca="1">IF($E2440="только рамка",VLOOKUP($D2440,OLframe!$D$2:$J$213,2),VLOOKUP($E2440,OLmain!$A$2:$J$57,2))</f>
        <v>13.3", 1920*1080</v>
      </c>
      <c r="G2440" s="65" t="str">
        <f ca="1">VLOOKUP($D2440,OLframe!$D$2:$J$213,3)</f>
        <v>https://yadi.sk/d/6l99df3k3NNHsS</v>
      </c>
      <c r="H2440" s="45">
        <v>43900</v>
      </c>
      <c r="I2440" s="79" t="str">
        <f ca="1">IF($E2440="только рамка",VLOOKUP($D2440,OLframe!$D$2:$J$213,9),VLOOKUP($E2440,OLmain!$A$2:$J$57,9))</f>
        <v>Android 10.0, RK PX6 6x2,0 Ghz, 4Gb Ram, 64 Gb ROM, IPS LCD, NXP 6686 FM, TDA 7850, DSP, BC6 Bluetooth,  external microphone+Glonass&amp;gps</v>
      </c>
      <c r="J2440" s="27" t="e">
        <f ca="1">IF(VLOOKUP($D2440,OLframe!$D$2:$J$213,10)=0," ",VLOOKUP($D2440,OLframe!$D$2:$J$213,10))</f>
        <v>#REF!</v>
      </c>
    </row>
    <row r="2441" spans="1:10" ht="37.5" customHeight="1">
      <c r="A2441" s="19" t="s">
        <v>1351</v>
      </c>
      <c r="B2441" s="18" t="s">
        <v>1412</v>
      </c>
      <c r="C2441" s="36" t="s">
        <v>3458</v>
      </c>
      <c r="D2441" s="38" t="s">
        <v>1433</v>
      </c>
      <c r="E2441" s="38"/>
      <c r="F2441" s="2" t="s">
        <v>3549</v>
      </c>
      <c r="G2441" s="51" t="s">
        <v>1434</v>
      </c>
      <c r="H2441" s="69">
        <v>29900</v>
      </c>
      <c r="I2441" s="20" t="s">
        <v>4179</v>
      </c>
      <c r="J2441" s="27" t="s">
        <v>1393</v>
      </c>
    </row>
    <row r="2442" spans="1:10" ht="37.5" customHeight="1">
      <c r="A2442" s="19" t="s">
        <v>1351</v>
      </c>
      <c r="B2442" s="18" t="s">
        <v>1412</v>
      </c>
      <c r="C2442" s="36" t="s">
        <v>3451</v>
      </c>
      <c r="D2442" s="38" t="s">
        <v>1435</v>
      </c>
      <c r="E2442" s="38"/>
      <c r="F2442" s="2" t="s">
        <v>1436</v>
      </c>
      <c r="G2442" s="51" t="s">
        <v>1437</v>
      </c>
      <c r="H2442" s="69">
        <v>46900</v>
      </c>
      <c r="I2442" s="53" t="s">
        <v>3912</v>
      </c>
      <c r="J2442" s="31" t="s">
        <v>1438</v>
      </c>
    </row>
    <row r="2443" spans="1:10" ht="37.5" customHeight="1">
      <c r="A2443" s="19" t="s">
        <v>1351</v>
      </c>
      <c r="B2443" s="18" t="s">
        <v>1412</v>
      </c>
      <c r="C2443" s="36" t="s">
        <v>3458</v>
      </c>
      <c r="D2443" s="38" t="s">
        <v>1439</v>
      </c>
      <c r="E2443" s="38"/>
      <c r="F2443" s="2" t="s">
        <v>1436</v>
      </c>
      <c r="G2443" s="51" t="s">
        <v>1440</v>
      </c>
      <c r="H2443" s="69">
        <v>33800</v>
      </c>
      <c r="I2443" s="20" t="s">
        <v>1441</v>
      </c>
      <c r="J2443" s="31" t="s">
        <v>1442</v>
      </c>
    </row>
    <row r="2444" spans="1:10" ht="37.5" customHeight="1">
      <c r="A2444" s="19" t="s">
        <v>1351</v>
      </c>
      <c r="B2444" s="18" t="s">
        <v>1443</v>
      </c>
      <c r="C2444" s="36" t="s">
        <v>3884</v>
      </c>
      <c r="D2444" s="38" t="s">
        <v>1444</v>
      </c>
      <c r="E2444" s="38"/>
      <c r="F2444" s="2" t="s">
        <v>1436</v>
      </c>
      <c r="G2444" s="51" t="s">
        <v>1445</v>
      </c>
      <c r="H2444" s="69">
        <v>34900</v>
      </c>
      <c r="I2444" s="21" t="s">
        <v>4013</v>
      </c>
      <c r="J2444" s="31" t="s">
        <v>1442</v>
      </c>
    </row>
    <row r="2445" spans="1:10" ht="37.5" customHeight="1">
      <c r="A2445" s="19" t="s">
        <v>1351</v>
      </c>
      <c r="B2445" s="18" t="s">
        <v>1443</v>
      </c>
      <c r="C2445" s="36" t="s">
        <v>3884</v>
      </c>
      <c r="D2445" s="38" t="s">
        <v>1446</v>
      </c>
      <c r="E2445" s="38"/>
      <c r="F2445" s="2" t="s">
        <v>1436</v>
      </c>
      <c r="G2445" s="51" t="s">
        <v>1445</v>
      </c>
      <c r="H2445" s="69">
        <v>44400</v>
      </c>
      <c r="I2445" s="21" t="s">
        <v>3888</v>
      </c>
      <c r="J2445" s="31" t="s">
        <v>1447</v>
      </c>
    </row>
    <row r="2446" spans="1:10" ht="37.5" customHeight="1">
      <c r="A2446" s="8" t="s">
        <v>1351</v>
      </c>
      <c r="B2446" s="22" t="s">
        <v>1448</v>
      </c>
      <c r="C2446" s="2" t="s">
        <v>3500</v>
      </c>
      <c r="D2446" s="37" t="s">
        <v>1449</v>
      </c>
      <c r="E2446" s="38" t="s">
        <v>2857</v>
      </c>
      <c r="F2446" s="75" t="str">
        <f ca="1">IF($E2446="только рамка",VLOOKUP($D2446,OLframe!$D$2:$J$213,2),VLOOKUP($E2446,OLmain!$A$2:$J$57,2))</f>
        <v>9", 1024*600</v>
      </c>
      <c r="G2446" s="65" t="str">
        <f ca="1">VLOOKUP($D2446,OLframe!$D$2:$J$213,3)</f>
        <v>https://yadi.sk/d/S2lmaYQjSwN3mg</v>
      </c>
      <c r="H2446" s="45">
        <v>4000</v>
      </c>
      <c r="I2446" s="79" t="e">
        <f ca="1">IF($E2446="только рамка",VLOOKUP($D2446,OLframe!$D$2:$J$213,9),VLOOKUP($E2446,OLmain!$A$2:$J$57,9))</f>
        <v>#REF!</v>
      </c>
      <c r="J2446" s="27" t="e">
        <f ca="1">IF(VLOOKUP($D2446,OLframe!$D$2:$J$213,10)=0," ",VLOOKUP($D2446,OLframe!$D$2:$J$213,10))</f>
        <v>#REF!</v>
      </c>
    </row>
    <row r="2447" spans="1:10" ht="37.5" customHeight="1">
      <c r="A2447" s="8" t="s">
        <v>1351</v>
      </c>
      <c r="B2447" s="22" t="s">
        <v>1448</v>
      </c>
      <c r="C2447" s="2" t="s">
        <v>3500</v>
      </c>
      <c r="D2447" s="37" t="s">
        <v>1449</v>
      </c>
      <c r="E2447" s="38" t="s">
        <v>1141</v>
      </c>
      <c r="F2447" s="75" t="str">
        <f ca="1">IF($E2447="только рамка",VLOOKUP($D2447,OLframe!$D$2:$J$213,2),VLOOKUP($E2447,OLmain!$A$2:$J$57,2))</f>
        <v>9'', 1280*720</v>
      </c>
      <c r="G2447" s="65" t="str">
        <f ca="1">VLOOKUP($D2447,OLframe!$D$2:$J$213,3)</f>
        <v>https://yadi.sk/d/S2lmaYQjSwN3mg</v>
      </c>
      <c r="H2447" s="45">
        <v>36900</v>
      </c>
      <c r="I2447" s="79" t="str">
        <f ca="1">IF($E2447="только рамка",VLOOKUP($D2447,OLframe!$D$2:$J$213,9),VLOOKUP($E2447,OLmain!$A$2:$J$57,9))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47" s="27" t="e">
        <f ca="1">IF(VLOOKUP($D2447,OLframe!$D$2:$J$213,10)=0," ",VLOOKUP($D2447,OLframe!$D$2:$J$213,10))</f>
        <v>#REF!</v>
      </c>
    </row>
    <row r="2448" spans="1:10" ht="37.5" customHeight="1">
      <c r="A2448" s="8" t="s">
        <v>1351</v>
      </c>
      <c r="B2448" s="22" t="s">
        <v>1448</v>
      </c>
      <c r="C2448" s="2" t="s">
        <v>3500</v>
      </c>
      <c r="D2448" s="37" t="s">
        <v>1449</v>
      </c>
      <c r="E2448" s="38" t="s">
        <v>1144</v>
      </c>
      <c r="F2448" s="75" t="str">
        <f ca="1">IF($E2448="только рамка",VLOOKUP($D2448,OLframe!$D$2:$J$213,2),VLOOKUP($E2448,OLmain!$A$2:$J$57,2))</f>
        <v>9'', 1280*720</v>
      </c>
      <c r="G2448" s="65" t="str">
        <f ca="1">VLOOKUP($D2448,OLframe!$D$2:$J$213,3)</f>
        <v>https://yadi.sk/d/S2lmaYQjSwN3mg</v>
      </c>
      <c r="H2448" s="45">
        <v>39900</v>
      </c>
      <c r="I2448" s="79" t="str">
        <f ca="1">IF($E2448="только рамка",VLOOKUP($D2448,OLframe!$D$2:$J$213,9),VLOOKUP($E2448,OLmain!$A$2:$J$57,9))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48" s="27" t="e">
        <f ca="1">IF(VLOOKUP($D2448,OLframe!$D$2:$J$213,10)=0," ",VLOOKUP($D2448,OLframe!$D$2:$J$213,10))</f>
        <v>#REF!</v>
      </c>
    </row>
    <row r="2449" spans="1:10" ht="37.5" customHeight="1">
      <c r="A2449" s="8" t="s">
        <v>1351</v>
      </c>
      <c r="B2449" s="22" t="s">
        <v>1448</v>
      </c>
      <c r="C2449" s="2" t="s">
        <v>3500</v>
      </c>
      <c r="D2449" s="37" t="s">
        <v>1449</v>
      </c>
      <c r="E2449" s="38" t="s">
        <v>1107</v>
      </c>
      <c r="F2449" s="75" t="str">
        <f ca="1">IF($E2449="только рамка",VLOOKUP($D2449,OLframe!$D$2:$J$213,2),VLOOKUP($E2449,OLmain!$A$2:$J$57,2))</f>
        <v>9'', 1024*600</v>
      </c>
      <c r="G2449" s="65" t="str">
        <f ca="1">VLOOKUP($D2449,OLframe!$D$2:$J$213,3)</f>
        <v>https://yadi.sk/d/S2lmaYQjSwN3mg</v>
      </c>
      <c r="H2449" s="45">
        <v>27900</v>
      </c>
      <c r="I2449" s="79" t="str">
        <f ca="1">IF($E2449="только рамка",VLOOKUP($D2449,OLframe!$D$2:$J$213,9),VLOOKUP($E2449,OLmain!$A$2:$J$57,9))</f>
        <v>Android 10.0, RK PX30 4x1,6 Ghz, 2Gb Ram, 16 Gb ROM, IPS LCD, NXP 6686 FM, TDA 7850, DSP, BC6 Bluetooth,  external microphone+Glonass&amp;gps</v>
      </c>
      <c r="J2449" s="27" t="e">
        <f ca="1">IF(VLOOKUP($D2449,OLframe!$D$2:$J$213,10)=0," ",VLOOKUP($D2449,OLframe!$D$2:$J$213,10))</f>
        <v>#REF!</v>
      </c>
    </row>
    <row r="2450" spans="1:10" ht="37.5" customHeight="1">
      <c r="A2450" s="8" t="s">
        <v>1351</v>
      </c>
      <c r="B2450" s="22" t="s">
        <v>1448</v>
      </c>
      <c r="C2450" s="2" t="s">
        <v>3500</v>
      </c>
      <c r="D2450" s="37" t="s">
        <v>1449</v>
      </c>
      <c r="E2450" s="38" t="s">
        <v>1109</v>
      </c>
      <c r="F2450" s="75" t="str">
        <f ca="1">IF($E2450="только рамка",VLOOKUP($D2450,OLframe!$D$2:$J$213,2),VLOOKUP($E2450,OLmain!$A$2:$J$57,2))</f>
        <v>9'', 1024*600</v>
      </c>
      <c r="G2450" s="65" t="str">
        <f ca="1">VLOOKUP($D2450,OLframe!$D$2:$J$213,3)</f>
        <v>https://yadi.sk/d/S2lmaYQjSwN3mg</v>
      </c>
      <c r="H2450" s="45">
        <v>31400</v>
      </c>
      <c r="I2450" s="79" t="str">
        <f ca="1">IF($E2450="только рамка",VLOOKUP($D2450,OLframe!$D$2:$J$213,9),VLOOKUP($E2450,OLmain!$A$2:$J$57,9))</f>
        <v>Android 10.0, RK PX5 8x1,5 Ghz, 4Gb Ram, 32 Gb ROM, IPS LCD, NXP 6686 FM, TDA 7850, DSP, BC6 Bluetooth,  external microphone+Glonass&amp;gps</v>
      </c>
      <c r="J2450" s="27" t="e">
        <f ca="1">IF(VLOOKUP($D2450,OLframe!$D$2:$J$213,10)=0," ",VLOOKUP($D2450,OLframe!$D$2:$J$213,10))</f>
        <v>#REF!</v>
      </c>
    </row>
    <row r="2451" spans="1:10" ht="37.5" customHeight="1">
      <c r="A2451" s="8" t="s">
        <v>1351</v>
      </c>
      <c r="B2451" s="22" t="s">
        <v>1448</v>
      </c>
      <c r="C2451" s="2" t="s">
        <v>3500</v>
      </c>
      <c r="D2451" s="37" t="s">
        <v>1449</v>
      </c>
      <c r="E2451" s="38" t="s">
        <v>1111</v>
      </c>
      <c r="F2451" s="75" t="str">
        <f ca="1">IF($E2451="только рамка",VLOOKUP($D2451,OLframe!$D$2:$J$213,2),VLOOKUP($E2451,OLmain!$A$2:$J$57,2))</f>
        <v>9'', 1024*600</v>
      </c>
      <c r="G2451" s="65" t="str">
        <f ca="1">VLOOKUP($D2451,OLframe!$D$2:$J$213,3)</f>
        <v>https://yadi.sk/d/S2lmaYQjSwN3mg</v>
      </c>
      <c r="H2451" s="45">
        <v>32400</v>
      </c>
      <c r="I2451" s="79" t="str">
        <f ca="1">IF($E2451="только рамка",VLOOKUP($D2451,OLframe!$D$2:$J$213,9),VLOOKUP($E2451,OLmain!$A$2:$J$57,9))</f>
        <v>Android 10.0, RK PX5 8x1,5 Ghz, 4Gb Ram, 64 Gb ROM, IPS LCD, NXP 6686 FM, TDA 7850, DSP, BC6 Bluetooth,  external microphone+Glonass&amp;gps</v>
      </c>
      <c r="J2451" s="27" t="e">
        <f ca="1">IF(VLOOKUP($D2451,OLframe!$D$2:$J$213,10)=0," ",VLOOKUP($D2451,OLframe!$D$2:$J$213,10))</f>
        <v>#REF!</v>
      </c>
    </row>
    <row r="2452" spans="1:10" ht="37.5" customHeight="1">
      <c r="A2452" s="8" t="s">
        <v>1351</v>
      </c>
      <c r="B2452" s="22" t="s">
        <v>1448</v>
      </c>
      <c r="C2452" s="2" t="s">
        <v>3500</v>
      </c>
      <c r="D2452" s="37" t="s">
        <v>1449</v>
      </c>
      <c r="E2452" s="38" t="s">
        <v>1113</v>
      </c>
      <c r="F2452" s="75" t="str">
        <f ca="1">IF($E2452="только рамка",VLOOKUP($D2452,OLframe!$D$2:$J$213,2),VLOOKUP($E2452,OLmain!$A$2:$J$57,2))</f>
        <v>9'', 1024*600</v>
      </c>
      <c r="G2452" s="65" t="str">
        <f ca="1">VLOOKUP($D2452,OLframe!$D$2:$J$213,3)</f>
        <v>https://yadi.sk/d/S2lmaYQjSwN3mg</v>
      </c>
      <c r="H2452" s="45">
        <v>32400</v>
      </c>
      <c r="I2452" s="79" t="str">
        <f ca="1">IF($E2452="только рамка",VLOOKUP($D2452,OLframe!$D$2:$J$213,9),VLOOKUP($E2452,OLmain!$A$2:$J$57,9))</f>
        <v>Android 10.0, RK PX6 6x2,0 Ghz, 4Gb Ram, 64 Gb ROM, IPS LCD, NXP 6686 FM, TDA 7850, DSP, BC6 Bluetooth,  external microphone+Glonass&amp;gps</v>
      </c>
      <c r="J2452" s="27" t="e">
        <f ca="1">IF(VLOOKUP($D2452,OLframe!$D$2:$J$213,10)=0," ",VLOOKUP($D2452,OLframe!$D$2:$J$213,10))</f>
        <v>#REF!</v>
      </c>
    </row>
    <row r="2453" spans="1:10" ht="37.5" customHeight="1">
      <c r="A2453" s="8" t="s">
        <v>1351</v>
      </c>
      <c r="B2453" s="22" t="s">
        <v>1448</v>
      </c>
      <c r="C2453" s="2" t="s">
        <v>3500</v>
      </c>
      <c r="D2453" s="37" t="s">
        <v>1449</v>
      </c>
      <c r="E2453" s="38" t="s">
        <v>1131</v>
      </c>
      <c r="F2453" s="75" t="str">
        <f ca="1">IF($E2453="только рамка",VLOOKUP($D2453,OLframe!$D$2:$J$213,2),VLOOKUP($E2453,OLmain!$A$2:$J$57,2))</f>
        <v>9'', 1024*600</v>
      </c>
      <c r="G2453" s="65" t="str">
        <f ca="1">VLOOKUP($D2453,OLframe!$D$2:$J$213,3)</f>
        <v>https://yadi.sk/d/S2lmaYQjSwN3mg</v>
      </c>
      <c r="H2453" s="45">
        <v>23900</v>
      </c>
      <c r="I2453" s="79" t="str">
        <f ca="1">IF($E2453="только рамка",VLOOKUP($D2453,OLframe!$D$2:$J$213,9),VLOOKUP($E2453,OLmain!$A$2:$J$57,9))</f>
        <v>Android 6.0, MTK 3562 8x1,5 Ghz, 2Gb Ram, 32 Gb ROM, IPS LCD, NXP 6686 FM, TDA 7851, Bluetooth,  external microphone, 4G встроен</v>
      </c>
      <c r="J2453" s="27" t="e">
        <f ca="1">IF(VLOOKUP($D2453,OLframe!$D$2:$J$213,10)=0," ",VLOOKUP($D2453,OLframe!$D$2:$J$213,10))</f>
        <v>#REF!</v>
      </c>
    </row>
    <row r="2454" spans="1:10" ht="37.5" customHeight="1">
      <c r="A2454" s="8" t="s">
        <v>1351</v>
      </c>
      <c r="B2454" s="22" t="s">
        <v>1448</v>
      </c>
      <c r="C2454" s="2" t="s">
        <v>3500</v>
      </c>
      <c r="D2454" s="37" t="s">
        <v>1449</v>
      </c>
      <c r="E2454" s="38" t="s">
        <v>1115</v>
      </c>
      <c r="F2454" s="75" t="str">
        <f ca="1">IF($E2454="только рамка",VLOOKUP($D2454,OLframe!$D$2:$J$213,2),VLOOKUP($E2454,OLmain!$A$2:$J$57,2))</f>
        <v>9'', 1280*720</v>
      </c>
      <c r="G2454" s="65" t="str">
        <f ca="1">VLOOKUP($D2454,OLframe!$D$2:$J$213,3)</f>
        <v>https://yadi.sk/d/S2lmaYQjSwN3mg</v>
      </c>
      <c r="H2454" s="45">
        <v>26900</v>
      </c>
      <c r="I2454" s="79" t="str">
        <f ca="1">IF($E2454="только рамка",VLOOKUP($D2454,OLframe!$D$2:$J$213,9),VLOOKUP($E2454,OLmain!$A$2:$J$57,9))</f>
        <v>Android 10, UIS7862 8x1,8 Ghz, 3Gb Ram, 32Gb ROM, TDA7708 FM, TDA7388, DSP, Bluetooth 5.0, Glonass&amp;gps, 4G, OPTIC out, поддержка AHD/TVI камер, HDMI - опция, AV OUT - опция</v>
      </c>
      <c r="J2454" s="27" t="e">
        <f ca="1">IF(VLOOKUP($D2454,OLframe!$D$2:$J$213,10)=0," ",VLOOKUP($D2454,OLframe!$D$2:$J$213,10))</f>
        <v>#REF!</v>
      </c>
    </row>
    <row r="2455" spans="1:10" ht="37.5" customHeight="1">
      <c r="A2455" s="8" t="s">
        <v>1351</v>
      </c>
      <c r="B2455" s="22" t="s">
        <v>1448</v>
      </c>
      <c r="C2455" s="2" t="s">
        <v>3500</v>
      </c>
      <c r="D2455" s="37" t="s">
        <v>1449</v>
      </c>
      <c r="E2455" s="38" t="s">
        <v>1117</v>
      </c>
      <c r="F2455" s="75" t="str">
        <f ca="1">IF($E2455="только рамка",VLOOKUP($D2455,OLframe!$D$2:$J$213,2),VLOOKUP($E2455,OLmain!$A$2:$J$57,2))</f>
        <v>9'', 1280*720</v>
      </c>
      <c r="G2455" s="65" t="str">
        <f ca="1">VLOOKUP($D2455,OLframe!$D$2:$J$213,3)</f>
        <v>https://yadi.sk/d/S2lmaYQjSwN3mg</v>
      </c>
      <c r="H2455" s="45">
        <v>31400</v>
      </c>
      <c r="I2455" s="79" t="str">
        <f ca="1">IF($E2455="только рамка",VLOOKUP($D2455,OLframe!$D$2:$J$213,9),VLOOKUP($E2455,OLmain!$A$2:$J$57,9))</f>
        <v>Android 10, UIS7862 8x1,8 Ghz, 4Gb Ram, 64Gb ROM, TDA7708 FM, TDA7851L, DSP, Bluetooth 5.0, Glonass&amp;gps, 4G, OPTIC out, поддержка AHD/TVI камер, HDMI - опция, AV OUT - опция</v>
      </c>
      <c r="J2455" s="27" t="e">
        <f ca="1">IF(VLOOKUP($D2455,OLframe!$D$2:$J$213,10)=0," ",VLOOKUP($D2455,OLframe!$D$2:$J$213,10))</f>
        <v>#REF!</v>
      </c>
    </row>
    <row r="2456" spans="1:10" ht="37.5" customHeight="1">
      <c r="A2456" s="8" t="s">
        <v>1351</v>
      </c>
      <c r="B2456" s="22" t="s">
        <v>1448</v>
      </c>
      <c r="C2456" s="2" t="s">
        <v>3500</v>
      </c>
      <c r="D2456" s="37" t="s">
        <v>1449</v>
      </c>
      <c r="E2456" s="38" t="s">
        <v>1136</v>
      </c>
      <c r="F2456" s="75" t="str">
        <f ca="1">IF($E2456="только рамка",VLOOKUP($D2456,OLframe!$D$2:$J$213,2),VLOOKUP($E2456,OLmain!$A$2:$J$57,2))</f>
        <v>9'', 1280*720</v>
      </c>
      <c r="G2456" s="65" t="str">
        <f ca="1">VLOOKUP($D2456,OLframe!$D$2:$J$213,3)</f>
        <v>https://yadi.sk/d/S2lmaYQjSwN3mg</v>
      </c>
      <c r="H2456" s="45">
        <v>34400</v>
      </c>
      <c r="I2456" s="79" t="str">
        <f ca="1">IF($E2456="только рамка",VLOOKUP($D2456,OLframe!$D$2:$J$213,9),VLOOKUP($E2456,OLmain!$A$2:$J$57,9))</f>
        <v>Android 10, UIS7862 8x1,8 Ghz, 6Gb Ram, 128Gb ROM, TDA7708 FM, TDA7851L, DSP, Bluetooth 5.0, Glonass&amp;gps, 4G, OPTIC out, поддержка AHD/TVI камер, HDMI - опция, AV OUT - опция</v>
      </c>
      <c r="J2456" s="27" t="e">
        <f ca="1">IF(VLOOKUP($D2456,OLframe!$D$2:$J$213,10)=0," ",VLOOKUP($D2456,OLframe!$D$2:$J$213,10))</f>
        <v>#REF!</v>
      </c>
    </row>
    <row r="2457" spans="1:10" ht="37.5" customHeight="1">
      <c r="A2457" s="8" t="s">
        <v>1351</v>
      </c>
      <c r="B2457" s="22" t="s">
        <v>1448</v>
      </c>
      <c r="C2457" s="2" t="s">
        <v>3500</v>
      </c>
      <c r="D2457" s="37" t="s">
        <v>1449</v>
      </c>
      <c r="E2457" s="38" t="s">
        <v>1119</v>
      </c>
      <c r="F2457" s="75" t="str">
        <f ca="1">IF($E2457="только рамка",VLOOKUP($D2457,OLframe!$D$2:$J$213,2),VLOOKUP($E2457,OLmain!$A$2:$J$57,2))</f>
        <v>9'', 1024*600</v>
      </c>
      <c r="G2457" s="65" t="str">
        <f ca="1">VLOOKUP($D2457,OLframe!$D$2:$J$213,3)</f>
        <v>https://yadi.sk/d/S2lmaYQjSwN3mg</v>
      </c>
      <c r="H2457" s="45">
        <v>32400</v>
      </c>
      <c r="I2457" s="79" t="str">
        <f ca="1">IF($E2457="только рамка",VLOOKUP($D2457,OLframe!$D$2:$J$213,9),VLOOKUP($E2457,OLmain!$A$2:$J$57,9))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57" s="27" t="e">
        <f ca="1">IF(VLOOKUP($D2457,OLframe!$D$2:$J$213,10)=0," ",VLOOKUP($D2457,OLframe!$D$2:$J$213,10))</f>
        <v>#REF!</v>
      </c>
    </row>
    <row r="2458" spans="1:10" ht="37.5" customHeight="1">
      <c r="A2458" s="8" t="s">
        <v>1351</v>
      </c>
      <c r="B2458" s="22" t="s">
        <v>1448</v>
      </c>
      <c r="C2458" s="2" t="s">
        <v>3500</v>
      </c>
      <c r="D2458" s="37" t="s">
        <v>1449</v>
      </c>
      <c r="E2458" s="38" t="s">
        <v>1089</v>
      </c>
      <c r="F2458" s="75" t="str">
        <f ca="1">IF($E2458="только рамка",VLOOKUP($D2458,OLframe!$D$2:$J$213,2),VLOOKUP($E2458,OLmain!$A$2:$J$57,2))</f>
        <v>9,7'', 1024*768</v>
      </c>
      <c r="G2458" s="65" t="str">
        <f ca="1">VLOOKUP($D2458,OLframe!$D$2:$J$213,3)</f>
        <v>https://yadi.sk/d/S2lmaYQjSwN3mg</v>
      </c>
      <c r="H2458" s="45">
        <v>33400</v>
      </c>
      <c r="I2458" s="79" t="str">
        <f ca="1">IF($E2458="только рамка",VLOOKUP($D2458,OLframe!$D$2:$J$213,9),VLOOKUP($E2458,OLmain!$A$2:$J$57,9))</f>
        <v>Android 10.0, RK PX6 6x2,0 Ghz, 4Gb Ram, 64 Gb ROM, IPS LCD, NXP 6686 FM, TDA 7850, DSP, BC6 Bluetooth,  external microphone+Glonass&amp;gps</v>
      </c>
      <c r="J2458" s="27" t="e">
        <f ca="1">IF(VLOOKUP($D2458,OLframe!$D$2:$J$213,10)=0," ",VLOOKUP($D2458,OLframe!$D$2:$J$213,10))</f>
        <v>#REF!</v>
      </c>
    </row>
    <row r="2459" spans="1:10" ht="37.5" customHeight="1">
      <c r="A2459" s="8" t="s">
        <v>1351</v>
      </c>
      <c r="B2459" s="22" t="s">
        <v>1448</v>
      </c>
      <c r="C2459" s="2" t="s">
        <v>3500</v>
      </c>
      <c r="D2459" s="37" t="s">
        <v>1449</v>
      </c>
      <c r="E2459" s="38" t="s">
        <v>1122</v>
      </c>
      <c r="F2459" s="75" t="str">
        <f ca="1">IF($E2459="только рамка",VLOOKUP($D2459,OLframe!$D$2:$J$213,2),VLOOKUP($E2459,OLmain!$A$2:$J$57,2))</f>
        <v>10.1", 1280*720</v>
      </c>
      <c r="G2459" s="65" t="str">
        <f ca="1">VLOOKUP($D2459,OLframe!$D$2:$J$213,3)</f>
        <v>https://yadi.sk/d/S2lmaYQjSwN3mg</v>
      </c>
      <c r="H2459" s="45">
        <v>34900</v>
      </c>
      <c r="I2459" s="79" t="str">
        <f ca="1">IF($E2459="только рамка",VLOOKUP($D2459,OLframe!$D$2:$J$213,9),VLOOKUP($E2459,OLmain!$A$2:$J$57,9))</f>
        <v>Android 10.0, RK PX6 6x2,0 Ghz, 4Gb Ram, 64 Gb ROM, IPS LCD, NXP 6686 FM, TDA 7850, DSP, BC6 Bluetooth,  external microphone+Glonass&amp;gps</v>
      </c>
      <c r="J2459" s="27" t="e">
        <f ca="1">IF(VLOOKUP($D2459,OLframe!$D$2:$J$213,10)=0," ",VLOOKUP($D2459,OLframe!$D$2:$J$213,10))</f>
        <v>#REF!</v>
      </c>
    </row>
    <row r="2460" spans="1:10" ht="37.5" customHeight="1">
      <c r="A2460" s="8" t="s">
        <v>1351</v>
      </c>
      <c r="B2460" s="22" t="s">
        <v>1448</v>
      </c>
      <c r="C2460" s="2" t="s">
        <v>3500</v>
      </c>
      <c r="D2460" s="37" t="s">
        <v>1449</v>
      </c>
      <c r="E2460" s="38" t="s">
        <v>1121</v>
      </c>
      <c r="F2460" s="75" t="str">
        <f ca="1">IF($E2460="только рамка",VLOOKUP($D2460,OLframe!$D$2:$J$213,2),VLOOKUP($E2460,OLmain!$A$2:$J$57,2))</f>
        <v>13.3", 1920*1080</v>
      </c>
      <c r="G2460" s="65" t="str">
        <f ca="1">VLOOKUP($D2460,OLframe!$D$2:$J$213,3)</f>
        <v>https://yadi.sk/d/S2lmaYQjSwN3mg</v>
      </c>
      <c r="H2460" s="45">
        <v>40900</v>
      </c>
      <c r="I2460" s="79" t="str">
        <f ca="1">IF($E2460="только рамка",VLOOKUP($D2460,OLframe!$D$2:$J$213,9),VLOOKUP($E2460,OLmain!$A$2:$J$57,9))</f>
        <v>Android 10.0, RK PX6 6x2,0 Ghz, 4Gb Ram, 64 Gb ROM, IPS LCD, NXP 6686 FM, TDA 7850, DSP, BC6 Bluetooth,  external microphone+Glonass&amp;gps</v>
      </c>
      <c r="J2460" s="27" t="e">
        <f ca="1">IF(VLOOKUP($D2460,OLframe!$D$2:$J$213,10)=0," ",VLOOKUP($D2460,OLframe!$D$2:$J$213,10))</f>
        <v>#REF!</v>
      </c>
    </row>
    <row r="2461" spans="1:10" ht="37.5" customHeight="1">
      <c r="A2461" s="8" t="s">
        <v>1351</v>
      </c>
      <c r="B2461" s="22" t="s">
        <v>1448</v>
      </c>
      <c r="C2461" s="2" t="s">
        <v>3451</v>
      </c>
      <c r="D2461" s="37" t="s">
        <v>1450</v>
      </c>
      <c r="E2461" s="37"/>
      <c r="F2461" s="2" t="s">
        <v>3518</v>
      </c>
      <c r="G2461" s="9" t="s">
        <v>1451</v>
      </c>
      <c r="H2461" s="68">
        <v>23400</v>
      </c>
      <c r="I2461" s="21" t="s">
        <v>2301</v>
      </c>
      <c r="J2461" s="27" t="s">
        <v>3596</v>
      </c>
    </row>
    <row r="2462" spans="1:10" ht="37.5" customHeight="1">
      <c r="A2462" s="8" t="s">
        <v>1351</v>
      </c>
      <c r="B2462" s="22" t="s">
        <v>1452</v>
      </c>
      <c r="C2462" s="2" t="s">
        <v>3489</v>
      </c>
      <c r="D2462" s="37" t="s">
        <v>28</v>
      </c>
      <c r="E2462" s="37"/>
      <c r="F2462" s="2" t="s">
        <v>3712</v>
      </c>
      <c r="G2462" s="9" t="s">
        <v>1453</v>
      </c>
      <c r="H2462" s="68">
        <v>31900</v>
      </c>
      <c r="I2462" s="20" t="s">
        <v>4048</v>
      </c>
      <c r="J2462" s="31"/>
    </row>
    <row r="2463" spans="1:10" ht="37.5" customHeight="1">
      <c r="A2463" s="8" t="s">
        <v>1351</v>
      </c>
      <c r="B2463" s="22" t="s">
        <v>1454</v>
      </c>
      <c r="C2463" s="2" t="s">
        <v>3884</v>
      </c>
      <c r="D2463" s="37" t="s">
        <v>1455</v>
      </c>
      <c r="E2463" s="37"/>
      <c r="F2463" s="2" t="s">
        <v>3860</v>
      </c>
      <c r="G2463" s="9" t="s">
        <v>1456</v>
      </c>
      <c r="H2463" s="48">
        <v>48900</v>
      </c>
      <c r="I2463" s="21" t="s">
        <v>3888</v>
      </c>
      <c r="J2463" s="31"/>
    </row>
    <row r="2464" spans="1:10" ht="37.5" customHeight="1">
      <c r="A2464" s="8" t="s">
        <v>1351</v>
      </c>
      <c r="B2464" s="22" t="s">
        <v>1458</v>
      </c>
      <c r="C2464" s="2" t="s">
        <v>3884</v>
      </c>
      <c r="D2464" s="37" t="s">
        <v>1459</v>
      </c>
      <c r="E2464" s="37"/>
      <c r="F2464" s="2" t="s">
        <v>3860</v>
      </c>
      <c r="G2464" s="9" t="s">
        <v>1460</v>
      </c>
      <c r="H2464" s="68">
        <v>51400</v>
      </c>
      <c r="I2464" s="21" t="s">
        <v>3888</v>
      </c>
      <c r="J2464" s="31" t="s">
        <v>1457</v>
      </c>
    </row>
    <row r="2465" spans="1:10" ht="37.5" customHeight="1">
      <c r="A2465" s="8" t="s">
        <v>1351</v>
      </c>
      <c r="B2465" s="22" t="s">
        <v>1458</v>
      </c>
      <c r="C2465" s="2" t="s">
        <v>3884</v>
      </c>
      <c r="D2465" s="37" t="s">
        <v>1461</v>
      </c>
      <c r="E2465" s="37"/>
      <c r="F2465" s="2" t="s">
        <v>4157</v>
      </c>
      <c r="G2465" s="9" t="s">
        <v>144</v>
      </c>
      <c r="H2465" s="68">
        <v>59400</v>
      </c>
      <c r="I2465" s="21" t="s">
        <v>3888</v>
      </c>
      <c r="J2465" s="31" t="s">
        <v>1457</v>
      </c>
    </row>
    <row r="2466" spans="1:10" ht="37.5" customHeight="1">
      <c r="A2466" s="19" t="s">
        <v>1351</v>
      </c>
      <c r="B2466" s="18" t="s">
        <v>1462</v>
      </c>
      <c r="C2466" s="36" t="s">
        <v>3451</v>
      </c>
      <c r="D2466" s="38" t="s">
        <v>1463</v>
      </c>
      <c r="E2466" s="38"/>
      <c r="F2466" s="2" t="s">
        <v>3590</v>
      </c>
      <c r="G2466" s="52" t="s">
        <v>1464</v>
      </c>
      <c r="H2466" s="69"/>
      <c r="I2466" s="21" t="s">
        <v>3551</v>
      </c>
      <c r="J2466" s="27"/>
    </row>
    <row r="2467" spans="1:10" ht="37.5" customHeight="1">
      <c r="A2467" s="19" t="s">
        <v>1351</v>
      </c>
      <c r="B2467" s="18" t="s">
        <v>1465</v>
      </c>
      <c r="C2467" s="36" t="s">
        <v>3500</v>
      </c>
      <c r="D2467" s="38" t="s">
        <v>1466</v>
      </c>
      <c r="E2467" s="38" t="s">
        <v>2857</v>
      </c>
      <c r="F2467" s="75" t="str">
        <f ca="1">IF($E2467="только рамка",VLOOKUP($D2467,OLframe!$D$2:$J$213,2),VLOOKUP($E2467,OLmain!$A$2:$J$57,2))</f>
        <v>10'', 1024*600</v>
      </c>
      <c r="G2467" s="65" t="str">
        <f ca="1">VLOOKUP($D2467,OLframe!$D$2:$J$213,3)</f>
        <v>https://yadi.sk/d/OK7B3RQp3Rq6WP</v>
      </c>
      <c r="H2467" s="45">
        <v>4500</v>
      </c>
      <c r="I2467" s="79" t="e">
        <f ca="1">IF($E2467="только рамка",VLOOKUP($D2467,OLframe!$D$2:$J$213,9),VLOOKUP($E2467,OLmain!$A$2:$J$57,9))</f>
        <v>#REF!</v>
      </c>
      <c r="J2467" s="27" t="e">
        <f ca="1">IF(VLOOKUP($D2467,OLframe!$D$2:$J$213,10)=0," ",VLOOKUP($D2467,OLframe!$D$2:$J$213,10))</f>
        <v>#REF!</v>
      </c>
    </row>
    <row r="2468" spans="1:10" ht="37.5" customHeight="1">
      <c r="A2468" s="19" t="s">
        <v>1351</v>
      </c>
      <c r="B2468" s="18" t="s">
        <v>1465</v>
      </c>
      <c r="C2468" s="36" t="s">
        <v>3500</v>
      </c>
      <c r="D2468" s="38" t="s">
        <v>1466</v>
      </c>
      <c r="E2468" s="38" t="s">
        <v>1124</v>
      </c>
      <c r="F2468" s="75" t="str">
        <f ca="1">IF($E2468="только рамка",VLOOKUP($D2468,OLframe!$D$2:$J$213,2),VLOOKUP($E2468,OLmain!$A$2:$J$57,2))</f>
        <v>10.1", 1280*720</v>
      </c>
      <c r="G2468" s="65" t="str">
        <f ca="1">VLOOKUP($D2468,OLframe!$D$2:$J$213,3)</f>
        <v>https://yadi.sk/d/OK7B3RQp3Rq6WP</v>
      </c>
      <c r="H2468" s="45">
        <v>35400</v>
      </c>
      <c r="I2468" s="79" t="str">
        <f ca="1">IF($E2468="только рамка",VLOOKUP($D2468,OLframe!$D$2:$J$213,9),VLOOKUP($E2468,OLmain!$A$2:$J$57,9))</f>
        <v>Android 10.0, RK PX6 6x2,0 Ghz, 4Gb Ram, 64 Gb ROM, IPS LCD, NXP 6686 FM, TDA 7850, DSP, BC6 Bluetooth,  external microphone+Glonass&amp;gps</v>
      </c>
      <c r="J2468" s="27" t="e">
        <f ca="1">IF(VLOOKUP($D2468,OLframe!$D$2:$J$213,10)=0," ",VLOOKUP($D2468,OLframe!$D$2:$J$213,10))</f>
        <v>#REF!</v>
      </c>
    </row>
    <row r="2469" spans="1:10" ht="37.5" customHeight="1">
      <c r="A2469" s="19" t="s">
        <v>1351</v>
      </c>
      <c r="B2469" s="18" t="s">
        <v>1465</v>
      </c>
      <c r="C2469" s="36" t="s">
        <v>3500</v>
      </c>
      <c r="D2469" s="38" t="s">
        <v>1466</v>
      </c>
      <c r="E2469" s="38" t="s">
        <v>1139</v>
      </c>
      <c r="F2469" s="75" t="str">
        <f ca="1">IF($E2469="только рамка",VLOOKUP($D2469,OLframe!$D$2:$J$213,2),VLOOKUP($E2469,OLmain!$A$2:$J$57,2))</f>
        <v>10'', 1280*720</v>
      </c>
      <c r="G2469" s="65" t="str">
        <f ca="1">VLOOKUP($D2469,OLframe!$D$2:$J$213,3)</f>
        <v>https://yadi.sk/d/OK7B3RQp3Rq6WP</v>
      </c>
      <c r="H2469" s="45">
        <v>37400</v>
      </c>
      <c r="I2469" s="79" t="str">
        <f ca="1">IF($E2469="только рамка",VLOOKUP($D2469,OLframe!$D$2:$J$213,9),VLOOKUP($E2469,OLmain!$A$2:$J$57,9))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69" s="27" t="e">
        <f ca="1">IF(VLOOKUP($D2469,OLframe!$D$2:$J$213,10)=0," ",VLOOKUP($D2469,OLframe!$D$2:$J$213,10))</f>
        <v>#REF!</v>
      </c>
    </row>
    <row r="2470" spans="1:10" ht="37.5" customHeight="1">
      <c r="A2470" s="19" t="s">
        <v>1351</v>
      </c>
      <c r="B2470" s="18" t="s">
        <v>1465</v>
      </c>
      <c r="C2470" s="36" t="s">
        <v>3500</v>
      </c>
      <c r="D2470" s="38" t="s">
        <v>1466</v>
      </c>
      <c r="E2470" s="38" t="s">
        <v>1106</v>
      </c>
      <c r="F2470" s="75" t="str">
        <f ca="1">IF($E2470="только рамка",VLOOKUP($D2470,OLframe!$D$2:$J$213,2),VLOOKUP($E2470,OLmain!$A$2:$J$57,2))</f>
        <v>10'', 1280*720</v>
      </c>
      <c r="G2470" s="65" t="str">
        <f ca="1">VLOOKUP($D2470,OLframe!$D$2:$J$213,3)</f>
        <v>https://yadi.sk/d/OK7B3RQp3Rq6WP</v>
      </c>
      <c r="H2470" s="45">
        <v>40400</v>
      </c>
      <c r="I2470" s="79" t="str">
        <f ca="1">IF($E2470="только рамка",VLOOKUP($D2470,OLframe!$D$2:$J$213,9),VLOOKUP($E2470,OLmain!$A$2:$J$57,9))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70" s="27" t="e">
        <f ca="1">IF(VLOOKUP($D2470,OLframe!$D$2:$J$213,10)=0," ",VLOOKUP($D2470,OLframe!$D$2:$J$213,10))</f>
        <v>#REF!</v>
      </c>
    </row>
    <row r="2471" spans="1:10" ht="37.5" customHeight="1">
      <c r="A2471" s="19" t="s">
        <v>1351</v>
      </c>
      <c r="B2471" s="18" t="s">
        <v>1465</v>
      </c>
      <c r="C2471" s="36" t="s">
        <v>3500</v>
      </c>
      <c r="D2471" s="38" t="s">
        <v>1466</v>
      </c>
      <c r="E2471" s="38" t="s">
        <v>1108</v>
      </c>
      <c r="F2471" s="75" t="str">
        <f ca="1">IF($E2471="только рамка",VLOOKUP($D2471,OLframe!$D$2:$J$213,2),VLOOKUP($E2471,OLmain!$A$2:$J$57,2))</f>
        <v>10'', 1024*600</v>
      </c>
      <c r="G2471" s="65" t="str">
        <f ca="1">VLOOKUP($D2471,OLframe!$D$2:$J$213,3)</f>
        <v>https://yadi.sk/d/OK7B3RQp3Rq6WP</v>
      </c>
      <c r="H2471" s="45">
        <v>28400</v>
      </c>
      <c r="I2471" s="79" t="str">
        <f ca="1">IF($E2471="только рамка",VLOOKUP($D2471,OLframe!$D$2:$J$213,9),VLOOKUP($E2471,OLmain!$A$2:$J$57,9))</f>
        <v>Android 10.0, RK PX30 4x1,6 Ghz, 2Gb Ram, 16 Gb ROM, IPS LCD, NXP 6686 FM, TDA 7850, DSP, BC6 Bluetooth,  external microphone+Glonass&amp;gps</v>
      </c>
      <c r="J2471" s="27" t="e">
        <f ca="1">IF(VLOOKUP($D2471,OLframe!$D$2:$J$213,10)=0," ",VLOOKUP($D2471,OLframe!$D$2:$J$213,10))</f>
        <v>#REF!</v>
      </c>
    </row>
    <row r="2472" spans="1:10" ht="37.5" customHeight="1">
      <c r="A2472" s="19" t="s">
        <v>1351</v>
      </c>
      <c r="B2472" s="18" t="s">
        <v>1465</v>
      </c>
      <c r="C2472" s="36" t="s">
        <v>3500</v>
      </c>
      <c r="D2472" s="38" t="s">
        <v>1466</v>
      </c>
      <c r="E2472" s="38" t="s">
        <v>1110</v>
      </c>
      <c r="F2472" s="75" t="str">
        <f ca="1">IF($E2472="только рамка",VLOOKUP($D2472,OLframe!$D$2:$J$213,2),VLOOKUP($E2472,OLmain!$A$2:$J$57,2))</f>
        <v>10'', 1024*600</v>
      </c>
      <c r="G2472" s="65" t="str">
        <f ca="1">VLOOKUP($D2472,OLframe!$D$2:$J$213,3)</f>
        <v>https://yadi.sk/d/OK7B3RQp3Rq6WP</v>
      </c>
      <c r="H2472" s="45">
        <v>31900</v>
      </c>
      <c r="I2472" s="79" t="str">
        <f ca="1">IF($E2472="только рамка",VLOOKUP($D2472,OLframe!$D$2:$J$213,9),VLOOKUP($E2472,OLmain!$A$2:$J$57,9))</f>
        <v>Android 10.0, RK PX5 8x1,5 Ghz, 4Gb Ram, 32 Gb ROM, IPS LCD, NXP 6686 FM, TDA 7850, DSP, BC6 Bluetooth,  external microphone+Glonass&amp;gps</v>
      </c>
      <c r="J2472" s="27" t="e">
        <f ca="1">IF(VLOOKUP($D2472,OLframe!$D$2:$J$213,10)=0," ",VLOOKUP($D2472,OLframe!$D$2:$J$213,10))</f>
        <v>#REF!</v>
      </c>
    </row>
    <row r="2473" spans="1:10" ht="37.5" customHeight="1">
      <c r="A2473" s="19" t="s">
        <v>1351</v>
      </c>
      <c r="B2473" s="18" t="s">
        <v>1465</v>
      </c>
      <c r="C2473" s="36" t="s">
        <v>3500</v>
      </c>
      <c r="D2473" s="38" t="s">
        <v>1466</v>
      </c>
      <c r="E2473" s="38" t="s">
        <v>1112</v>
      </c>
      <c r="F2473" s="75" t="str">
        <f ca="1">IF($E2473="только рамка",VLOOKUP($D2473,OLframe!$D$2:$J$213,2),VLOOKUP($E2473,OLmain!$A$2:$J$57,2))</f>
        <v>10'', 1024*600</v>
      </c>
      <c r="G2473" s="65" t="str">
        <f ca="1">VLOOKUP($D2473,OLframe!$D$2:$J$213,3)</f>
        <v>https://yadi.sk/d/OK7B3RQp3Rq6WP</v>
      </c>
      <c r="H2473" s="45">
        <v>32900</v>
      </c>
      <c r="I2473" s="79" t="str">
        <f ca="1">IF($E2473="только рамка",VLOOKUP($D2473,OLframe!$D$2:$J$213,9),VLOOKUP($E2473,OLmain!$A$2:$J$57,9))</f>
        <v>Android 10.0, RK PX5 8x1,5 Ghz, 4Gb Ram, 64 Gb ROM, IPS LCD, NXP 6686 FM, TDA 7850, DSP, BC6 Bluetooth,  external microphone+Glonass&amp;gps</v>
      </c>
      <c r="J2473" s="27" t="e">
        <f ca="1">IF(VLOOKUP($D2473,OLframe!$D$2:$J$213,10)=0," ",VLOOKUP($D2473,OLframe!$D$2:$J$213,10))</f>
        <v>#REF!</v>
      </c>
    </row>
    <row r="2474" spans="1:10" ht="37.5" customHeight="1">
      <c r="A2474" s="19" t="s">
        <v>1351</v>
      </c>
      <c r="B2474" s="18" t="s">
        <v>1465</v>
      </c>
      <c r="C2474" s="36" t="s">
        <v>3500</v>
      </c>
      <c r="D2474" s="38" t="s">
        <v>1466</v>
      </c>
      <c r="E2474" s="38" t="s">
        <v>1114</v>
      </c>
      <c r="F2474" s="75" t="str">
        <f ca="1">IF($E2474="только рамка",VLOOKUP($D2474,OLframe!$D$2:$J$213,2),VLOOKUP($E2474,OLmain!$A$2:$J$57,2))</f>
        <v>10'', 1024*600</v>
      </c>
      <c r="G2474" s="65" t="str">
        <f ca="1">VLOOKUP($D2474,OLframe!$D$2:$J$213,3)</f>
        <v>https://yadi.sk/d/OK7B3RQp3Rq6WP</v>
      </c>
      <c r="H2474" s="45">
        <v>32900</v>
      </c>
      <c r="I2474" s="79" t="str">
        <f ca="1">IF($E2474="только рамка",VLOOKUP($D2474,OLframe!$D$2:$J$213,9),VLOOKUP($E2474,OLmain!$A$2:$J$57,9))</f>
        <v>Android 10.0, RK PX6 6x2,0 Ghz, 4Gb Ram, 64 Gb ROM, IPS LCD, NXP 6686 FM, TDA 7850, DSP, BC6 Bluetooth,  external microphone+Glonass&amp;gps</v>
      </c>
      <c r="J2474" s="27" t="e">
        <f ca="1">IF(VLOOKUP($D2474,OLframe!$D$2:$J$213,10)=0," ",VLOOKUP($D2474,OLframe!$D$2:$J$213,10))</f>
        <v>#REF!</v>
      </c>
    </row>
    <row r="2475" spans="1:10" ht="37.5" customHeight="1">
      <c r="A2475" s="19" t="s">
        <v>1351</v>
      </c>
      <c r="B2475" s="18" t="s">
        <v>1465</v>
      </c>
      <c r="C2475" s="36" t="s">
        <v>3500</v>
      </c>
      <c r="D2475" s="38" t="s">
        <v>1466</v>
      </c>
      <c r="E2475" s="38" t="s">
        <v>1129</v>
      </c>
      <c r="F2475" s="75" t="str">
        <f ca="1">IF($E2475="только рамка",VLOOKUP($D2475,OLframe!$D$2:$J$213,2),VLOOKUP($E2475,OLmain!$A$2:$J$57,2))</f>
        <v>10'', 1024*600</v>
      </c>
      <c r="G2475" s="65" t="str">
        <f ca="1">VLOOKUP($D2475,OLframe!$D$2:$J$213,3)</f>
        <v>https://yadi.sk/d/OK7B3RQp3Rq6WP</v>
      </c>
      <c r="H2475" s="45">
        <v>23900</v>
      </c>
      <c r="I2475" s="79" t="str">
        <f ca="1">IF($E2475="только рамка",VLOOKUP($D2475,OLframe!$D$2:$J$213,9),VLOOKUP($E2475,OLmain!$A$2:$J$57,9))</f>
        <v>Android 6.0, MTK 3562 8x1,5 Ghz, 2Gb Ram, 32 Gb ROM, IPS LCD, NXP 6686 FM, TDA 7851, Bluetooth,  external microphone, 4G встроен</v>
      </c>
      <c r="J2475" s="27" t="e">
        <f ca="1">IF(VLOOKUP($D2475,OLframe!$D$2:$J$213,10)=0," ",VLOOKUP($D2475,OLframe!$D$2:$J$213,10))</f>
        <v>#REF!</v>
      </c>
    </row>
    <row r="2476" spans="1:10" ht="37.5" customHeight="1">
      <c r="A2476" s="19" t="s">
        <v>1351</v>
      </c>
      <c r="B2476" s="18" t="s">
        <v>1465</v>
      </c>
      <c r="C2476" s="36" t="s">
        <v>3500</v>
      </c>
      <c r="D2476" s="38" t="s">
        <v>1466</v>
      </c>
      <c r="E2476" s="38" t="s">
        <v>1116</v>
      </c>
      <c r="F2476" s="75" t="str">
        <f ca="1">IF($E2476="только рамка",VLOOKUP($D2476,OLframe!$D$2:$J$213,2),VLOOKUP($E2476,OLmain!$A$2:$J$57,2))</f>
        <v>10'', 1280*720</v>
      </c>
      <c r="G2476" s="65" t="str">
        <f ca="1">VLOOKUP($D2476,OLframe!$D$2:$J$213,3)</f>
        <v>https://yadi.sk/d/OK7B3RQp3Rq6WP</v>
      </c>
      <c r="H2476" s="45">
        <v>27400</v>
      </c>
      <c r="I2476" s="79" t="str">
        <f ca="1">IF($E2476="только рамка",VLOOKUP($D2476,OLframe!$D$2:$J$213,9),VLOOKUP($E2476,OLmain!$A$2:$J$57,9))</f>
        <v>Android 10, UIS7862 8x1,8 Ghz, 3Gb Ram, 32Gb ROM, TDA7708 FM, TDA7388, DSP, Bluetooth 5.0, Glonass&amp;gps, 4G, OPTIC out, поддержка AHD/TVI камер, HDMI - опция, AV OUT - опция</v>
      </c>
      <c r="J2476" s="27" t="e">
        <f ca="1">IF(VLOOKUP($D2476,OLframe!$D$2:$J$213,10)=0," ",VLOOKUP($D2476,OLframe!$D$2:$J$213,10))</f>
        <v>#REF!</v>
      </c>
    </row>
    <row r="2477" spans="1:10" ht="37.5" customHeight="1">
      <c r="A2477" s="19" t="s">
        <v>1351</v>
      </c>
      <c r="B2477" s="18" t="s">
        <v>1465</v>
      </c>
      <c r="C2477" s="36" t="s">
        <v>3500</v>
      </c>
      <c r="D2477" s="38" t="s">
        <v>1466</v>
      </c>
      <c r="E2477" s="38" t="s">
        <v>1118</v>
      </c>
      <c r="F2477" s="75" t="str">
        <f ca="1">IF($E2477="только рамка",VLOOKUP($D2477,OLframe!$D$2:$J$213,2),VLOOKUP($E2477,OLmain!$A$2:$J$57,2))</f>
        <v>10'', 1280*720</v>
      </c>
      <c r="G2477" s="65" t="str">
        <f ca="1">VLOOKUP($D2477,OLframe!$D$2:$J$213,3)</f>
        <v>https://yadi.sk/d/OK7B3RQp3Rq6WP</v>
      </c>
      <c r="H2477" s="45">
        <v>31900</v>
      </c>
      <c r="I2477" s="79" t="str">
        <f ca="1">IF($E2477="только рамка",VLOOKUP($D2477,OLframe!$D$2:$J$213,9),VLOOKUP($E2477,OLmain!$A$2:$J$57,9))</f>
        <v>Android 10, UIS7862 8x1,8 Ghz, 4Gb Ram, 64Gb ROM, TDA7708 FM, TDA7851L, DSP, Bluetooth 5.0, Glonass&amp;gps, 4G, OPTIC out, поддержка AHD/TVI камер, HDMI - опция, AV OUT - опция</v>
      </c>
      <c r="J2477" s="27" t="e">
        <f ca="1">IF(VLOOKUP($D2477,OLframe!$D$2:$J$213,10)=0," ",VLOOKUP($D2477,OLframe!$D$2:$J$213,10))</f>
        <v>#REF!</v>
      </c>
    </row>
    <row r="2478" spans="1:10" ht="37.5" customHeight="1">
      <c r="A2478" s="19" t="s">
        <v>1351</v>
      </c>
      <c r="B2478" s="18" t="s">
        <v>1465</v>
      </c>
      <c r="C2478" s="36" t="s">
        <v>3500</v>
      </c>
      <c r="D2478" s="38" t="s">
        <v>1466</v>
      </c>
      <c r="E2478" s="38" t="s">
        <v>1134</v>
      </c>
      <c r="F2478" s="75" t="str">
        <f ca="1">IF($E2478="только рамка",VLOOKUP($D2478,OLframe!$D$2:$J$213,2),VLOOKUP($E2478,OLmain!$A$2:$J$57,2))</f>
        <v>10'', 1280*720</v>
      </c>
      <c r="G2478" s="65" t="str">
        <f ca="1">VLOOKUP($D2478,OLframe!$D$2:$J$213,3)</f>
        <v>https://yadi.sk/d/OK7B3RQp3Rq6WP</v>
      </c>
      <c r="H2478" s="45">
        <v>34900</v>
      </c>
      <c r="I2478" s="79" t="str">
        <f ca="1">IF($E2478="только рамка",VLOOKUP($D2478,OLframe!$D$2:$J$213,9),VLOOKUP($E2478,OLmain!$A$2:$J$57,9))</f>
        <v>Android 10, UIS7862 8x1,8 Ghz, 6Gb Ram, 128Gb ROM, TDA7708 FM, TDA7851L, DSP, Bluetooth 5.0, Glonass&amp;gps, 4G, OPTIC out, поддержка AHD/TVI камер, HDMI - опция, AV OUT - опция</v>
      </c>
      <c r="J2478" s="27" t="e">
        <f ca="1">IF(VLOOKUP($D2478,OLframe!$D$2:$J$213,10)=0," ",VLOOKUP($D2478,OLframe!$D$2:$J$213,10))</f>
        <v>#REF!</v>
      </c>
    </row>
    <row r="2479" spans="1:10" ht="37.5" customHeight="1">
      <c r="A2479" s="19" t="s">
        <v>1351</v>
      </c>
      <c r="B2479" s="18" t="s">
        <v>1465</v>
      </c>
      <c r="C2479" s="36" t="s">
        <v>3500</v>
      </c>
      <c r="D2479" s="38" t="s">
        <v>1466</v>
      </c>
      <c r="E2479" s="38" t="s">
        <v>1120</v>
      </c>
      <c r="F2479" s="75" t="str">
        <f ca="1">IF($E2479="только рамка",VLOOKUP($D2479,OLframe!$D$2:$J$213,2),VLOOKUP($E2479,OLmain!$A$2:$J$57,2))</f>
        <v>10'', 1024*600</v>
      </c>
      <c r="G2479" s="65" t="str">
        <f ca="1">VLOOKUP($D2479,OLframe!$D$2:$J$213,3)</f>
        <v>https://yadi.sk/d/OK7B3RQp3Rq6WP</v>
      </c>
      <c r="H2479" s="45">
        <v>32900</v>
      </c>
      <c r="I2479" s="79" t="str">
        <f ca="1">IF($E2479="только рамка",VLOOKUP($D2479,OLframe!$D$2:$J$213,9),VLOOKUP($E2479,OLmain!$A$2:$J$57,9))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79" s="27" t="e">
        <f ca="1">IF(VLOOKUP($D2479,OLframe!$D$2:$J$213,10)=0," ",VLOOKUP($D2479,OLframe!$D$2:$J$213,10))</f>
        <v>#REF!</v>
      </c>
    </row>
    <row r="2480" spans="1:10" ht="37.5" customHeight="1">
      <c r="A2480" s="19" t="s">
        <v>1351</v>
      </c>
      <c r="B2480" s="18" t="s">
        <v>1465</v>
      </c>
      <c r="C2480" s="36" t="s">
        <v>3500</v>
      </c>
      <c r="D2480" s="38" t="s">
        <v>1466</v>
      </c>
      <c r="E2480" s="38" t="s">
        <v>1090</v>
      </c>
      <c r="F2480" s="75" t="str">
        <f ca="1">IF($E2480="только рамка",VLOOKUP($D2480,OLframe!$D$2:$J$213,2),VLOOKUP($E2480,OLmain!$A$2:$J$57,2))</f>
        <v>9,7'', 1024*768</v>
      </c>
      <c r="G2480" s="65" t="str">
        <f ca="1">VLOOKUP($D2480,OLframe!$D$2:$J$213,3)</f>
        <v>https://yadi.sk/d/OK7B3RQp3Rq6WP</v>
      </c>
      <c r="H2480" s="45">
        <v>33900</v>
      </c>
      <c r="I2480" s="79" t="str">
        <f ca="1">IF($E2480="только рамка",VLOOKUP($D2480,OLframe!$D$2:$J$213,9),VLOOKUP($E2480,OLmain!$A$2:$J$57,9))</f>
        <v>Android 10.0, RK PX6 6x2,0 Ghz, 4Gb Ram, 64 Gb ROM, IPS LCD, NXP 6686 FM, TDA 7850, DSP, BC6 Bluetooth,  external microphone+Glonass&amp;gps</v>
      </c>
      <c r="J2480" s="27" t="e">
        <f ca="1">IF(VLOOKUP($D2480,OLframe!$D$2:$J$213,10)=0," ",VLOOKUP($D2480,OLframe!$D$2:$J$213,10))</f>
        <v>#REF!</v>
      </c>
    </row>
    <row r="2481" spans="1:10" ht="37.5" customHeight="1">
      <c r="A2481" s="19" t="s">
        <v>1351</v>
      </c>
      <c r="B2481" s="18" t="s">
        <v>1465</v>
      </c>
      <c r="C2481" s="36" t="s">
        <v>3500</v>
      </c>
      <c r="D2481" s="38" t="s">
        <v>1466</v>
      </c>
      <c r="E2481" s="38" t="s">
        <v>1123</v>
      </c>
      <c r="F2481" s="75" t="str">
        <f ca="1">IF($E2481="только рамка",VLOOKUP($D2481,OLframe!$D$2:$J$213,2),VLOOKUP($E2481,OLmain!$A$2:$J$57,2))</f>
        <v>13.3", 1920*1080</v>
      </c>
      <c r="G2481" s="65" t="str">
        <f ca="1">VLOOKUP($D2481,OLframe!$D$2:$J$213,3)</f>
        <v>https://yadi.sk/d/OK7B3RQp3Rq6WP</v>
      </c>
      <c r="H2481" s="45">
        <v>41400</v>
      </c>
      <c r="I2481" s="79" t="str">
        <f ca="1">IF($E2481="только рамка",VLOOKUP($D2481,OLframe!$D$2:$J$213,9),VLOOKUP($E2481,OLmain!$A$2:$J$57,9))</f>
        <v>Android 10.0, RK PX6 6x2,0 Ghz, 4Gb Ram, 64 Gb ROM, IPS LCD, NXP 6686 FM, TDA 7850, DSP, BC6 Bluetooth,  external microphone+Glonass&amp;gps</v>
      </c>
      <c r="J2481" s="27" t="e">
        <f ca="1">IF(VLOOKUP($D2481,OLframe!$D$2:$J$213,10)=0," ",VLOOKUP($D2481,OLframe!$D$2:$J$213,10))</f>
        <v>#REF!</v>
      </c>
    </row>
    <row r="2482" spans="1:10" ht="37.5" customHeight="1">
      <c r="A2482" s="19" t="s">
        <v>1351</v>
      </c>
      <c r="B2482" s="18" t="s">
        <v>1467</v>
      </c>
      <c r="C2482" s="36" t="s">
        <v>3884</v>
      </c>
      <c r="D2482" s="38" t="s">
        <v>1468</v>
      </c>
      <c r="E2482" s="38"/>
      <c r="F2482" s="2" t="s">
        <v>3577</v>
      </c>
      <c r="G2482" s="51" t="s">
        <v>1469</v>
      </c>
      <c r="H2482" s="48">
        <v>43900</v>
      </c>
      <c r="I2482" s="21" t="s">
        <v>3888</v>
      </c>
      <c r="J2482" s="27"/>
    </row>
    <row r="2483" spans="1:10" ht="37.5" customHeight="1">
      <c r="A2483" s="19" t="s">
        <v>1470</v>
      </c>
      <c r="B2483" s="18" t="s">
        <v>1471</v>
      </c>
      <c r="C2483" s="36" t="s">
        <v>3451</v>
      </c>
      <c r="D2483" s="38" t="s">
        <v>1472</v>
      </c>
      <c r="E2483" s="38"/>
      <c r="F2483" s="2" t="s">
        <v>3712</v>
      </c>
      <c r="G2483" s="50" t="s">
        <v>1473</v>
      </c>
      <c r="H2483" s="69">
        <v>25900</v>
      </c>
      <c r="I2483" s="21" t="s">
        <v>3455</v>
      </c>
      <c r="J2483" s="27" t="s">
        <v>3596</v>
      </c>
    </row>
    <row r="2484" spans="1:10" ht="37.5" customHeight="1">
      <c r="A2484" s="19" t="s">
        <v>1470</v>
      </c>
      <c r="B2484" s="18" t="s">
        <v>1471</v>
      </c>
      <c r="C2484" s="36" t="s">
        <v>3444</v>
      </c>
      <c r="D2484" s="38" t="s">
        <v>1474</v>
      </c>
      <c r="E2484" s="38"/>
      <c r="F2484" s="2" t="s">
        <v>3549</v>
      </c>
      <c r="G2484" s="51" t="s">
        <v>1475</v>
      </c>
      <c r="H2484" s="69"/>
      <c r="I2484" s="20" t="s">
        <v>3507</v>
      </c>
      <c r="J2484" s="27"/>
    </row>
    <row r="2485" spans="1:10" ht="37.5" customHeight="1">
      <c r="A2485" s="19" t="s">
        <v>1470</v>
      </c>
      <c r="B2485" s="18" t="s">
        <v>1471</v>
      </c>
      <c r="C2485" s="36" t="s">
        <v>3884</v>
      </c>
      <c r="D2485" s="38" t="s">
        <v>1476</v>
      </c>
      <c r="E2485" s="38"/>
      <c r="F2485" s="2" t="s">
        <v>3577</v>
      </c>
      <c r="G2485" s="51" t="s">
        <v>1477</v>
      </c>
      <c r="H2485" s="45">
        <v>37400</v>
      </c>
      <c r="I2485" s="21" t="s">
        <v>3931</v>
      </c>
      <c r="J2485" s="57" t="s">
        <v>1478</v>
      </c>
    </row>
    <row r="2486" spans="1:10" ht="37.5" customHeight="1">
      <c r="A2486" s="19" t="s">
        <v>1470</v>
      </c>
      <c r="B2486" s="18" t="s">
        <v>1479</v>
      </c>
      <c r="C2486" s="36" t="s">
        <v>3451</v>
      </c>
      <c r="D2486" s="38" t="s">
        <v>1480</v>
      </c>
      <c r="E2486" s="38"/>
      <c r="F2486" s="2" t="s">
        <v>3712</v>
      </c>
      <c r="G2486" s="52" t="s">
        <v>1481</v>
      </c>
      <c r="H2486" s="69">
        <v>35900</v>
      </c>
      <c r="I2486" s="53" t="s">
        <v>3912</v>
      </c>
      <c r="J2486" s="27"/>
    </row>
    <row r="2487" spans="1:10" ht="37.5" customHeight="1">
      <c r="A2487" s="19" t="s">
        <v>1470</v>
      </c>
      <c r="B2487" s="18" t="s">
        <v>1479</v>
      </c>
      <c r="C2487" s="36" t="s">
        <v>3444</v>
      </c>
      <c r="D2487" s="38" t="s">
        <v>1482</v>
      </c>
      <c r="E2487" s="38"/>
      <c r="F2487" s="2" t="s">
        <v>3712</v>
      </c>
      <c r="G2487" s="51" t="s">
        <v>1483</v>
      </c>
      <c r="H2487" s="69">
        <v>24400</v>
      </c>
      <c r="I2487" s="20" t="s">
        <v>3507</v>
      </c>
      <c r="J2487" s="27"/>
    </row>
    <row r="2488" spans="1:10" ht="37.5" customHeight="1">
      <c r="A2488" s="19" t="s">
        <v>1470</v>
      </c>
      <c r="B2488" s="18" t="s">
        <v>1479</v>
      </c>
      <c r="C2488" s="36" t="s">
        <v>3500</v>
      </c>
      <c r="D2488" s="38" t="s">
        <v>277</v>
      </c>
      <c r="E2488" s="38" t="s">
        <v>2857</v>
      </c>
      <c r="F2488" s="75" t="str">
        <f ca="1">IF($E2488="только рамка",VLOOKUP($D2488,OLframe!$D$2:$J$213,2),VLOOKUP($E2488,OLmain!$A$2:$J$57,2))</f>
        <v>9", 1024*600</v>
      </c>
      <c r="G2488" s="65" t="str">
        <f ca="1">VLOOKUP($D2488,OLframe!$D$2:$J$213,3)</f>
        <v>https://yadi.sk/d/55RaC6C-GFDqBw</v>
      </c>
      <c r="H2488" s="45">
        <v>5500</v>
      </c>
      <c r="I2488" s="79" t="e">
        <f ca="1">IF($E2488="только рамка",VLOOKUP($D2488,OLframe!$D$2:$J$213,9),VLOOKUP($E2488,OLmain!$A$2:$J$57,9))</f>
        <v>#REF!</v>
      </c>
      <c r="J2488" s="27" t="e">
        <f ca="1">IF(VLOOKUP($D2488,OLframe!$D$2:$J$213,10)=0," ",VLOOKUP($D2488,OLframe!$D$2:$J$213,10))</f>
        <v>#REF!</v>
      </c>
    </row>
    <row r="2489" spans="1:10" ht="37.5" customHeight="1">
      <c r="A2489" s="19" t="s">
        <v>1470</v>
      </c>
      <c r="B2489" s="18" t="s">
        <v>1479</v>
      </c>
      <c r="C2489" s="36" t="s">
        <v>3500</v>
      </c>
      <c r="D2489" s="38" t="s">
        <v>277</v>
      </c>
      <c r="E2489" s="38" t="s">
        <v>1141</v>
      </c>
      <c r="F2489" s="75" t="str">
        <f ca="1">IF($E2489="только рамка",VLOOKUP($D2489,OLframe!$D$2:$J$213,2),VLOOKUP($E2489,OLmain!$A$2:$J$57,2))</f>
        <v>9'', 1280*720</v>
      </c>
      <c r="G2489" s="65" t="str">
        <f ca="1">VLOOKUP($D2489,OLframe!$D$2:$J$213,3)</f>
        <v>https://yadi.sk/d/55RaC6C-GFDqBw</v>
      </c>
      <c r="H2489" s="45">
        <v>38400</v>
      </c>
      <c r="I2489" s="79" t="str">
        <f ca="1">IF($E2489="только рамка",VLOOKUP($D2489,OLframe!$D$2:$J$213,9),VLOOKUP($E2489,OLmain!$A$2:$J$57,9))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89" s="27" t="e">
        <f ca="1">IF(VLOOKUP($D2489,OLframe!$D$2:$J$213,10)=0," ",VLOOKUP($D2489,OLframe!$D$2:$J$213,10))</f>
        <v>#REF!</v>
      </c>
    </row>
    <row r="2490" spans="1:10" ht="37.5" customHeight="1">
      <c r="A2490" s="19" t="s">
        <v>1470</v>
      </c>
      <c r="B2490" s="18" t="s">
        <v>1479</v>
      </c>
      <c r="C2490" s="36" t="s">
        <v>3500</v>
      </c>
      <c r="D2490" s="38" t="s">
        <v>277</v>
      </c>
      <c r="E2490" s="38" t="s">
        <v>1144</v>
      </c>
      <c r="F2490" s="75" t="str">
        <f ca="1">IF($E2490="только рамка",VLOOKUP($D2490,OLframe!$D$2:$J$213,2),VLOOKUP($E2490,OLmain!$A$2:$J$57,2))</f>
        <v>9'', 1280*720</v>
      </c>
      <c r="G2490" s="65" t="str">
        <f ca="1">VLOOKUP($D2490,OLframe!$D$2:$J$213,3)</f>
        <v>https://yadi.sk/d/55RaC6C-GFDqBw</v>
      </c>
      <c r="H2490" s="45">
        <v>41400</v>
      </c>
      <c r="I2490" s="79" t="str">
        <f ca="1">IF($E2490="только рамка",VLOOKUP($D2490,OLframe!$D$2:$J$213,9),VLOOKUP($E2490,OLmain!$A$2:$J$57,9))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490" s="27" t="e">
        <f ca="1">IF(VLOOKUP($D2490,OLframe!$D$2:$J$213,10)=0," ",VLOOKUP($D2490,OLframe!$D$2:$J$213,10))</f>
        <v>#REF!</v>
      </c>
    </row>
    <row r="2491" spans="1:10" ht="37.5" customHeight="1">
      <c r="A2491" s="19" t="s">
        <v>1470</v>
      </c>
      <c r="B2491" s="18" t="s">
        <v>1479</v>
      </c>
      <c r="C2491" s="36" t="s">
        <v>3500</v>
      </c>
      <c r="D2491" s="38" t="s">
        <v>277</v>
      </c>
      <c r="E2491" s="38" t="s">
        <v>1107</v>
      </c>
      <c r="F2491" s="75" t="str">
        <f ca="1">IF($E2491="только рамка",VLOOKUP($D2491,OLframe!$D$2:$J$213,2),VLOOKUP($E2491,OLmain!$A$2:$J$57,2))</f>
        <v>9'', 1024*600</v>
      </c>
      <c r="G2491" s="65" t="str">
        <f ca="1">VLOOKUP($D2491,OLframe!$D$2:$J$213,3)</f>
        <v>https://yadi.sk/d/55RaC6C-GFDqBw</v>
      </c>
      <c r="H2491" s="45">
        <v>29400</v>
      </c>
      <c r="I2491" s="79" t="str">
        <f ca="1">IF($E2491="только рамка",VLOOKUP($D2491,OLframe!$D$2:$J$213,9),VLOOKUP($E2491,OLmain!$A$2:$J$57,9))</f>
        <v>Android 10.0, RK PX30 4x1,6 Ghz, 2Gb Ram, 16 Gb ROM, IPS LCD, NXP 6686 FM, TDA 7850, DSP, BC6 Bluetooth,  external microphone+Glonass&amp;gps</v>
      </c>
      <c r="J2491" s="27" t="e">
        <f ca="1">IF(VLOOKUP($D2491,OLframe!$D$2:$J$213,10)=0," ",VLOOKUP($D2491,OLframe!$D$2:$J$213,10))</f>
        <v>#REF!</v>
      </c>
    </row>
    <row r="2492" spans="1:10" ht="37.5" customHeight="1">
      <c r="A2492" s="19" t="s">
        <v>1470</v>
      </c>
      <c r="B2492" s="18" t="s">
        <v>1479</v>
      </c>
      <c r="C2492" s="36" t="s">
        <v>3500</v>
      </c>
      <c r="D2492" s="38" t="s">
        <v>277</v>
      </c>
      <c r="E2492" s="38" t="s">
        <v>1109</v>
      </c>
      <c r="F2492" s="75" t="str">
        <f ca="1">IF($E2492="только рамка",VLOOKUP($D2492,OLframe!$D$2:$J$213,2),VLOOKUP($E2492,OLmain!$A$2:$J$57,2))</f>
        <v>9'', 1024*600</v>
      </c>
      <c r="G2492" s="65" t="str">
        <f ca="1">VLOOKUP($D2492,OLframe!$D$2:$J$213,3)</f>
        <v>https://yadi.sk/d/55RaC6C-GFDqBw</v>
      </c>
      <c r="H2492" s="45">
        <v>32900</v>
      </c>
      <c r="I2492" s="79" t="str">
        <f ca="1">IF($E2492="только рамка",VLOOKUP($D2492,OLframe!$D$2:$J$213,9),VLOOKUP($E2492,OLmain!$A$2:$J$57,9))</f>
        <v>Android 10.0, RK PX5 8x1,5 Ghz, 4Gb Ram, 32 Gb ROM, IPS LCD, NXP 6686 FM, TDA 7850, DSP, BC6 Bluetooth,  external microphone+Glonass&amp;gps</v>
      </c>
      <c r="J2492" s="27" t="e">
        <f ca="1">IF(VLOOKUP($D2492,OLframe!$D$2:$J$213,10)=0," ",VLOOKUP($D2492,OLframe!$D$2:$J$213,10))</f>
        <v>#REF!</v>
      </c>
    </row>
    <row r="2493" spans="1:10" ht="37.5" customHeight="1">
      <c r="A2493" s="19" t="s">
        <v>1470</v>
      </c>
      <c r="B2493" s="18" t="s">
        <v>1479</v>
      </c>
      <c r="C2493" s="36" t="s">
        <v>3500</v>
      </c>
      <c r="D2493" s="38" t="s">
        <v>277</v>
      </c>
      <c r="E2493" s="38" t="s">
        <v>1111</v>
      </c>
      <c r="F2493" s="75" t="str">
        <f ca="1">IF($E2493="только рамка",VLOOKUP($D2493,OLframe!$D$2:$J$213,2),VLOOKUP($E2493,OLmain!$A$2:$J$57,2))</f>
        <v>9'', 1024*600</v>
      </c>
      <c r="G2493" s="65" t="str">
        <f ca="1">VLOOKUP($D2493,OLframe!$D$2:$J$213,3)</f>
        <v>https://yadi.sk/d/55RaC6C-GFDqBw</v>
      </c>
      <c r="H2493" s="45">
        <v>33900</v>
      </c>
      <c r="I2493" s="79" t="str">
        <f ca="1">IF($E2493="только рамка",VLOOKUP($D2493,OLframe!$D$2:$J$213,9),VLOOKUP($E2493,OLmain!$A$2:$J$57,9))</f>
        <v>Android 10.0, RK PX5 8x1,5 Ghz, 4Gb Ram, 64 Gb ROM, IPS LCD, NXP 6686 FM, TDA 7850, DSP, BC6 Bluetooth,  external microphone+Glonass&amp;gps</v>
      </c>
      <c r="J2493" s="27" t="e">
        <f ca="1">IF(VLOOKUP($D2493,OLframe!$D$2:$J$213,10)=0," ",VLOOKUP($D2493,OLframe!$D$2:$J$213,10))</f>
        <v>#REF!</v>
      </c>
    </row>
    <row r="2494" spans="1:10" ht="37.5" customHeight="1">
      <c r="A2494" s="19" t="s">
        <v>1470</v>
      </c>
      <c r="B2494" s="18" t="s">
        <v>1479</v>
      </c>
      <c r="C2494" s="36" t="s">
        <v>3500</v>
      </c>
      <c r="D2494" s="38" t="s">
        <v>277</v>
      </c>
      <c r="E2494" s="38" t="s">
        <v>1113</v>
      </c>
      <c r="F2494" s="75" t="str">
        <f ca="1">IF($E2494="только рамка",VLOOKUP($D2494,OLframe!$D$2:$J$213,2),VLOOKUP($E2494,OLmain!$A$2:$J$57,2))</f>
        <v>9'', 1024*600</v>
      </c>
      <c r="G2494" s="65" t="str">
        <f ca="1">VLOOKUP($D2494,OLframe!$D$2:$J$213,3)</f>
        <v>https://yadi.sk/d/55RaC6C-GFDqBw</v>
      </c>
      <c r="H2494" s="45">
        <v>33900</v>
      </c>
      <c r="I2494" s="79" t="str">
        <f ca="1">IF($E2494="только рамка",VLOOKUP($D2494,OLframe!$D$2:$J$213,9),VLOOKUP($E2494,OLmain!$A$2:$J$57,9))</f>
        <v>Android 10.0, RK PX6 6x2,0 Ghz, 4Gb Ram, 64 Gb ROM, IPS LCD, NXP 6686 FM, TDA 7850, DSP, BC6 Bluetooth,  external microphone+Glonass&amp;gps</v>
      </c>
      <c r="J2494" s="27" t="e">
        <f ca="1">IF(VLOOKUP($D2494,OLframe!$D$2:$J$213,10)=0," ",VLOOKUP($D2494,OLframe!$D$2:$J$213,10))</f>
        <v>#REF!</v>
      </c>
    </row>
    <row r="2495" spans="1:10" ht="37.5" customHeight="1">
      <c r="A2495" s="19" t="s">
        <v>1470</v>
      </c>
      <c r="B2495" s="18" t="s">
        <v>1479</v>
      </c>
      <c r="C2495" s="36" t="s">
        <v>3500</v>
      </c>
      <c r="D2495" s="38" t="s">
        <v>277</v>
      </c>
      <c r="E2495" s="38" t="s">
        <v>1131</v>
      </c>
      <c r="F2495" s="75" t="str">
        <f ca="1">IF($E2495="только рамка",VLOOKUP($D2495,OLframe!$D$2:$J$213,2),VLOOKUP($E2495,OLmain!$A$2:$J$57,2))</f>
        <v>9'', 1024*600</v>
      </c>
      <c r="G2495" s="65" t="str">
        <f ca="1">VLOOKUP($D2495,OLframe!$D$2:$J$213,3)</f>
        <v>https://yadi.sk/d/55RaC6C-GFDqBw</v>
      </c>
      <c r="H2495" s="45">
        <v>23900</v>
      </c>
      <c r="I2495" s="79" t="str">
        <f ca="1">IF($E2495="только рамка",VLOOKUP($D2495,OLframe!$D$2:$J$213,9),VLOOKUP($E2495,OLmain!$A$2:$J$57,9))</f>
        <v>Android 6.0, MTK 3562 8x1,5 Ghz, 2Gb Ram, 32 Gb ROM, IPS LCD, NXP 6686 FM, TDA 7851, Bluetooth,  external microphone, 4G встроен</v>
      </c>
      <c r="J2495" s="27" t="e">
        <f ca="1">IF(VLOOKUP($D2495,OLframe!$D$2:$J$213,10)=0," ",VLOOKUP($D2495,OLframe!$D$2:$J$213,10))</f>
        <v>#REF!</v>
      </c>
    </row>
    <row r="2496" spans="1:10" ht="37.5" customHeight="1">
      <c r="A2496" s="19" t="s">
        <v>1470</v>
      </c>
      <c r="B2496" s="18" t="s">
        <v>1479</v>
      </c>
      <c r="C2496" s="36" t="s">
        <v>3500</v>
      </c>
      <c r="D2496" s="38" t="s">
        <v>277</v>
      </c>
      <c r="E2496" s="38" t="s">
        <v>1115</v>
      </c>
      <c r="F2496" s="75" t="str">
        <f ca="1">IF($E2496="только рамка",VLOOKUP($D2496,OLframe!$D$2:$J$213,2),VLOOKUP($E2496,OLmain!$A$2:$J$57,2))</f>
        <v>9'', 1280*720</v>
      </c>
      <c r="G2496" s="65" t="str">
        <f ca="1">VLOOKUP($D2496,OLframe!$D$2:$J$213,3)</f>
        <v>https://yadi.sk/d/55RaC6C-GFDqBw</v>
      </c>
      <c r="H2496" s="45">
        <v>28400</v>
      </c>
      <c r="I2496" s="79" t="str">
        <f ca="1">IF($E2496="только рамка",VLOOKUP($D2496,OLframe!$D$2:$J$213,9),VLOOKUP($E2496,OLmain!$A$2:$J$57,9))</f>
        <v>Android 10, UIS7862 8x1,8 Ghz, 3Gb Ram, 32Gb ROM, TDA7708 FM, TDA7388, DSP, Bluetooth 5.0, Glonass&amp;gps, 4G, OPTIC out, поддержка AHD/TVI камер, HDMI - опция, AV OUT - опция</v>
      </c>
      <c r="J2496" s="27" t="e">
        <f ca="1">IF(VLOOKUP($D2496,OLframe!$D$2:$J$213,10)=0," ",VLOOKUP($D2496,OLframe!$D$2:$J$213,10))</f>
        <v>#REF!</v>
      </c>
    </row>
    <row r="2497" spans="1:10" ht="37.5" customHeight="1">
      <c r="A2497" s="19" t="s">
        <v>1470</v>
      </c>
      <c r="B2497" s="18" t="s">
        <v>1479</v>
      </c>
      <c r="C2497" s="36" t="s">
        <v>3500</v>
      </c>
      <c r="D2497" s="38" t="s">
        <v>277</v>
      </c>
      <c r="E2497" s="38" t="s">
        <v>1117</v>
      </c>
      <c r="F2497" s="75" t="str">
        <f ca="1">IF($E2497="только рамка",VLOOKUP($D2497,OLframe!$D$2:$J$213,2),VLOOKUP($E2497,OLmain!$A$2:$J$57,2))</f>
        <v>9'', 1280*720</v>
      </c>
      <c r="G2497" s="65" t="str">
        <f ca="1">VLOOKUP($D2497,OLframe!$D$2:$J$213,3)</f>
        <v>https://yadi.sk/d/55RaC6C-GFDqBw</v>
      </c>
      <c r="H2497" s="45">
        <v>32900</v>
      </c>
      <c r="I2497" s="79" t="str">
        <f ca="1">IF($E2497="только рамка",VLOOKUP($D2497,OLframe!$D$2:$J$213,9),VLOOKUP($E2497,OLmain!$A$2:$J$57,9))</f>
        <v>Android 10, UIS7862 8x1,8 Ghz, 4Gb Ram, 64Gb ROM, TDA7708 FM, TDA7851L, DSP, Bluetooth 5.0, Glonass&amp;gps, 4G, OPTIC out, поддержка AHD/TVI камер, HDMI - опция, AV OUT - опция</v>
      </c>
      <c r="J2497" s="27" t="e">
        <f ca="1">IF(VLOOKUP($D2497,OLframe!$D$2:$J$213,10)=0," ",VLOOKUP($D2497,OLframe!$D$2:$J$213,10))</f>
        <v>#REF!</v>
      </c>
    </row>
    <row r="2498" spans="1:10" ht="37.5" customHeight="1">
      <c r="A2498" s="19" t="s">
        <v>1470</v>
      </c>
      <c r="B2498" s="18" t="s">
        <v>1479</v>
      </c>
      <c r="C2498" s="36" t="s">
        <v>3500</v>
      </c>
      <c r="D2498" s="38" t="s">
        <v>277</v>
      </c>
      <c r="E2498" s="38" t="s">
        <v>1136</v>
      </c>
      <c r="F2498" s="75" t="str">
        <f ca="1">IF($E2498="только рамка",VLOOKUP($D2498,OLframe!$D$2:$J$213,2),VLOOKUP($E2498,OLmain!$A$2:$J$57,2))</f>
        <v>9'', 1280*720</v>
      </c>
      <c r="G2498" s="65" t="str">
        <f ca="1">VLOOKUP($D2498,OLframe!$D$2:$J$213,3)</f>
        <v>https://yadi.sk/d/55RaC6C-GFDqBw</v>
      </c>
      <c r="H2498" s="45">
        <v>35900</v>
      </c>
      <c r="I2498" s="79" t="str">
        <f ca="1">IF($E2498="только рамка",VLOOKUP($D2498,OLframe!$D$2:$J$213,9),VLOOKUP($E2498,OLmain!$A$2:$J$57,9))</f>
        <v>Android 10, UIS7862 8x1,8 Ghz, 6Gb Ram, 128Gb ROM, TDA7708 FM, TDA7851L, DSP, Bluetooth 5.0, Glonass&amp;gps, 4G, OPTIC out, поддержка AHD/TVI камер, HDMI - опция, AV OUT - опция</v>
      </c>
      <c r="J2498" s="27" t="e">
        <f ca="1">IF(VLOOKUP($D2498,OLframe!$D$2:$J$213,10)=0," ",VLOOKUP($D2498,OLframe!$D$2:$J$213,10))</f>
        <v>#REF!</v>
      </c>
    </row>
    <row r="2499" spans="1:10" ht="37.5" customHeight="1">
      <c r="A2499" s="19" t="s">
        <v>1470</v>
      </c>
      <c r="B2499" s="18" t="s">
        <v>1479</v>
      </c>
      <c r="C2499" s="36" t="s">
        <v>3500</v>
      </c>
      <c r="D2499" s="38" t="s">
        <v>277</v>
      </c>
      <c r="E2499" s="38" t="s">
        <v>1119</v>
      </c>
      <c r="F2499" s="75" t="str">
        <f ca="1">IF($E2499="только рамка",VLOOKUP($D2499,OLframe!$D$2:$J$213,2),VLOOKUP($E2499,OLmain!$A$2:$J$57,2))</f>
        <v>9'', 1024*600</v>
      </c>
      <c r="G2499" s="65" t="str">
        <f ca="1">VLOOKUP($D2499,OLframe!$D$2:$J$213,3)</f>
        <v>https://yadi.sk/d/55RaC6C-GFDqBw</v>
      </c>
      <c r="H2499" s="45">
        <v>33900</v>
      </c>
      <c r="I2499" s="79" t="str">
        <f ca="1">IF($E2499="только рамка",VLOOKUP($D2499,OLframe!$D$2:$J$213,9),VLOOKUP($E2499,OLmain!$A$2:$J$57,9))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499" s="27" t="e">
        <f ca="1">IF(VLOOKUP($D2499,OLframe!$D$2:$J$213,10)=0," ",VLOOKUP($D2499,OLframe!$D$2:$J$213,10))</f>
        <v>#REF!</v>
      </c>
    </row>
    <row r="2500" spans="1:10" ht="37.5" customHeight="1">
      <c r="A2500" s="19" t="s">
        <v>1470</v>
      </c>
      <c r="B2500" s="18" t="s">
        <v>1479</v>
      </c>
      <c r="C2500" s="36" t="s">
        <v>3500</v>
      </c>
      <c r="D2500" s="38" t="s">
        <v>277</v>
      </c>
      <c r="E2500" s="38" t="s">
        <v>1089</v>
      </c>
      <c r="F2500" s="75" t="str">
        <f ca="1">IF($E2500="только рамка",VLOOKUP($D2500,OLframe!$D$2:$J$213,2),VLOOKUP($E2500,OLmain!$A$2:$J$57,2))</f>
        <v>9,7'', 1024*768</v>
      </c>
      <c r="G2500" s="65" t="str">
        <f ca="1">VLOOKUP($D2500,OLframe!$D$2:$J$213,3)</f>
        <v>https://yadi.sk/d/55RaC6C-GFDqBw</v>
      </c>
      <c r="H2500" s="45">
        <v>34900</v>
      </c>
      <c r="I2500" s="79" t="str">
        <f ca="1">IF($E2500="только рамка",VLOOKUP($D2500,OLframe!$D$2:$J$213,9),VLOOKUP($E2500,OLmain!$A$2:$J$57,9))</f>
        <v>Android 10.0, RK PX6 6x2,0 Ghz, 4Gb Ram, 64 Gb ROM, IPS LCD, NXP 6686 FM, TDA 7850, DSP, BC6 Bluetooth,  external microphone+Glonass&amp;gps</v>
      </c>
      <c r="J2500" s="27" t="e">
        <f ca="1">IF(VLOOKUP($D2500,OLframe!$D$2:$J$213,10)=0," ",VLOOKUP($D2500,OLframe!$D$2:$J$213,10))</f>
        <v>#REF!</v>
      </c>
    </row>
    <row r="2501" spans="1:10" ht="37.5" customHeight="1">
      <c r="A2501" s="19" t="s">
        <v>1470</v>
      </c>
      <c r="B2501" s="18" t="s">
        <v>1479</v>
      </c>
      <c r="C2501" s="36" t="s">
        <v>3500</v>
      </c>
      <c r="D2501" s="38" t="s">
        <v>277</v>
      </c>
      <c r="E2501" s="38" t="s">
        <v>1122</v>
      </c>
      <c r="F2501" s="75" t="str">
        <f ca="1">IF($E2501="только рамка",VLOOKUP($D2501,OLframe!$D$2:$J$213,2),VLOOKUP($E2501,OLmain!$A$2:$J$57,2))</f>
        <v>10.1", 1280*720</v>
      </c>
      <c r="G2501" s="65" t="str">
        <f ca="1">VLOOKUP($D2501,OLframe!$D$2:$J$213,3)</f>
        <v>https://yadi.sk/d/55RaC6C-GFDqBw</v>
      </c>
      <c r="H2501" s="45">
        <v>36400</v>
      </c>
      <c r="I2501" s="79" t="str">
        <f ca="1">IF($E2501="только рамка",VLOOKUP($D2501,OLframe!$D$2:$J$213,9),VLOOKUP($E2501,OLmain!$A$2:$J$57,9))</f>
        <v>Android 10.0, RK PX6 6x2,0 Ghz, 4Gb Ram, 64 Gb ROM, IPS LCD, NXP 6686 FM, TDA 7850, DSP, BC6 Bluetooth,  external microphone+Glonass&amp;gps</v>
      </c>
      <c r="J2501" s="27" t="e">
        <f ca="1">IF(VLOOKUP($D2501,OLframe!$D$2:$J$213,10)=0," ",VLOOKUP($D2501,OLframe!$D$2:$J$213,10))</f>
        <v>#REF!</v>
      </c>
    </row>
    <row r="2502" spans="1:10" ht="37.5" customHeight="1">
      <c r="A2502" s="19" t="s">
        <v>1470</v>
      </c>
      <c r="B2502" s="18" t="s">
        <v>1479</v>
      </c>
      <c r="C2502" s="36" t="s">
        <v>3500</v>
      </c>
      <c r="D2502" s="38" t="s">
        <v>277</v>
      </c>
      <c r="E2502" s="38" t="s">
        <v>1121</v>
      </c>
      <c r="F2502" s="75" t="str">
        <f ca="1">IF($E2502="только рамка",VLOOKUP($D2502,OLframe!$D$2:$J$213,2),VLOOKUP($E2502,OLmain!$A$2:$J$57,2))</f>
        <v>13.3", 1920*1080</v>
      </c>
      <c r="G2502" s="65" t="str">
        <f ca="1">VLOOKUP($D2502,OLframe!$D$2:$J$213,3)</f>
        <v>https://yadi.sk/d/55RaC6C-GFDqBw</v>
      </c>
      <c r="H2502" s="45">
        <v>42400</v>
      </c>
      <c r="I2502" s="79" t="str">
        <f ca="1">IF($E2502="только рамка",VLOOKUP($D2502,OLframe!$D$2:$J$213,9),VLOOKUP($E2502,OLmain!$A$2:$J$57,9))</f>
        <v>Android 10.0, RK PX6 6x2,0 Ghz, 4Gb Ram, 64 Gb ROM, IPS LCD, NXP 6686 FM, TDA 7850, DSP, BC6 Bluetooth,  external microphone+Glonass&amp;gps</v>
      </c>
      <c r="J2502" s="27" t="e">
        <f ca="1">IF(VLOOKUP($D2502,OLframe!$D$2:$J$213,10)=0," ",VLOOKUP($D2502,OLframe!$D$2:$J$213,10))</f>
        <v>#REF!</v>
      </c>
    </row>
    <row r="2503" spans="1:10" ht="37.5" customHeight="1">
      <c r="A2503" s="19" t="s">
        <v>1470</v>
      </c>
      <c r="B2503" s="18" t="s">
        <v>1484</v>
      </c>
      <c r="C2503" s="36" t="s">
        <v>3451</v>
      </c>
      <c r="D2503" s="38" t="s">
        <v>1485</v>
      </c>
      <c r="E2503" s="38"/>
      <c r="F2503" s="2" t="s">
        <v>3590</v>
      </c>
      <c r="G2503" s="52" t="s">
        <v>1486</v>
      </c>
      <c r="H2503" s="69">
        <v>28400</v>
      </c>
      <c r="I2503" s="21" t="s">
        <v>3455</v>
      </c>
      <c r="J2503" s="27"/>
    </row>
    <row r="2504" spans="1:10" ht="37.5" customHeight="1">
      <c r="A2504" s="19" t="s">
        <v>1470</v>
      </c>
      <c r="B2504" s="18" t="s">
        <v>1484</v>
      </c>
      <c r="C2504" s="36" t="s">
        <v>3610</v>
      </c>
      <c r="D2504" s="38" t="s">
        <v>73</v>
      </c>
      <c r="E2504" s="38"/>
      <c r="F2504" s="2" t="s">
        <v>3590</v>
      </c>
      <c r="G2504" s="51" t="s">
        <v>1487</v>
      </c>
      <c r="H2504" s="69">
        <v>35900</v>
      </c>
      <c r="I2504" s="46" t="s">
        <v>3496</v>
      </c>
      <c r="J2504" s="27"/>
    </row>
    <row r="2505" spans="1:10" ht="37.5" customHeight="1">
      <c r="A2505" s="19" t="s">
        <v>1470</v>
      </c>
      <c r="B2505" s="18" t="s">
        <v>1484</v>
      </c>
      <c r="C2505" s="36" t="s">
        <v>3444</v>
      </c>
      <c r="D2505" s="38" t="s">
        <v>1488</v>
      </c>
      <c r="E2505" s="38"/>
      <c r="F2505" s="2" t="s">
        <v>3549</v>
      </c>
      <c r="G2505" s="51" t="s">
        <v>1489</v>
      </c>
      <c r="H2505" s="69">
        <v>28400</v>
      </c>
      <c r="I2505" s="46" t="s">
        <v>3492</v>
      </c>
      <c r="J2505" s="27"/>
    </row>
    <row r="2506" spans="1:10" ht="37.5" customHeight="1">
      <c r="A2506" s="19" t="s">
        <v>1470</v>
      </c>
      <c r="B2506" s="18" t="s">
        <v>1484</v>
      </c>
      <c r="C2506" s="36" t="s">
        <v>3444</v>
      </c>
      <c r="D2506" s="38" t="s">
        <v>1490</v>
      </c>
      <c r="E2506" s="38"/>
      <c r="F2506" s="2" t="s">
        <v>3549</v>
      </c>
      <c r="G2506" s="51" t="s">
        <v>1489</v>
      </c>
      <c r="H2506" s="69">
        <v>31400</v>
      </c>
      <c r="I2506" s="46" t="s">
        <v>3545</v>
      </c>
      <c r="J2506" s="27"/>
    </row>
    <row r="2507" spans="1:10" ht="37.5" customHeight="1">
      <c r="A2507" s="19" t="s">
        <v>1470</v>
      </c>
      <c r="B2507" s="18" t="s">
        <v>1484</v>
      </c>
      <c r="C2507" s="36" t="s">
        <v>3444</v>
      </c>
      <c r="D2507" s="38" t="s">
        <v>1491</v>
      </c>
      <c r="E2507" s="38"/>
      <c r="F2507" s="2" t="s">
        <v>3549</v>
      </c>
      <c r="G2507" s="51" t="s">
        <v>1489</v>
      </c>
      <c r="H2507" s="69">
        <v>32400</v>
      </c>
      <c r="I2507" s="46" t="s">
        <v>3496</v>
      </c>
      <c r="J2507" s="27"/>
    </row>
    <row r="2508" spans="1:10" ht="37.5" customHeight="1">
      <c r="A2508" s="19" t="s">
        <v>1470</v>
      </c>
      <c r="B2508" s="18" t="s">
        <v>1484</v>
      </c>
      <c r="C2508" s="36" t="s">
        <v>3451</v>
      </c>
      <c r="D2508" s="38" t="s">
        <v>1492</v>
      </c>
      <c r="E2508" s="38"/>
      <c r="F2508" s="2" t="s">
        <v>3577</v>
      </c>
      <c r="G2508" s="51" t="s">
        <v>1493</v>
      </c>
      <c r="H2508" s="69">
        <v>38900</v>
      </c>
      <c r="I2508" s="21" t="s">
        <v>4182</v>
      </c>
      <c r="J2508" s="27" t="s">
        <v>4183</v>
      </c>
    </row>
    <row r="2509" spans="1:10" ht="37.5" customHeight="1">
      <c r="A2509" s="19" t="s">
        <v>1470</v>
      </c>
      <c r="B2509" s="18" t="s">
        <v>1484</v>
      </c>
      <c r="C2509" s="36" t="s">
        <v>3884</v>
      </c>
      <c r="D2509" s="38" t="s">
        <v>1494</v>
      </c>
      <c r="E2509" s="38"/>
      <c r="F2509" s="2" t="s">
        <v>3577</v>
      </c>
      <c r="G2509" s="51" t="s">
        <v>1495</v>
      </c>
      <c r="H2509" s="48">
        <v>38900</v>
      </c>
      <c r="I2509" s="21" t="s">
        <v>3888</v>
      </c>
      <c r="J2509" s="57" t="s">
        <v>1020</v>
      </c>
    </row>
    <row r="2510" spans="1:10" ht="37.5" customHeight="1">
      <c r="A2510" s="19" t="s">
        <v>1470</v>
      </c>
      <c r="B2510" s="18" t="s">
        <v>1496</v>
      </c>
      <c r="C2510" s="36" t="s">
        <v>3451</v>
      </c>
      <c r="D2510" s="38" t="s">
        <v>1497</v>
      </c>
      <c r="E2510" s="38"/>
      <c r="F2510" s="2" t="s">
        <v>3712</v>
      </c>
      <c r="G2510" s="52" t="s">
        <v>1498</v>
      </c>
      <c r="H2510" s="69">
        <v>29900</v>
      </c>
      <c r="I2510" s="21" t="s">
        <v>3483</v>
      </c>
      <c r="J2510" s="27"/>
    </row>
    <row r="2511" spans="1:10" ht="37.5" customHeight="1">
      <c r="A2511" s="19" t="s">
        <v>1470</v>
      </c>
      <c r="B2511" s="18" t="s">
        <v>1499</v>
      </c>
      <c r="C2511" s="36" t="s">
        <v>3451</v>
      </c>
      <c r="D2511" s="38" t="s">
        <v>1500</v>
      </c>
      <c r="E2511" s="38"/>
      <c r="F2511" s="2" t="s">
        <v>3712</v>
      </c>
      <c r="G2511" s="52" t="s">
        <v>1498</v>
      </c>
      <c r="H2511" s="69"/>
      <c r="I2511" s="21" t="s">
        <v>3551</v>
      </c>
      <c r="J2511" s="27"/>
    </row>
    <row r="2512" spans="1:10" ht="37.5" customHeight="1">
      <c r="A2512" s="19" t="s">
        <v>1470</v>
      </c>
      <c r="B2512" s="18" t="s">
        <v>1496</v>
      </c>
      <c r="C2512" s="36" t="s">
        <v>3489</v>
      </c>
      <c r="D2512" s="38" t="s">
        <v>15</v>
      </c>
      <c r="E2512" s="38"/>
      <c r="F2512" s="2" t="s">
        <v>3712</v>
      </c>
      <c r="G2512" s="51" t="s">
        <v>1501</v>
      </c>
      <c r="H2512" s="69">
        <v>29900</v>
      </c>
      <c r="I2512" s="46" t="s">
        <v>3475</v>
      </c>
      <c r="J2512" s="27"/>
    </row>
    <row r="2513" spans="1:10" ht="37.5" customHeight="1">
      <c r="A2513" s="19" t="s">
        <v>1470</v>
      </c>
      <c r="B2513" s="18" t="s">
        <v>1496</v>
      </c>
      <c r="C2513" s="36" t="s">
        <v>3489</v>
      </c>
      <c r="D2513" s="38" t="s">
        <v>74</v>
      </c>
      <c r="E2513" s="38"/>
      <c r="F2513" s="2" t="s">
        <v>3712</v>
      </c>
      <c r="G2513" s="51" t="s">
        <v>1501</v>
      </c>
      <c r="H2513" s="69">
        <v>29900</v>
      </c>
      <c r="I2513" s="46" t="s">
        <v>3545</v>
      </c>
      <c r="J2513" s="27"/>
    </row>
    <row r="2514" spans="1:10" ht="37.5" customHeight="1">
      <c r="A2514" s="19" t="s">
        <v>1470</v>
      </c>
      <c r="B2514" s="18" t="s">
        <v>1496</v>
      </c>
      <c r="C2514" s="36" t="s">
        <v>3489</v>
      </c>
      <c r="D2514" s="38" t="s">
        <v>1502</v>
      </c>
      <c r="E2514" s="38"/>
      <c r="F2514" s="2" t="s">
        <v>3712</v>
      </c>
      <c r="G2514" s="51" t="s">
        <v>1501</v>
      </c>
      <c r="H2514" s="69">
        <v>35900</v>
      </c>
      <c r="I2514" s="46" t="s">
        <v>3480</v>
      </c>
      <c r="J2514" s="27"/>
    </row>
    <row r="2515" spans="1:10" ht="37.5" customHeight="1">
      <c r="A2515" s="19" t="s">
        <v>1470</v>
      </c>
      <c r="B2515" s="18" t="s">
        <v>1496</v>
      </c>
      <c r="C2515" s="36" t="s">
        <v>3610</v>
      </c>
      <c r="D2515" s="38" t="s">
        <v>75</v>
      </c>
      <c r="E2515" s="38"/>
      <c r="F2515" s="2" t="s">
        <v>3712</v>
      </c>
      <c r="G2515" s="51" t="s">
        <v>1501</v>
      </c>
      <c r="H2515" s="69">
        <v>35900</v>
      </c>
      <c r="I2515" s="46" t="s">
        <v>3496</v>
      </c>
      <c r="J2515" s="27"/>
    </row>
    <row r="2516" spans="1:10" ht="37.5" customHeight="1">
      <c r="A2516" s="19" t="s">
        <v>1470</v>
      </c>
      <c r="B2516" s="18" t="s">
        <v>1503</v>
      </c>
      <c r="C2516" s="36" t="s">
        <v>3444</v>
      </c>
      <c r="D2516" s="38" t="s">
        <v>1504</v>
      </c>
      <c r="E2516" s="38"/>
      <c r="F2516" s="2" t="s">
        <v>3518</v>
      </c>
      <c r="G2516" s="51" t="s">
        <v>1505</v>
      </c>
      <c r="H2516" s="69">
        <v>25400</v>
      </c>
      <c r="I2516" s="20" t="s">
        <v>3470</v>
      </c>
      <c r="J2516" s="54" t="s">
        <v>3628</v>
      </c>
    </row>
    <row r="2517" spans="1:10" ht="37.5" customHeight="1">
      <c r="A2517" s="19" t="s">
        <v>1470</v>
      </c>
      <c r="B2517" s="18" t="s">
        <v>1503</v>
      </c>
      <c r="C2517" s="36" t="s">
        <v>3500</v>
      </c>
      <c r="D2517" s="38" t="s">
        <v>283</v>
      </c>
      <c r="E2517" s="38" t="s">
        <v>2857</v>
      </c>
      <c r="F2517" s="75" t="str">
        <f ca="1">IF($E2517="только рамка",VLOOKUP($D2517,OLframe!$D$2:$J$213,2),VLOOKUP($E2517,OLmain!$A$2:$J$57,2))</f>
        <v>9'', 1024*600</v>
      </c>
      <c r="G2517" s="65" t="str">
        <f ca="1">VLOOKUP($D2517,OLframe!$D$2:$J$213,3)</f>
        <v>https://yadi.sk/d/1dRog67Mt2SjoA</v>
      </c>
      <c r="H2517" s="45">
        <v>8000</v>
      </c>
      <c r="I2517" s="79" t="e">
        <f ca="1">IF($E2517="только рамка",VLOOKUP($D2517,OLframe!$D$2:$J$213,9),VLOOKUP($E2517,OLmain!$A$2:$J$57,9))</f>
        <v>#REF!</v>
      </c>
      <c r="J2517" s="27" t="e">
        <f ca="1">IF(VLOOKUP($D2517,OLframe!$D$2:$J$213,10)=0," ",VLOOKUP($D2517,OLframe!$D$2:$J$213,10))</f>
        <v>#REF!</v>
      </c>
    </row>
    <row r="2518" spans="1:10" ht="37.5" customHeight="1">
      <c r="A2518" s="19" t="s">
        <v>1470</v>
      </c>
      <c r="B2518" s="18" t="s">
        <v>1503</v>
      </c>
      <c r="C2518" s="36" t="s">
        <v>3500</v>
      </c>
      <c r="D2518" s="38" t="s">
        <v>283</v>
      </c>
      <c r="E2518" s="38" t="s">
        <v>1141</v>
      </c>
      <c r="F2518" s="75" t="str">
        <f ca="1">IF($E2518="только рамка",VLOOKUP($D2518,OLframe!$D$2:$J$213,2),VLOOKUP($E2518,OLmain!$A$2:$J$57,2))</f>
        <v>9'', 1280*720</v>
      </c>
      <c r="G2518" s="65" t="str">
        <f ca="1">VLOOKUP($D2518,OLframe!$D$2:$J$213,3)</f>
        <v>https://yadi.sk/d/1dRog67Mt2SjoA</v>
      </c>
      <c r="H2518" s="45">
        <v>40900</v>
      </c>
      <c r="I2518" s="79" t="str">
        <f ca="1">IF($E2518="только рамка",VLOOKUP($D2518,OLframe!$D$2:$J$213,9),VLOOKUP($E2518,OLmain!$A$2:$J$57,9))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18" s="27" t="e">
        <f ca="1">IF(VLOOKUP($D2518,OLframe!$D$2:$J$213,10)=0," ",VLOOKUP($D2518,OLframe!$D$2:$J$213,10))</f>
        <v>#REF!</v>
      </c>
    </row>
    <row r="2519" spans="1:10" ht="37.5" customHeight="1">
      <c r="A2519" s="19" t="s">
        <v>1470</v>
      </c>
      <c r="B2519" s="18" t="s">
        <v>1503</v>
      </c>
      <c r="C2519" s="36" t="s">
        <v>3500</v>
      </c>
      <c r="D2519" s="38" t="s">
        <v>283</v>
      </c>
      <c r="E2519" s="38" t="s">
        <v>1144</v>
      </c>
      <c r="F2519" s="75" t="str">
        <f ca="1">IF($E2519="только рамка",VLOOKUP($D2519,OLframe!$D$2:$J$213,2),VLOOKUP($E2519,OLmain!$A$2:$J$57,2))</f>
        <v>9'', 1280*720</v>
      </c>
      <c r="G2519" s="65" t="str">
        <f ca="1">VLOOKUP($D2519,OLframe!$D$2:$J$213,3)</f>
        <v>https://yadi.sk/d/1dRog67Mt2SjoA</v>
      </c>
      <c r="H2519" s="45">
        <v>43900</v>
      </c>
      <c r="I2519" s="79" t="str">
        <f ca="1">IF($E2519="только рамка",VLOOKUP($D2519,OLframe!$D$2:$J$213,9),VLOOKUP($E2519,OLmain!$A$2:$J$57,9))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19" s="27" t="e">
        <f ca="1">IF(VLOOKUP($D2519,OLframe!$D$2:$J$213,10)=0," ",VLOOKUP($D2519,OLframe!$D$2:$J$213,10))</f>
        <v>#REF!</v>
      </c>
    </row>
    <row r="2520" spans="1:10" ht="37.5" customHeight="1">
      <c r="A2520" s="19" t="s">
        <v>1470</v>
      </c>
      <c r="B2520" s="18" t="s">
        <v>1503</v>
      </c>
      <c r="C2520" s="36" t="s">
        <v>3500</v>
      </c>
      <c r="D2520" s="38" t="s">
        <v>283</v>
      </c>
      <c r="E2520" s="38" t="s">
        <v>1107</v>
      </c>
      <c r="F2520" s="75" t="str">
        <f ca="1">IF($E2520="только рамка",VLOOKUP($D2520,OLframe!$D$2:$J$213,2),VLOOKUP($E2520,OLmain!$A$2:$J$57,2))</f>
        <v>9'', 1024*600</v>
      </c>
      <c r="G2520" s="65" t="str">
        <f ca="1">VLOOKUP($D2520,OLframe!$D$2:$J$213,3)</f>
        <v>https://yadi.sk/d/1dRog67Mt2SjoA</v>
      </c>
      <c r="H2520" s="45">
        <v>31900</v>
      </c>
      <c r="I2520" s="79" t="str">
        <f ca="1">IF($E2520="только рамка",VLOOKUP($D2520,OLframe!$D$2:$J$213,9),VLOOKUP($E2520,OLmain!$A$2:$J$57,9))</f>
        <v>Android 10.0, RK PX30 4x1,6 Ghz, 2Gb Ram, 16 Gb ROM, IPS LCD, NXP 6686 FM, TDA 7850, DSP, BC6 Bluetooth,  external microphone+Glonass&amp;gps</v>
      </c>
      <c r="J2520" s="27" t="e">
        <f ca="1">IF(VLOOKUP($D2520,OLframe!$D$2:$J$213,10)=0," ",VLOOKUP($D2520,OLframe!$D$2:$J$213,10))</f>
        <v>#REF!</v>
      </c>
    </row>
    <row r="2521" spans="1:10" ht="37.5" customHeight="1">
      <c r="A2521" s="19" t="s">
        <v>1470</v>
      </c>
      <c r="B2521" s="18" t="s">
        <v>1503</v>
      </c>
      <c r="C2521" s="36" t="s">
        <v>3500</v>
      </c>
      <c r="D2521" s="38" t="s">
        <v>283</v>
      </c>
      <c r="E2521" s="38" t="s">
        <v>1109</v>
      </c>
      <c r="F2521" s="75" t="str">
        <f ca="1">IF($E2521="только рамка",VLOOKUP($D2521,OLframe!$D$2:$J$213,2),VLOOKUP($E2521,OLmain!$A$2:$J$57,2))</f>
        <v>9'', 1024*600</v>
      </c>
      <c r="G2521" s="65" t="str">
        <f ca="1">VLOOKUP($D2521,OLframe!$D$2:$J$213,3)</f>
        <v>https://yadi.sk/d/1dRog67Mt2SjoA</v>
      </c>
      <c r="H2521" s="45">
        <v>35400</v>
      </c>
      <c r="I2521" s="79" t="str">
        <f ca="1">IF($E2521="только рамка",VLOOKUP($D2521,OLframe!$D$2:$J$213,9),VLOOKUP($E2521,OLmain!$A$2:$J$57,9))</f>
        <v>Android 10.0, RK PX5 8x1,5 Ghz, 4Gb Ram, 32 Gb ROM, IPS LCD, NXP 6686 FM, TDA 7850, DSP, BC6 Bluetooth,  external microphone+Glonass&amp;gps</v>
      </c>
      <c r="J2521" s="27" t="e">
        <f ca="1">IF(VLOOKUP($D2521,OLframe!$D$2:$J$213,10)=0," ",VLOOKUP($D2521,OLframe!$D$2:$J$213,10))</f>
        <v>#REF!</v>
      </c>
    </row>
    <row r="2522" spans="1:10" ht="37.5" customHeight="1">
      <c r="A2522" s="19" t="s">
        <v>1470</v>
      </c>
      <c r="B2522" s="18" t="s">
        <v>1503</v>
      </c>
      <c r="C2522" s="36" t="s">
        <v>3500</v>
      </c>
      <c r="D2522" s="38" t="s">
        <v>283</v>
      </c>
      <c r="E2522" s="38" t="s">
        <v>1111</v>
      </c>
      <c r="F2522" s="75" t="str">
        <f ca="1">IF($E2522="только рамка",VLOOKUP($D2522,OLframe!$D$2:$J$213,2),VLOOKUP($E2522,OLmain!$A$2:$J$57,2))</f>
        <v>9'', 1024*600</v>
      </c>
      <c r="G2522" s="65" t="str">
        <f ca="1">VLOOKUP($D2522,OLframe!$D$2:$J$213,3)</f>
        <v>https://yadi.sk/d/1dRog67Mt2SjoA</v>
      </c>
      <c r="H2522" s="45">
        <v>36400</v>
      </c>
      <c r="I2522" s="79" t="str">
        <f ca="1">IF($E2522="только рамка",VLOOKUP($D2522,OLframe!$D$2:$J$213,9),VLOOKUP($E2522,OLmain!$A$2:$J$57,9))</f>
        <v>Android 10.0, RK PX5 8x1,5 Ghz, 4Gb Ram, 64 Gb ROM, IPS LCD, NXP 6686 FM, TDA 7850, DSP, BC6 Bluetooth,  external microphone+Glonass&amp;gps</v>
      </c>
      <c r="J2522" s="27" t="e">
        <f ca="1">IF(VLOOKUP($D2522,OLframe!$D$2:$J$213,10)=0," ",VLOOKUP($D2522,OLframe!$D$2:$J$213,10))</f>
        <v>#REF!</v>
      </c>
    </row>
    <row r="2523" spans="1:10" ht="37.5" customHeight="1">
      <c r="A2523" s="19" t="s">
        <v>1470</v>
      </c>
      <c r="B2523" s="18" t="s">
        <v>1503</v>
      </c>
      <c r="C2523" s="36" t="s">
        <v>3500</v>
      </c>
      <c r="D2523" s="38" t="s">
        <v>283</v>
      </c>
      <c r="E2523" s="38" t="s">
        <v>1113</v>
      </c>
      <c r="F2523" s="75" t="str">
        <f ca="1">IF($E2523="только рамка",VLOOKUP($D2523,OLframe!$D$2:$J$213,2),VLOOKUP($E2523,OLmain!$A$2:$J$57,2))</f>
        <v>9'', 1024*600</v>
      </c>
      <c r="G2523" s="65" t="str">
        <f ca="1">VLOOKUP($D2523,OLframe!$D$2:$J$213,3)</f>
        <v>https://yadi.sk/d/1dRog67Mt2SjoA</v>
      </c>
      <c r="H2523" s="45">
        <v>36400</v>
      </c>
      <c r="I2523" s="79" t="str">
        <f ca="1">IF($E2523="только рамка",VLOOKUP($D2523,OLframe!$D$2:$J$213,9),VLOOKUP($E2523,OLmain!$A$2:$J$57,9))</f>
        <v>Android 10.0, RK PX6 6x2,0 Ghz, 4Gb Ram, 64 Gb ROM, IPS LCD, NXP 6686 FM, TDA 7850, DSP, BC6 Bluetooth,  external microphone+Glonass&amp;gps</v>
      </c>
      <c r="J2523" s="27" t="e">
        <f ca="1">IF(VLOOKUP($D2523,OLframe!$D$2:$J$213,10)=0," ",VLOOKUP($D2523,OLframe!$D$2:$J$213,10))</f>
        <v>#REF!</v>
      </c>
    </row>
    <row r="2524" spans="1:10" ht="37.5" customHeight="1">
      <c r="A2524" s="19" t="s">
        <v>1470</v>
      </c>
      <c r="B2524" s="18" t="s">
        <v>1503</v>
      </c>
      <c r="C2524" s="36" t="s">
        <v>3500</v>
      </c>
      <c r="D2524" s="38" t="s">
        <v>283</v>
      </c>
      <c r="E2524" s="38" t="s">
        <v>1131</v>
      </c>
      <c r="F2524" s="75" t="str">
        <f ca="1">IF($E2524="только рамка",VLOOKUP($D2524,OLframe!$D$2:$J$213,2),VLOOKUP($E2524,OLmain!$A$2:$J$57,2))</f>
        <v>9'', 1024*600</v>
      </c>
      <c r="G2524" s="65" t="str">
        <f ca="1">VLOOKUP($D2524,OLframe!$D$2:$J$213,3)</f>
        <v>https://yadi.sk/d/1dRog67Mt2SjoA</v>
      </c>
      <c r="H2524" s="45">
        <v>23900</v>
      </c>
      <c r="I2524" s="79" t="str">
        <f ca="1">IF($E2524="только рамка",VLOOKUP($D2524,OLframe!$D$2:$J$213,9),VLOOKUP($E2524,OLmain!$A$2:$J$57,9))</f>
        <v>Android 6.0, MTK 3562 8x1,5 Ghz, 2Gb Ram, 32 Gb ROM, IPS LCD, NXP 6686 FM, TDA 7851, Bluetooth,  external microphone, 4G встроен</v>
      </c>
      <c r="J2524" s="27" t="e">
        <f ca="1">IF(VLOOKUP($D2524,OLframe!$D$2:$J$213,10)=0," ",VLOOKUP($D2524,OLframe!$D$2:$J$213,10))</f>
        <v>#REF!</v>
      </c>
    </row>
    <row r="2525" spans="1:10" ht="37.5" customHeight="1">
      <c r="A2525" s="19" t="s">
        <v>1470</v>
      </c>
      <c r="B2525" s="18" t="s">
        <v>1503</v>
      </c>
      <c r="C2525" s="36" t="s">
        <v>3500</v>
      </c>
      <c r="D2525" s="38" t="s">
        <v>283</v>
      </c>
      <c r="E2525" s="38" t="s">
        <v>1115</v>
      </c>
      <c r="F2525" s="75" t="str">
        <f ca="1">IF($E2525="только рамка",VLOOKUP($D2525,OLframe!$D$2:$J$213,2),VLOOKUP($E2525,OLmain!$A$2:$J$57,2))</f>
        <v>9'', 1280*720</v>
      </c>
      <c r="G2525" s="65" t="str">
        <f ca="1">VLOOKUP($D2525,OLframe!$D$2:$J$213,3)</f>
        <v>https://yadi.sk/d/1dRog67Mt2SjoA</v>
      </c>
      <c r="H2525" s="45">
        <v>30900</v>
      </c>
      <c r="I2525" s="79" t="str">
        <f ca="1">IF($E2525="только рамка",VLOOKUP($D2525,OLframe!$D$2:$J$213,9),VLOOKUP($E2525,OLmain!$A$2:$J$57,9))</f>
        <v>Android 10, UIS7862 8x1,8 Ghz, 3Gb Ram, 32Gb ROM, TDA7708 FM, TDA7388, DSP, Bluetooth 5.0, Glonass&amp;gps, 4G, OPTIC out, поддержка AHD/TVI камер, HDMI - опция, AV OUT - опция</v>
      </c>
      <c r="J2525" s="27" t="e">
        <f ca="1">IF(VLOOKUP($D2525,OLframe!$D$2:$J$213,10)=0," ",VLOOKUP($D2525,OLframe!$D$2:$J$213,10))</f>
        <v>#REF!</v>
      </c>
    </row>
    <row r="2526" spans="1:10" ht="37.5" customHeight="1">
      <c r="A2526" s="19" t="s">
        <v>1470</v>
      </c>
      <c r="B2526" s="18" t="s">
        <v>1503</v>
      </c>
      <c r="C2526" s="36" t="s">
        <v>3500</v>
      </c>
      <c r="D2526" s="38" t="s">
        <v>283</v>
      </c>
      <c r="E2526" s="38" t="s">
        <v>1117</v>
      </c>
      <c r="F2526" s="75" t="str">
        <f ca="1">IF($E2526="только рамка",VLOOKUP($D2526,OLframe!$D$2:$J$213,2),VLOOKUP($E2526,OLmain!$A$2:$J$57,2))</f>
        <v>9'', 1280*720</v>
      </c>
      <c r="G2526" s="65" t="str">
        <f ca="1">VLOOKUP($D2526,OLframe!$D$2:$J$213,3)</f>
        <v>https://yadi.sk/d/1dRog67Mt2SjoA</v>
      </c>
      <c r="H2526" s="45">
        <v>35400</v>
      </c>
      <c r="I2526" s="79" t="str">
        <f ca="1">IF($E2526="только рамка",VLOOKUP($D2526,OLframe!$D$2:$J$213,9),VLOOKUP($E2526,OLmain!$A$2:$J$57,9))</f>
        <v>Android 10, UIS7862 8x1,8 Ghz, 4Gb Ram, 64Gb ROM, TDA7708 FM, TDA7851L, DSP, Bluetooth 5.0, Glonass&amp;gps, 4G, OPTIC out, поддержка AHD/TVI камер, HDMI - опция, AV OUT - опция</v>
      </c>
      <c r="J2526" s="27" t="e">
        <f ca="1">IF(VLOOKUP($D2526,OLframe!$D$2:$J$213,10)=0," ",VLOOKUP($D2526,OLframe!$D$2:$J$213,10))</f>
        <v>#REF!</v>
      </c>
    </row>
    <row r="2527" spans="1:10" ht="37.5" customHeight="1">
      <c r="A2527" s="19" t="s">
        <v>1470</v>
      </c>
      <c r="B2527" s="18" t="s">
        <v>1503</v>
      </c>
      <c r="C2527" s="36" t="s">
        <v>3500</v>
      </c>
      <c r="D2527" s="38" t="s">
        <v>283</v>
      </c>
      <c r="E2527" s="38" t="s">
        <v>1136</v>
      </c>
      <c r="F2527" s="75" t="str">
        <f ca="1">IF($E2527="только рамка",VLOOKUP($D2527,OLframe!$D$2:$J$213,2),VLOOKUP($E2527,OLmain!$A$2:$J$57,2))</f>
        <v>9'', 1280*720</v>
      </c>
      <c r="G2527" s="65" t="str">
        <f ca="1">VLOOKUP($D2527,OLframe!$D$2:$J$213,3)</f>
        <v>https://yadi.sk/d/1dRog67Mt2SjoA</v>
      </c>
      <c r="H2527" s="45">
        <v>38400</v>
      </c>
      <c r="I2527" s="79" t="str">
        <f ca="1">IF($E2527="только рамка",VLOOKUP($D2527,OLframe!$D$2:$J$213,9),VLOOKUP($E2527,OLmain!$A$2:$J$57,9))</f>
        <v>Android 10, UIS7862 8x1,8 Ghz, 6Gb Ram, 128Gb ROM, TDA7708 FM, TDA7851L, DSP, Bluetooth 5.0, Glonass&amp;gps, 4G, OPTIC out, поддержка AHD/TVI камер, HDMI - опция, AV OUT - опция</v>
      </c>
      <c r="J2527" s="27" t="e">
        <f ca="1">IF(VLOOKUP($D2527,OLframe!$D$2:$J$213,10)=0," ",VLOOKUP($D2527,OLframe!$D$2:$J$213,10))</f>
        <v>#REF!</v>
      </c>
    </row>
    <row r="2528" spans="1:10" ht="37.5" customHeight="1">
      <c r="A2528" s="19" t="s">
        <v>1470</v>
      </c>
      <c r="B2528" s="18" t="s">
        <v>1503</v>
      </c>
      <c r="C2528" s="36" t="s">
        <v>3500</v>
      </c>
      <c r="D2528" s="38" t="s">
        <v>283</v>
      </c>
      <c r="E2528" s="38" t="s">
        <v>1119</v>
      </c>
      <c r="F2528" s="75" t="str">
        <f ca="1">IF($E2528="только рамка",VLOOKUP($D2528,OLframe!$D$2:$J$213,2),VLOOKUP($E2528,OLmain!$A$2:$J$57,2))</f>
        <v>9'', 1024*600</v>
      </c>
      <c r="G2528" s="65" t="str">
        <f ca="1">VLOOKUP($D2528,OLframe!$D$2:$J$213,3)</f>
        <v>https://yadi.sk/d/1dRog67Mt2SjoA</v>
      </c>
      <c r="H2528" s="45">
        <v>36400</v>
      </c>
      <c r="I2528" s="79" t="str">
        <f ca="1">IF($E2528="только рамка",VLOOKUP($D2528,OLframe!$D$2:$J$213,9),VLOOKUP($E2528,OLmain!$A$2:$J$57,9))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528" s="27" t="e">
        <f ca="1">IF(VLOOKUP($D2528,OLframe!$D$2:$J$213,10)=0," ",VLOOKUP($D2528,OLframe!$D$2:$J$213,10))</f>
        <v>#REF!</v>
      </c>
    </row>
    <row r="2529" spans="1:10" ht="37.5" customHeight="1">
      <c r="A2529" s="19" t="s">
        <v>1470</v>
      </c>
      <c r="B2529" s="18" t="s">
        <v>1503</v>
      </c>
      <c r="C2529" s="36" t="s">
        <v>3500</v>
      </c>
      <c r="D2529" s="38" t="s">
        <v>283</v>
      </c>
      <c r="E2529" s="38" t="s">
        <v>1089</v>
      </c>
      <c r="F2529" s="75" t="str">
        <f ca="1">IF($E2529="только рамка",VLOOKUP($D2529,OLframe!$D$2:$J$213,2),VLOOKUP($E2529,OLmain!$A$2:$J$57,2))</f>
        <v>9,7'', 1024*768</v>
      </c>
      <c r="G2529" s="65" t="str">
        <f ca="1">VLOOKUP($D2529,OLframe!$D$2:$J$213,3)</f>
        <v>https://yadi.sk/d/1dRog67Mt2SjoA</v>
      </c>
      <c r="H2529" s="45">
        <v>37400</v>
      </c>
      <c r="I2529" s="79" t="str">
        <f ca="1">IF($E2529="только рамка",VLOOKUP($D2529,OLframe!$D$2:$J$213,9),VLOOKUP($E2529,OLmain!$A$2:$J$57,9))</f>
        <v>Android 10.0, RK PX6 6x2,0 Ghz, 4Gb Ram, 64 Gb ROM, IPS LCD, NXP 6686 FM, TDA 7850, DSP, BC6 Bluetooth,  external microphone+Glonass&amp;gps</v>
      </c>
      <c r="J2529" s="27" t="e">
        <f ca="1">IF(VLOOKUP($D2529,OLframe!$D$2:$J$213,10)=0," ",VLOOKUP($D2529,OLframe!$D$2:$J$213,10))</f>
        <v>#REF!</v>
      </c>
    </row>
    <row r="2530" spans="1:10" ht="37.5" customHeight="1">
      <c r="A2530" s="19" t="s">
        <v>1470</v>
      </c>
      <c r="B2530" s="18" t="s">
        <v>1503</v>
      </c>
      <c r="C2530" s="36" t="s">
        <v>3500</v>
      </c>
      <c r="D2530" s="38" t="s">
        <v>283</v>
      </c>
      <c r="E2530" s="38" t="s">
        <v>1122</v>
      </c>
      <c r="F2530" s="75" t="str">
        <f ca="1">IF($E2530="только рамка",VLOOKUP($D2530,OLframe!$D$2:$J$213,2),VLOOKUP($E2530,OLmain!$A$2:$J$57,2))</f>
        <v>10.1", 1280*720</v>
      </c>
      <c r="G2530" s="65" t="str">
        <f ca="1">VLOOKUP($D2530,OLframe!$D$2:$J$213,3)</f>
        <v>https://yadi.sk/d/1dRog67Mt2SjoA</v>
      </c>
      <c r="H2530" s="45">
        <v>38900</v>
      </c>
      <c r="I2530" s="79" t="str">
        <f ca="1">IF($E2530="только рамка",VLOOKUP($D2530,OLframe!$D$2:$J$213,9),VLOOKUP($E2530,OLmain!$A$2:$J$57,9))</f>
        <v>Android 10.0, RK PX6 6x2,0 Ghz, 4Gb Ram, 64 Gb ROM, IPS LCD, NXP 6686 FM, TDA 7850, DSP, BC6 Bluetooth,  external microphone+Glonass&amp;gps</v>
      </c>
      <c r="J2530" s="27" t="e">
        <f ca="1">IF(VLOOKUP($D2530,OLframe!$D$2:$J$213,10)=0," ",VLOOKUP($D2530,OLframe!$D$2:$J$213,10))</f>
        <v>#REF!</v>
      </c>
    </row>
    <row r="2531" spans="1:10" ht="37.5" customHeight="1">
      <c r="A2531" s="19" t="s">
        <v>1470</v>
      </c>
      <c r="B2531" s="18" t="s">
        <v>1503</v>
      </c>
      <c r="C2531" s="36" t="s">
        <v>3500</v>
      </c>
      <c r="D2531" s="38" t="s">
        <v>283</v>
      </c>
      <c r="E2531" s="38" t="s">
        <v>1121</v>
      </c>
      <c r="F2531" s="75" t="str">
        <f ca="1">IF($E2531="только рамка",VLOOKUP($D2531,OLframe!$D$2:$J$213,2),VLOOKUP($E2531,OLmain!$A$2:$J$57,2))</f>
        <v>13.3", 1920*1080</v>
      </c>
      <c r="G2531" s="65" t="str">
        <f ca="1">VLOOKUP($D2531,OLframe!$D$2:$J$213,3)</f>
        <v>https://yadi.sk/d/1dRog67Mt2SjoA</v>
      </c>
      <c r="H2531" s="45">
        <v>44900</v>
      </c>
      <c r="I2531" s="79" t="str">
        <f ca="1">IF($E2531="только рамка",VLOOKUP($D2531,OLframe!$D$2:$J$213,9),VLOOKUP($E2531,OLmain!$A$2:$J$57,9))</f>
        <v>Android 10.0, RK PX6 6x2,0 Ghz, 4Gb Ram, 64 Gb ROM, IPS LCD, NXP 6686 FM, TDA 7850, DSP, BC6 Bluetooth,  external microphone+Glonass&amp;gps</v>
      </c>
      <c r="J2531" s="27" t="e">
        <f ca="1">IF(VLOOKUP($D2531,OLframe!$D$2:$J$213,10)=0," ",VLOOKUP($D2531,OLframe!$D$2:$J$213,10))</f>
        <v>#REF!</v>
      </c>
    </row>
    <row r="2532" spans="1:10" ht="37.5" customHeight="1">
      <c r="A2532" s="19" t="s">
        <v>1470</v>
      </c>
      <c r="B2532" s="18" t="s">
        <v>1506</v>
      </c>
      <c r="C2532" s="36" t="s">
        <v>3884</v>
      </c>
      <c r="D2532" s="38" t="s">
        <v>1507</v>
      </c>
      <c r="E2532" s="38"/>
      <c r="F2532" s="10" t="s">
        <v>3916</v>
      </c>
      <c r="G2532" s="51" t="s">
        <v>1508</v>
      </c>
      <c r="H2532" s="48">
        <v>38900</v>
      </c>
      <c r="I2532" s="21" t="s">
        <v>3888</v>
      </c>
      <c r="J2532" s="31" t="s">
        <v>1509</v>
      </c>
    </row>
    <row r="2533" spans="1:10" ht="37.5" customHeight="1">
      <c r="A2533" s="19" t="s">
        <v>1470</v>
      </c>
      <c r="B2533" s="18" t="s">
        <v>1510</v>
      </c>
      <c r="C2533" s="36" t="s">
        <v>3884</v>
      </c>
      <c r="D2533" s="38" t="s">
        <v>1511</v>
      </c>
      <c r="E2533" s="38"/>
      <c r="F2533" s="10" t="s">
        <v>3916</v>
      </c>
      <c r="G2533" s="51" t="s">
        <v>1508</v>
      </c>
      <c r="H2533" s="69">
        <v>31900</v>
      </c>
      <c r="I2533" s="21" t="s">
        <v>4013</v>
      </c>
      <c r="J2533" s="31" t="s">
        <v>2457</v>
      </c>
    </row>
    <row r="2534" spans="1:10" ht="37.5" customHeight="1">
      <c r="A2534" s="19" t="s">
        <v>1470</v>
      </c>
      <c r="B2534" s="18" t="s">
        <v>1512</v>
      </c>
      <c r="C2534" s="36" t="s">
        <v>3451</v>
      </c>
      <c r="D2534" s="38" t="s">
        <v>1513</v>
      </c>
      <c r="E2534" s="38"/>
      <c r="F2534" s="2" t="s">
        <v>3590</v>
      </c>
      <c r="G2534" s="52" t="s">
        <v>1514</v>
      </c>
      <c r="H2534" s="69">
        <v>28900</v>
      </c>
      <c r="I2534" s="21" t="s">
        <v>3483</v>
      </c>
      <c r="J2534" s="27" t="s">
        <v>3135</v>
      </c>
    </row>
    <row r="2535" spans="1:10" ht="37.5" customHeight="1">
      <c r="A2535" s="19" t="s">
        <v>1470</v>
      </c>
      <c r="B2535" s="18" t="s">
        <v>1512</v>
      </c>
      <c r="C2535" s="36" t="s">
        <v>3489</v>
      </c>
      <c r="D2535" s="38" t="s">
        <v>16</v>
      </c>
      <c r="E2535" s="38"/>
      <c r="F2535" s="2" t="s">
        <v>3590</v>
      </c>
      <c r="G2535" s="51" t="s">
        <v>1515</v>
      </c>
      <c r="H2535" s="69">
        <v>29400</v>
      </c>
      <c r="I2535" s="46" t="s">
        <v>3492</v>
      </c>
      <c r="J2535" s="27"/>
    </row>
    <row r="2536" spans="1:10" ht="37.5" customHeight="1">
      <c r="A2536" s="19" t="s">
        <v>1470</v>
      </c>
      <c r="B2536" s="18" t="s">
        <v>1512</v>
      </c>
      <c r="C2536" s="36" t="s">
        <v>3489</v>
      </c>
      <c r="D2536" s="38" t="s">
        <v>29</v>
      </c>
      <c r="E2536" s="38"/>
      <c r="F2536" s="2" t="s">
        <v>3590</v>
      </c>
      <c r="G2536" s="51" t="s">
        <v>1515</v>
      </c>
      <c r="H2536" s="69">
        <v>32900</v>
      </c>
      <c r="I2536" s="59" t="s">
        <v>3771</v>
      </c>
      <c r="J2536" s="27"/>
    </row>
    <row r="2537" spans="1:10" ht="37.5" customHeight="1">
      <c r="A2537" s="19" t="s">
        <v>1470</v>
      </c>
      <c r="B2537" s="18" t="s">
        <v>1512</v>
      </c>
      <c r="C2537" s="36" t="s">
        <v>3489</v>
      </c>
      <c r="D2537" s="38" t="s">
        <v>309</v>
      </c>
      <c r="E2537" s="38"/>
      <c r="F2537" s="2" t="s">
        <v>3590</v>
      </c>
      <c r="G2537" s="51" t="s">
        <v>1515</v>
      </c>
      <c r="H2537" s="69">
        <v>33900</v>
      </c>
      <c r="I2537" s="46" t="s">
        <v>3496</v>
      </c>
      <c r="J2537" s="27"/>
    </row>
    <row r="2538" spans="1:10" ht="37.5" customHeight="1">
      <c r="A2538" s="19" t="s">
        <v>1470</v>
      </c>
      <c r="B2538" s="18" t="s">
        <v>1512</v>
      </c>
      <c r="C2538" s="36" t="s">
        <v>3500</v>
      </c>
      <c r="D2538" s="38" t="s">
        <v>1516</v>
      </c>
      <c r="E2538" s="38"/>
      <c r="F2538" s="2" t="s">
        <v>3590</v>
      </c>
      <c r="G2538" s="51" t="s">
        <v>1517</v>
      </c>
      <c r="H2538" s="69">
        <v>26500</v>
      </c>
      <c r="I2538" s="20" t="s">
        <v>3520</v>
      </c>
      <c r="J2538" s="27" t="s">
        <v>3596</v>
      </c>
    </row>
    <row r="2539" spans="1:10" ht="37.5" customHeight="1">
      <c r="A2539" s="19" t="s">
        <v>1470</v>
      </c>
      <c r="B2539" s="18" t="s">
        <v>1518</v>
      </c>
      <c r="C2539" s="36" t="s">
        <v>3451</v>
      </c>
      <c r="D2539" s="38" t="s">
        <v>1519</v>
      </c>
      <c r="E2539" s="38"/>
      <c r="F2539" s="2" t="s">
        <v>3590</v>
      </c>
      <c r="G2539" s="52" t="s">
        <v>1514</v>
      </c>
      <c r="H2539" s="69">
        <v>24900</v>
      </c>
      <c r="I2539" s="21" t="s">
        <v>3483</v>
      </c>
      <c r="J2539" s="27" t="s">
        <v>3135</v>
      </c>
    </row>
    <row r="2540" spans="1:10" ht="37.5" customHeight="1">
      <c r="A2540" s="19" t="s">
        <v>1470</v>
      </c>
      <c r="B2540" s="18" t="s">
        <v>1518</v>
      </c>
      <c r="C2540" s="36" t="s">
        <v>3444</v>
      </c>
      <c r="D2540" s="38" t="s">
        <v>1520</v>
      </c>
      <c r="E2540" s="38"/>
      <c r="F2540" s="2" t="s">
        <v>3590</v>
      </c>
      <c r="G2540" s="50" t="s">
        <v>1521</v>
      </c>
      <c r="H2540" s="69">
        <v>24400</v>
      </c>
      <c r="I2540" s="20" t="s">
        <v>3507</v>
      </c>
      <c r="J2540" s="31"/>
    </row>
    <row r="2541" spans="1:10" ht="37.5" customHeight="1">
      <c r="A2541" s="19" t="s">
        <v>1470</v>
      </c>
      <c r="B2541" s="18" t="s">
        <v>1518</v>
      </c>
      <c r="C2541" s="36" t="s">
        <v>3500</v>
      </c>
      <c r="D2541" s="38" t="s">
        <v>1522</v>
      </c>
      <c r="E2541" s="38"/>
      <c r="F2541" s="2" t="s">
        <v>3590</v>
      </c>
      <c r="G2541" s="51" t="s">
        <v>1517</v>
      </c>
      <c r="H2541" s="69">
        <v>25500</v>
      </c>
      <c r="I2541" s="20" t="s">
        <v>3520</v>
      </c>
      <c r="J2541" s="27" t="s">
        <v>3596</v>
      </c>
    </row>
    <row r="2542" spans="1:10" ht="37.5" customHeight="1">
      <c r="A2542" s="19" t="s">
        <v>1470</v>
      </c>
      <c r="B2542" s="18" t="s">
        <v>1518</v>
      </c>
      <c r="C2542" s="36" t="s">
        <v>3489</v>
      </c>
      <c r="D2542" s="38" t="s">
        <v>17</v>
      </c>
      <c r="E2542" s="38"/>
      <c r="F2542" s="2" t="s">
        <v>3590</v>
      </c>
      <c r="G2542" s="51" t="s">
        <v>1523</v>
      </c>
      <c r="H2542" s="69">
        <v>29400</v>
      </c>
      <c r="I2542" s="46" t="s">
        <v>3492</v>
      </c>
      <c r="J2542" s="27"/>
    </row>
    <row r="2543" spans="1:10" ht="37.5" customHeight="1">
      <c r="A2543" s="19" t="s">
        <v>1470</v>
      </c>
      <c r="B2543" s="18" t="s">
        <v>1518</v>
      </c>
      <c r="C2543" s="36" t="s">
        <v>3489</v>
      </c>
      <c r="D2543" s="38" t="s">
        <v>30</v>
      </c>
      <c r="E2543" s="38"/>
      <c r="F2543" s="2" t="s">
        <v>3590</v>
      </c>
      <c r="G2543" s="51" t="s">
        <v>1523</v>
      </c>
      <c r="H2543" s="69">
        <v>32900</v>
      </c>
      <c r="I2543" s="59" t="s">
        <v>3771</v>
      </c>
      <c r="J2543" s="27"/>
    </row>
    <row r="2544" spans="1:10" ht="37.5" customHeight="1">
      <c r="A2544" s="19" t="s">
        <v>1470</v>
      </c>
      <c r="B2544" s="18" t="s">
        <v>1518</v>
      </c>
      <c r="C2544" s="36" t="s">
        <v>3489</v>
      </c>
      <c r="D2544" s="38" t="s">
        <v>310</v>
      </c>
      <c r="E2544" s="38"/>
      <c r="F2544" s="2" t="s">
        <v>3590</v>
      </c>
      <c r="G2544" s="51" t="s">
        <v>1523</v>
      </c>
      <c r="H2544" s="69">
        <v>33900</v>
      </c>
      <c r="I2544" s="46" t="s">
        <v>3496</v>
      </c>
      <c r="J2544" s="27"/>
    </row>
    <row r="2545" spans="1:10" ht="37.5" customHeight="1">
      <c r="A2545" s="19" t="s">
        <v>1470</v>
      </c>
      <c r="B2545" s="18" t="s">
        <v>1518</v>
      </c>
      <c r="C2545" s="36" t="s">
        <v>4083</v>
      </c>
      <c r="D2545" s="38" t="s">
        <v>1524</v>
      </c>
      <c r="E2545" s="38"/>
      <c r="F2545" s="2" t="s">
        <v>3712</v>
      </c>
      <c r="G2545" s="51" t="s">
        <v>1525</v>
      </c>
      <c r="H2545" s="69">
        <v>25900</v>
      </c>
      <c r="I2545" s="21" t="s">
        <v>4086</v>
      </c>
      <c r="J2545" s="54" t="s">
        <v>3628</v>
      </c>
    </row>
    <row r="2546" spans="1:10" ht="37.5" customHeight="1">
      <c r="A2546" s="19" t="s">
        <v>1470</v>
      </c>
      <c r="B2546" s="18" t="s">
        <v>1526</v>
      </c>
      <c r="C2546" s="36" t="s">
        <v>3451</v>
      </c>
      <c r="D2546" s="38" t="s">
        <v>1527</v>
      </c>
      <c r="E2546" s="38"/>
      <c r="F2546" s="2" t="s">
        <v>3590</v>
      </c>
      <c r="G2546" s="52" t="s">
        <v>1514</v>
      </c>
      <c r="H2546" s="69"/>
      <c r="I2546" s="21" t="s">
        <v>3551</v>
      </c>
      <c r="J2546" s="27"/>
    </row>
    <row r="2547" spans="1:10" ht="37.5" customHeight="1">
      <c r="A2547" s="19" t="s">
        <v>1470</v>
      </c>
      <c r="B2547" s="18" t="s">
        <v>1526</v>
      </c>
      <c r="C2547" s="36" t="s">
        <v>3444</v>
      </c>
      <c r="D2547" s="38" t="s">
        <v>1528</v>
      </c>
      <c r="E2547" s="38"/>
      <c r="F2547" s="2" t="s">
        <v>3590</v>
      </c>
      <c r="G2547" s="50" t="s">
        <v>1521</v>
      </c>
      <c r="H2547" s="69">
        <v>24400</v>
      </c>
      <c r="I2547" s="20" t="s">
        <v>3507</v>
      </c>
      <c r="J2547" s="27"/>
    </row>
    <row r="2548" spans="1:10" ht="37.5" customHeight="1">
      <c r="A2548" s="19" t="s">
        <v>1470</v>
      </c>
      <c r="B2548" s="18" t="s">
        <v>1526</v>
      </c>
      <c r="C2548" s="36" t="s">
        <v>3500</v>
      </c>
      <c r="D2548" s="38" t="s">
        <v>1529</v>
      </c>
      <c r="E2548" s="38"/>
      <c r="F2548" s="2" t="s">
        <v>3590</v>
      </c>
      <c r="G2548" s="51"/>
      <c r="H2548" s="69">
        <v>27900</v>
      </c>
      <c r="I2548" s="20" t="s">
        <v>3764</v>
      </c>
      <c r="J2548" s="27"/>
    </row>
    <row r="2549" spans="1:10" ht="37.5" customHeight="1">
      <c r="A2549" s="19" t="s">
        <v>1470</v>
      </c>
      <c r="B2549" s="18" t="s">
        <v>1526</v>
      </c>
      <c r="C2549" s="36" t="s">
        <v>3489</v>
      </c>
      <c r="D2549" s="38" t="s">
        <v>18</v>
      </c>
      <c r="E2549" s="38"/>
      <c r="F2549" s="2" t="s">
        <v>3590</v>
      </c>
      <c r="G2549" s="51" t="s">
        <v>1530</v>
      </c>
      <c r="H2549" s="69">
        <v>29400</v>
      </c>
      <c r="I2549" s="46" t="s">
        <v>3492</v>
      </c>
      <c r="J2549" s="27"/>
    </row>
    <row r="2550" spans="1:10" ht="37.5" customHeight="1">
      <c r="A2550" s="19" t="s">
        <v>1470</v>
      </c>
      <c r="B2550" s="18" t="s">
        <v>1526</v>
      </c>
      <c r="C2550" s="36" t="s">
        <v>3489</v>
      </c>
      <c r="D2550" s="38" t="s">
        <v>31</v>
      </c>
      <c r="E2550" s="38"/>
      <c r="F2550" s="2" t="s">
        <v>3590</v>
      </c>
      <c r="G2550" s="51" t="s">
        <v>1530</v>
      </c>
      <c r="H2550" s="69">
        <v>32900</v>
      </c>
      <c r="I2550" s="59" t="s">
        <v>3771</v>
      </c>
      <c r="J2550" s="27"/>
    </row>
    <row r="2551" spans="1:10" ht="37.5" customHeight="1">
      <c r="A2551" s="19" t="s">
        <v>1470</v>
      </c>
      <c r="B2551" s="18" t="s">
        <v>1526</v>
      </c>
      <c r="C2551" s="36" t="s">
        <v>3489</v>
      </c>
      <c r="D2551" s="38" t="s">
        <v>38</v>
      </c>
      <c r="E2551" s="38"/>
      <c r="F2551" s="2" t="s">
        <v>3590</v>
      </c>
      <c r="G2551" s="51" t="s">
        <v>1530</v>
      </c>
      <c r="H2551" s="69">
        <v>33900</v>
      </c>
      <c r="I2551" s="46" t="s">
        <v>3496</v>
      </c>
      <c r="J2551" s="27"/>
    </row>
    <row r="2552" spans="1:10" ht="37.5" customHeight="1">
      <c r="A2552" s="19" t="s">
        <v>1470</v>
      </c>
      <c r="B2552" s="18" t="s">
        <v>1531</v>
      </c>
      <c r="C2552" s="36" t="s">
        <v>3451</v>
      </c>
      <c r="D2552" s="38" t="s">
        <v>1532</v>
      </c>
      <c r="E2552" s="38"/>
      <c r="F2552" s="2" t="s">
        <v>3590</v>
      </c>
      <c r="G2552" s="52" t="s">
        <v>1514</v>
      </c>
      <c r="H2552" s="69">
        <v>30400</v>
      </c>
      <c r="I2552" s="21" t="s">
        <v>3483</v>
      </c>
      <c r="J2552" s="27" t="s">
        <v>3135</v>
      </c>
    </row>
    <row r="2553" spans="1:10" ht="37.5" customHeight="1">
      <c r="A2553" s="19" t="s">
        <v>1470</v>
      </c>
      <c r="B2553" s="18" t="s">
        <v>1533</v>
      </c>
      <c r="C2553" s="36" t="s">
        <v>3451</v>
      </c>
      <c r="D2553" s="38" t="s">
        <v>4027</v>
      </c>
      <c r="E2553" s="38"/>
      <c r="F2553" s="2" t="s">
        <v>3985</v>
      </c>
      <c r="G2553" s="52" t="s">
        <v>1534</v>
      </c>
      <c r="H2553" s="69"/>
      <c r="I2553" s="21" t="s">
        <v>3551</v>
      </c>
      <c r="J2553" s="27"/>
    </row>
    <row r="2554" spans="1:10" ht="37.5" customHeight="1">
      <c r="A2554" s="19" t="s">
        <v>1470</v>
      </c>
      <c r="B2554" s="18" t="s">
        <v>276</v>
      </c>
      <c r="C2554" s="36" t="s">
        <v>3500</v>
      </c>
      <c r="D2554" s="38" t="s">
        <v>275</v>
      </c>
      <c r="E2554" s="38" t="s">
        <v>2857</v>
      </c>
      <c r="F2554" s="75" t="str">
        <f ca="1">IF($E2554="только рамка",VLOOKUP($D2554,OLframe!$D$2:$J$213,2),VLOOKUP($E2554,OLmain!$A$2:$J$57,2))</f>
        <v>9", 1024*600</v>
      </c>
      <c r="G2554" s="65" t="str">
        <f ca="1">VLOOKUP($D2554,OLframe!$D$2:$J$213,3)</f>
        <v>https://yadi.sk/d/fSwLBEdL8cH8ug</v>
      </c>
      <c r="H2554" s="45">
        <v>12000</v>
      </c>
      <c r="I2554" s="79" t="e">
        <f ca="1">IF($E2554="только рамка",VLOOKUP($D2554,OLframe!$D$2:$J$213,9),VLOOKUP($E2554,OLmain!$A$2:$J$57,9))</f>
        <v>#REF!</v>
      </c>
      <c r="J2554" s="27" t="e">
        <f ca="1">IF(VLOOKUP($D2554,OLframe!$D$2:$J$213,10)=0," ",VLOOKUP($D2554,OLframe!$D$2:$J$213,10))</f>
        <v>#REF!</v>
      </c>
    </row>
    <row r="2555" spans="1:10" ht="37.5" customHeight="1">
      <c r="A2555" s="19" t="s">
        <v>1470</v>
      </c>
      <c r="B2555" s="18" t="s">
        <v>276</v>
      </c>
      <c r="C2555" s="36" t="s">
        <v>3500</v>
      </c>
      <c r="D2555" s="38" t="s">
        <v>275</v>
      </c>
      <c r="E2555" s="38" t="s">
        <v>1141</v>
      </c>
      <c r="F2555" s="75" t="str">
        <f ca="1">IF($E2555="только рамка",VLOOKUP($D2555,OLframe!$D$2:$J$213,2),VLOOKUP($E2555,OLmain!$A$2:$J$57,2))</f>
        <v>9'', 1280*720</v>
      </c>
      <c r="G2555" s="65" t="str">
        <f ca="1">VLOOKUP($D2555,OLframe!$D$2:$J$213,3)</f>
        <v>https://yadi.sk/d/fSwLBEdL8cH8ug</v>
      </c>
      <c r="H2555" s="45">
        <v>44900</v>
      </c>
      <c r="I2555" s="79" t="str">
        <f ca="1">IF($E2555="только рамка",VLOOKUP($D2555,OLframe!$D$2:$J$213,9),VLOOKUP($E2555,OLmain!$A$2:$J$57,9))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55" s="27" t="e">
        <f ca="1">IF(VLOOKUP($D2555,OLframe!$D$2:$J$213,10)=0," ",VLOOKUP($D2555,OLframe!$D$2:$J$213,10))</f>
        <v>#REF!</v>
      </c>
    </row>
    <row r="2556" spans="1:10" ht="37.5" customHeight="1">
      <c r="A2556" s="19" t="s">
        <v>1470</v>
      </c>
      <c r="B2556" s="18" t="s">
        <v>276</v>
      </c>
      <c r="C2556" s="36" t="s">
        <v>3500</v>
      </c>
      <c r="D2556" s="38" t="s">
        <v>275</v>
      </c>
      <c r="E2556" s="38" t="s">
        <v>1144</v>
      </c>
      <c r="F2556" s="75" t="str">
        <f ca="1">IF($E2556="только рамка",VLOOKUP($D2556,OLframe!$D$2:$J$213,2),VLOOKUP($E2556,OLmain!$A$2:$J$57,2))</f>
        <v>9'', 1280*720</v>
      </c>
      <c r="G2556" s="65" t="str">
        <f ca="1">VLOOKUP($D2556,OLframe!$D$2:$J$213,3)</f>
        <v>https://yadi.sk/d/fSwLBEdL8cH8ug</v>
      </c>
      <c r="H2556" s="45">
        <v>47900</v>
      </c>
      <c r="I2556" s="79" t="str">
        <f ca="1">IF($E2556="только рамка",VLOOKUP($D2556,OLframe!$D$2:$J$213,9),VLOOKUP($E2556,OLmain!$A$2:$J$57,9))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56" s="27" t="e">
        <f ca="1">IF(VLOOKUP($D2556,OLframe!$D$2:$J$213,10)=0," ",VLOOKUP($D2556,OLframe!$D$2:$J$213,10))</f>
        <v>#REF!</v>
      </c>
    </row>
    <row r="2557" spans="1:10" ht="37.5" customHeight="1">
      <c r="A2557" s="19" t="s">
        <v>1470</v>
      </c>
      <c r="B2557" s="18" t="s">
        <v>276</v>
      </c>
      <c r="C2557" s="36" t="s">
        <v>3500</v>
      </c>
      <c r="D2557" s="38" t="s">
        <v>275</v>
      </c>
      <c r="E2557" s="38" t="s">
        <v>1107</v>
      </c>
      <c r="F2557" s="75" t="str">
        <f ca="1">IF($E2557="только рамка",VLOOKUP($D2557,OLframe!$D$2:$J$213,2),VLOOKUP($E2557,OLmain!$A$2:$J$57,2))</f>
        <v>9'', 1024*600</v>
      </c>
      <c r="G2557" s="65" t="str">
        <f ca="1">VLOOKUP($D2557,OLframe!$D$2:$J$213,3)</f>
        <v>https://yadi.sk/d/fSwLBEdL8cH8ug</v>
      </c>
      <c r="H2557" s="45">
        <v>35900</v>
      </c>
      <c r="I2557" s="79" t="str">
        <f ca="1">IF($E2557="только рамка",VLOOKUP($D2557,OLframe!$D$2:$J$213,9),VLOOKUP($E2557,OLmain!$A$2:$J$57,9))</f>
        <v>Android 10.0, RK PX30 4x1,6 Ghz, 2Gb Ram, 16 Gb ROM, IPS LCD, NXP 6686 FM, TDA 7850, DSP, BC6 Bluetooth,  external microphone+Glonass&amp;gps</v>
      </c>
      <c r="J2557" s="27" t="e">
        <f ca="1">IF(VLOOKUP($D2557,OLframe!$D$2:$J$213,10)=0," ",VLOOKUP($D2557,OLframe!$D$2:$J$213,10))</f>
        <v>#REF!</v>
      </c>
    </row>
    <row r="2558" spans="1:10" ht="37.5" customHeight="1">
      <c r="A2558" s="19" t="s">
        <v>1470</v>
      </c>
      <c r="B2558" s="18" t="s">
        <v>276</v>
      </c>
      <c r="C2558" s="36" t="s">
        <v>3500</v>
      </c>
      <c r="D2558" s="38" t="s">
        <v>275</v>
      </c>
      <c r="E2558" s="38" t="s">
        <v>1109</v>
      </c>
      <c r="F2558" s="75" t="str">
        <f ca="1">IF($E2558="только рамка",VLOOKUP($D2558,OLframe!$D$2:$J$213,2),VLOOKUP($E2558,OLmain!$A$2:$J$57,2))</f>
        <v>9'', 1024*600</v>
      </c>
      <c r="G2558" s="65" t="str">
        <f ca="1">VLOOKUP($D2558,OLframe!$D$2:$J$213,3)</f>
        <v>https://yadi.sk/d/fSwLBEdL8cH8ug</v>
      </c>
      <c r="H2558" s="45">
        <v>39400</v>
      </c>
      <c r="I2558" s="79" t="str">
        <f ca="1">IF($E2558="только рамка",VLOOKUP($D2558,OLframe!$D$2:$J$213,9),VLOOKUP($E2558,OLmain!$A$2:$J$57,9))</f>
        <v>Android 10.0, RK PX5 8x1,5 Ghz, 4Gb Ram, 32 Gb ROM, IPS LCD, NXP 6686 FM, TDA 7850, DSP, BC6 Bluetooth,  external microphone+Glonass&amp;gps</v>
      </c>
      <c r="J2558" s="27" t="e">
        <f ca="1">IF(VLOOKUP($D2558,OLframe!$D$2:$J$213,10)=0," ",VLOOKUP($D2558,OLframe!$D$2:$J$213,10))</f>
        <v>#REF!</v>
      </c>
    </row>
    <row r="2559" spans="1:10" ht="37.5" customHeight="1">
      <c r="A2559" s="19" t="s">
        <v>1470</v>
      </c>
      <c r="B2559" s="18" t="s">
        <v>276</v>
      </c>
      <c r="C2559" s="36" t="s">
        <v>3500</v>
      </c>
      <c r="D2559" s="38" t="s">
        <v>275</v>
      </c>
      <c r="E2559" s="38" t="s">
        <v>1111</v>
      </c>
      <c r="F2559" s="75" t="str">
        <f ca="1">IF($E2559="только рамка",VLOOKUP($D2559,OLframe!$D$2:$J$213,2),VLOOKUP($E2559,OLmain!$A$2:$J$57,2))</f>
        <v>9'', 1024*600</v>
      </c>
      <c r="G2559" s="65" t="str">
        <f ca="1">VLOOKUP($D2559,OLframe!$D$2:$J$213,3)</f>
        <v>https://yadi.sk/d/fSwLBEdL8cH8ug</v>
      </c>
      <c r="H2559" s="45">
        <v>40400</v>
      </c>
      <c r="I2559" s="79" t="str">
        <f ca="1">IF($E2559="только рамка",VLOOKUP($D2559,OLframe!$D$2:$J$213,9),VLOOKUP($E2559,OLmain!$A$2:$J$57,9))</f>
        <v>Android 10.0, RK PX5 8x1,5 Ghz, 4Gb Ram, 64 Gb ROM, IPS LCD, NXP 6686 FM, TDA 7850, DSP, BC6 Bluetooth,  external microphone+Glonass&amp;gps</v>
      </c>
      <c r="J2559" s="27" t="e">
        <f ca="1">IF(VLOOKUP($D2559,OLframe!$D$2:$J$213,10)=0," ",VLOOKUP($D2559,OLframe!$D$2:$J$213,10))</f>
        <v>#REF!</v>
      </c>
    </row>
    <row r="2560" spans="1:10" ht="37.5" customHeight="1">
      <c r="A2560" s="19" t="s">
        <v>1470</v>
      </c>
      <c r="B2560" s="18" t="s">
        <v>276</v>
      </c>
      <c r="C2560" s="36" t="s">
        <v>3500</v>
      </c>
      <c r="D2560" s="38" t="s">
        <v>275</v>
      </c>
      <c r="E2560" s="38" t="s">
        <v>1113</v>
      </c>
      <c r="F2560" s="75" t="str">
        <f ca="1">IF($E2560="только рамка",VLOOKUP($D2560,OLframe!$D$2:$J$213,2),VLOOKUP($E2560,OLmain!$A$2:$J$57,2))</f>
        <v>9'', 1024*600</v>
      </c>
      <c r="G2560" s="65" t="str">
        <f ca="1">VLOOKUP($D2560,OLframe!$D$2:$J$213,3)</f>
        <v>https://yadi.sk/d/fSwLBEdL8cH8ug</v>
      </c>
      <c r="H2560" s="45">
        <v>40400</v>
      </c>
      <c r="I2560" s="79" t="str">
        <f ca="1">IF($E2560="только рамка",VLOOKUP($D2560,OLframe!$D$2:$J$213,9),VLOOKUP($E2560,OLmain!$A$2:$J$57,9))</f>
        <v>Android 10.0, RK PX6 6x2,0 Ghz, 4Gb Ram, 64 Gb ROM, IPS LCD, NXP 6686 FM, TDA 7850, DSP, BC6 Bluetooth,  external microphone+Glonass&amp;gps</v>
      </c>
      <c r="J2560" s="27" t="e">
        <f ca="1">IF(VLOOKUP($D2560,OLframe!$D$2:$J$213,10)=0," ",VLOOKUP($D2560,OLframe!$D$2:$J$213,10))</f>
        <v>#REF!</v>
      </c>
    </row>
    <row r="2561" spans="1:10" ht="37.5" customHeight="1">
      <c r="A2561" s="19" t="s">
        <v>1470</v>
      </c>
      <c r="B2561" s="18" t="s">
        <v>276</v>
      </c>
      <c r="C2561" s="36" t="s">
        <v>3500</v>
      </c>
      <c r="D2561" s="38" t="s">
        <v>275</v>
      </c>
      <c r="E2561" s="38" t="s">
        <v>1131</v>
      </c>
      <c r="F2561" s="75" t="str">
        <f ca="1">IF($E2561="только рамка",VLOOKUP($D2561,OLframe!$D$2:$J$213,2),VLOOKUP($E2561,OLmain!$A$2:$J$57,2))</f>
        <v>9'', 1024*600</v>
      </c>
      <c r="G2561" s="65" t="str">
        <f ca="1">VLOOKUP($D2561,OLframe!$D$2:$J$213,3)</f>
        <v>https://yadi.sk/d/fSwLBEdL8cH8ug</v>
      </c>
      <c r="H2561" s="45">
        <v>23900</v>
      </c>
      <c r="I2561" s="79" t="str">
        <f ca="1">IF($E2561="только рамка",VLOOKUP($D2561,OLframe!$D$2:$J$213,9),VLOOKUP($E2561,OLmain!$A$2:$J$57,9))</f>
        <v>Android 6.0, MTK 3562 8x1,5 Ghz, 2Gb Ram, 32 Gb ROM, IPS LCD, NXP 6686 FM, TDA 7851, Bluetooth,  external microphone, 4G встроен</v>
      </c>
      <c r="J2561" s="27" t="e">
        <f ca="1">IF(VLOOKUP($D2561,OLframe!$D$2:$J$213,10)=0," ",VLOOKUP($D2561,OLframe!$D$2:$J$213,10))</f>
        <v>#REF!</v>
      </c>
    </row>
    <row r="2562" spans="1:10" ht="37.5" customHeight="1">
      <c r="A2562" s="19" t="s">
        <v>1470</v>
      </c>
      <c r="B2562" s="18" t="s">
        <v>276</v>
      </c>
      <c r="C2562" s="36" t="s">
        <v>3500</v>
      </c>
      <c r="D2562" s="38" t="s">
        <v>275</v>
      </c>
      <c r="E2562" s="38" t="s">
        <v>1115</v>
      </c>
      <c r="F2562" s="75" t="str">
        <f ca="1">IF($E2562="только рамка",VLOOKUP($D2562,OLframe!$D$2:$J$213,2),VLOOKUP($E2562,OLmain!$A$2:$J$57,2))</f>
        <v>9'', 1280*720</v>
      </c>
      <c r="G2562" s="65" t="str">
        <f ca="1">VLOOKUP($D2562,OLframe!$D$2:$J$213,3)</f>
        <v>https://yadi.sk/d/fSwLBEdL8cH8ug</v>
      </c>
      <c r="H2562" s="45">
        <v>34900</v>
      </c>
      <c r="I2562" s="79" t="str">
        <f ca="1">IF($E2562="только рамка",VLOOKUP($D2562,OLframe!$D$2:$J$213,9),VLOOKUP($E2562,OLmain!$A$2:$J$57,9))</f>
        <v>Android 10, UIS7862 8x1,8 Ghz, 3Gb Ram, 32Gb ROM, TDA7708 FM, TDA7388, DSP, Bluetooth 5.0, Glonass&amp;gps, 4G, OPTIC out, поддержка AHD/TVI камер, HDMI - опция, AV OUT - опция</v>
      </c>
      <c r="J2562" s="27" t="e">
        <f ca="1">IF(VLOOKUP($D2562,OLframe!$D$2:$J$213,10)=0," ",VLOOKUP($D2562,OLframe!$D$2:$J$213,10))</f>
        <v>#REF!</v>
      </c>
    </row>
    <row r="2563" spans="1:10" ht="37.5" customHeight="1">
      <c r="A2563" s="19" t="s">
        <v>1470</v>
      </c>
      <c r="B2563" s="18" t="s">
        <v>276</v>
      </c>
      <c r="C2563" s="36" t="s">
        <v>3500</v>
      </c>
      <c r="D2563" s="38" t="s">
        <v>275</v>
      </c>
      <c r="E2563" s="38" t="s">
        <v>1117</v>
      </c>
      <c r="F2563" s="75" t="str">
        <f ca="1">IF($E2563="только рамка",VLOOKUP($D2563,OLframe!$D$2:$J$213,2),VLOOKUP($E2563,OLmain!$A$2:$J$57,2))</f>
        <v>9'', 1280*720</v>
      </c>
      <c r="G2563" s="65" t="str">
        <f ca="1">VLOOKUP($D2563,OLframe!$D$2:$J$213,3)</f>
        <v>https://yadi.sk/d/fSwLBEdL8cH8ug</v>
      </c>
      <c r="H2563" s="45">
        <v>39400</v>
      </c>
      <c r="I2563" s="79" t="str">
        <f ca="1">IF($E2563="только рамка",VLOOKUP($D2563,OLframe!$D$2:$J$213,9),VLOOKUP($E2563,OLmain!$A$2:$J$57,9))</f>
        <v>Android 10, UIS7862 8x1,8 Ghz, 4Gb Ram, 64Gb ROM, TDA7708 FM, TDA7851L, DSP, Bluetooth 5.0, Glonass&amp;gps, 4G, OPTIC out, поддержка AHD/TVI камер, HDMI - опция, AV OUT - опция</v>
      </c>
      <c r="J2563" s="27" t="e">
        <f ca="1">IF(VLOOKUP($D2563,OLframe!$D$2:$J$213,10)=0," ",VLOOKUP($D2563,OLframe!$D$2:$J$213,10))</f>
        <v>#REF!</v>
      </c>
    </row>
    <row r="2564" spans="1:10" ht="37.5" customHeight="1">
      <c r="A2564" s="19" t="s">
        <v>1470</v>
      </c>
      <c r="B2564" s="18" t="s">
        <v>276</v>
      </c>
      <c r="C2564" s="36" t="s">
        <v>3500</v>
      </c>
      <c r="D2564" s="38" t="s">
        <v>275</v>
      </c>
      <c r="E2564" s="38" t="s">
        <v>1136</v>
      </c>
      <c r="F2564" s="75" t="str">
        <f ca="1">IF($E2564="только рамка",VLOOKUP($D2564,OLframe!$D$2:$J$213,2),VLOOKUP($E2564,OLmain!$A$2:$J$57,2))</f>
        <v>9'', 1280*720</v>
      </c>
      <c r="G2564" s="65" t="str">
        <f ca="1">VLOOKUP($D2564,OLframe!$D$2:$J$213,3)</f>
        <v>https://yadi.sk/d/fSwLBEdL8cH8ug</v>
      </c>
      <c r="H2564" s="45">
        <v>42400</v>
      </c>
      <c r="I2564" s="79" t="str">
        <f ca="1">IF($E2564="только рамка",VLOOKUP($D2564,OLframe!$D$2:$J$213,9),VLOOKUP($E2564,OLmain!$A$2:$J$57,9))</f>
        <v>Android 10, UIS7862 8x1,8 Ghz, 6Gb Ram, 128Gb ROM, TDA7708 FM, TDA7851L, DSP, Bluetooth 5.0, Glonass&amp;gps, 4G, OPTIC out, поддержка AHD/TVI камер, HDMI - опция, AV OUT - опция</v>
      </c>
      <c r="J2564" s="27" t="e">
        <f ca="1">IF(VLOOKUP($D2564,OLframe!$D$2:$J$213,10)=0," ",VLOOKUP($D2564,OLframe!$D$2:$J$213,10))</f>
        <v>#REF!</v>
      </c>
    </row>
    <row r="2565" spans="1:10" ht="37.5" customHeight="1">
      <c r="A2565" s="19" t="s">
        <v>1470</v>
      </c>
      <c r="B2565" s="18" t="s">
        <v>276</v>
      </c>
      <c r="C2565" s="36" t="s">
        <v>3500</v>
      </c>
      <c r="D2565" s="38" t="s">
        <v>275</v>
      </c>
      <c r="E2565" s="38" t="s">
        <v>1119</v>
      </c>
      <c r="F2565" s="75" t="str">
        <f ca="1">IF($E2565="только рамка",VLOOKUP($D2565,OLframe!$D$2:$J$213,2),VLOOKUP($E2565,OLmain!$A$2:$J$57,2))</f>
        <v>9'', 1024*600</v>
      </c>
      <c r="G2565" s="65" t="str">
        <f ca="1">VLOOKUP($D2565,OLframe!$D$2:$J$213,3)</f>
        <v>https://yadi.sk/d/fSwLBEdL8cH8ug</v>
      </c>
      <c r="H2565" s="45">
        <v>40400</v>
      </c>
      <c r="I2565" s="79" t="str">
        <f ca="1">IF($E2565="только рамка",VLOOKUP($D2565,OLframe!$D$2:$J$213,9),VLOOKUP($E2565,OLmain!$A$2:$J$57,9))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565" s="27" t="e">
        <f ca="1">IF(VLOOKUP($D2565,OLframe!$D$2:$J$213,10)=0," ",VLOOKUP($D2565,OLframe!$D$2:$J$213,10))</f>
        <v>#REF!</v>
      </c>
    </row>
    <row r="2566" spans="1:10" ht="37.5" customHeight="1">
      <c r="A2566" s="19" t="s">
        <v>1470</v>
      </c>
      <c r="B2566" s="18" t="s">
        <v>276</v>
      </c>
      <c r="C2566" s="36" t="s">
        <v>3500</v>
      </c>
      <c r="D2566" s="38" t="s">
        <v>275</v>
      </c>
      <c r="E2566" s="38" t="s">
        <v>1089</v>
      </c>
      <c r="F2566" s="75" t="str">
        <f ca="1">IF($E2566="только рамка",VLOOKUP($D2566,OLframe!$D$2:$J$213,2),VLOOKUP($E2566,OLmain!$A$2:$J$57,2))</f>
        <v>9,7'', 1024*768</v>
      </c>
      <c r="G2566" s="65" t="str">
        <f ca="1">VLOOKUP($D2566,OLframe!$D$2:$J$213,3)</f>
        <v>https://yadi.sk/d/fSwLBEdL8cH8ug</v>
      </c>
      <c r="H2566" s="45">
        <v>41400</v>
      </c>
      <c r="I2566" s="79" t="str">
        <f ca="1">IF($E2566="только рамка",VLOOKUP($D2566,OLframe!$D$2:$J$213,9),VLOOKUP($E2566,OLmain!$A$2:$J$57,9))</f>
        <v>Android 10.0, RK PX6 6x2,0 Ghz, 4Gb Ram, 64 Gb ROM, IPS LCD, NXP 6686 FM, TDA 7850, DSP, BC6 Bluetooth,  external microphone+Glonass&amp;gps</v>
      </c>
      <c r="J2566" s="27" t="e">
        <f ca="1">IF(VLOOKUP($D2566,OLframe!$D$2:$J$213,10)=0," ",VLOOKUP($D2566,OLframe!$D$2:$J$213,10))</f>
        <v>#REF!</v>
      </c>
    </row>
    <row r="2567" spans="1:10" ht="37.5" customHeight="1">
      <c r="A2567" s="19" t="s">
        <v>1470</v>
      </c>
      <c r="B2567" s="18" t="s">
        <v>276</v>
      </c>
      <c r="C2567" s="36" t="s">
        <v>3500</v>
      </c>
      <c r="D2567" s="38" t="s">
        <v>275</v>
      </c>
      <c r="E2567" s="38" t="s">
        <v>1122</v>
      </c>
      <c r="F2567" s="75" t="str">
        <f ca="1">IF($E2567="только рамка",VLOOKUP($D2567,OLframe!$D$2:$J$213,2),VLOOKUP($E2567,OLmain!$A$2:$J$57,2))</f>
        <v>10.1", 1280*720</v>
      </c>
      <c r="G2567" s="65" t="str">
        <f ca="1">VLOOKUP($D2567,OLframe!$D$2:$J$213,3)</f>
        <v>https://yadi.sk/d/fSwLBEdL8cH8ug</v>
      </c>
      <c r="H2567" s="45">
        <v>42900</v>
      </c>
      <c r="I2567" s="79" t="str">
        <f ca="1">IF($E2567="только рамка",VLOOKUP($D2567,OLframe!$D$2:$J$213,9),VLOOKUP($E2567,OLmain!$A$2:$J$57,9))</f>
        <v>Android 10.0, RK PX6 6x2,0 Ghz, 4Gb Ram, 64 Gb ROM, IPS LCD, NXP 6686 FM, TDA 7850, DSP, BC6 Bluetooth,  external microphone+Glonass&amp;gps</v>
      </c>
      <c r="J2567" s="27" t="e">
        <f ca="1">IF(VLOOKUP($D2567,OLframe!$D$2:$J$213,10)=0," ",VLOOKUP($D2567,OLframe!$D$2:$J$213,10))</f>
        <v>#REF!</v>
      </c>
    </row>
    <row r="2568" spans="1:10" ht="37.5" customHeight="1">
      <c r="A2568" s="19" t="s">
        <v>1470</v>
      </c>
      <c r="B2568" s="18" t="s">
        <v>276</v>
      </c>
      <c r="C2568" s="36" t="s">
        <v>3500</v>
      </c>
      <c r="D2568" s="38" t="s">
        <v>275</v>
      </c>
      <c r="E2568" s="38" t="s">
        <v>1121</v>
      </c>
      <c r="F2568" s="75" t="str">
        <f ca="1">IF($E2568="только рамка",VLOOKUP($D2568,OLframe!$D$2:$J$213,2),VLOOKUP($E2568,OLmain!$A$2:$J$57,2))</f>
        <v>13.3", 1920*1080</v>
      </c>
      <c r="G2568" s="65" t="str">
        <f ca="1">VLOOKUP($D2568,OLframe!$D$2:$J$213,3)</f>
        <v>https://yadi.sk/d/fSwLBEdL8cH8ug</v>
      </c>
      <c r="H2568" s="45">
        <v>48900</v>
      </c>
      <c r="I2568" s="79" t="str">
        <f ca="1">IF($E2568="только рамка",VLOOKUP($D2568,OLframe!$D$2:$J$213,9),VLOOKUP($E2568,OLmain!$A$2:$J$57,9))</f>
        <v>Android 10.0, RK PX6 6x2,0 Ghz, 4Gb Ram, 64 Gb ROM, IPS LCD, NXP 6686 FM, TDA 7850, DSP, BC6 Bluetooth,  external microphone+Glonass&amp;gps</v>
      </c>
      <c r="J2568" s="27" t="e">
        <f ca="1">IF(VLOOKUP($D2568,OLframe!$D$2:$J$213,10)=0," ",VLOOKUP($D2568,OLframe!$D$2:$J$213,10))</f>
        <v>#REF!</v>
      </c>
    </row>
    <row r="2569" spans="1:10" ht="37.5" customHeight="1">
      <c r="A2569" s="8" t="s">
        <v>1535</v>
      </c>
      <c r="B2569" s="22" t="s">
        <v>3951</v>
      </c>
      <c r="C2569" s="2" t="s">
        <v>3444</v>
      </c>
      <c r="D2569" s="37" t="s">
        <v>3952</v>
      </c>
      <c r="E2569" s="37"/>
      <c r="F2569" s="2" t="s">
        <v>3453</v>
      </c>
      <c r="G2569" s="14" t="s">
        <v>3953</v>
      </c>
      <c r="H2569" s="68">
        <v>27400</v>
      </c>
      <c r="I2569" s="46" t="s">
        <v>3492</v>
      </c>
      <c r="J2569" s="31"/>
    </row>
    <row r="2570" spans="1:10" ht="37.5" customHeight="1">
      <c r="A2570" s="8" t="s">
        <v>1535</v>
      </c>
      <c r="B2570" s="22" t="s">
        <v>3951</v>
      </c>
      <c r="C2570" s="2" t="s">
        <v>3444</v>
      </c>
      <c r="D2570" s="37" t="s">
        <v>3954</v>
      </c>
      <c r="E2570" s="37"/>
      <c r="F2570" s="2" t="s">
        <v>3453</v>
      </c>
      <c r="G2570" s="14" t="s">
        <v>3953</v>
      </c>
      <c r="H2570" s="68">
        <v>30400</v>
      </c>
      <c r="I2570" s="59" t="s">
        <v>3478</v>
      </c>
      <c r="J2570" s="31"/>
    </row>
    <row r="2571" spans="1:10" ht="37.5" customHeight="1">
      <c r="A2571" s="8" t="s">
        <v>1535</v>
      </c>
      <c r="B2571" s="22" t="s">
        <v>3951</v>
      </c>
      <c r="C2571" s="2" t="s">
        <v>3444</v>
      </c>
      <c r="D2571" s="37" t="s">
        <v>3955</v>
      </c>
      <c r="E2571" s="37"/>
      <c r="F2571" s="2" t="s">
        <v>3453</v>
      </c>
      <c r="G2571" s="14" t="s">
        <v>3953</v>
      </c>
      <c r="H2571" s="68">
        <v>31400</v>
      </c>
      <c r="I2571" s="46" t="s">
        <v>3496</v>
      </c>
      <c r="J2571" s="31"/>
    </row>
    <row r="2572" spans="1:10" ht="37.5" customHeight="1">
      <c r="A2572" s="8" t="s">
        <v>1535</v>
      </c>
      <c r="B2572" s="22" t="s">
        <v>3951</v>
      </c>
      <c r="C2572" s="2" t="s">
        <v>3610</v>
      </c>
      <c r="D2572" s="37" t="s">
        <v>70</v>
      </c>
      <c r="E2572" s="37"/>
      <c r="F2572" s="2" t="s">
        <v>3453</v>
      </c>
      <c r="G2572" s="14" t="s">
        <v>3953</v>
      </c>
      <c r="H2572" s="68">
        <v>29900</v>
      </c>
      <c r="I2572" s="46" t="s">
        <v>3492</v>
      </c>
      <c r="J2572" s="31"/>
    </row>
    <row r="2573" spans="1:10" ht="37.5" customHeight="1">
      <c r="A2573" s="8" t="s">
        <v>1535</v>
      </c>
      <c r="B2573" s="22" t="s">
        <v>3951</v>
      </c>
      <c r="C2573" s="2" t="s">
        <v>3610</v>
      </c>
      <c r="D2573" s="37" t="s">
        <v>71</v>
      </c>
      <c r="E2573" s="37"/>
      <c r="F2573" s="2" t="s">
        <v>3453</v>
      </c>
      <c r="G2573" s="14" t="s">
        <v>3953</v>
      </c>
      <c r="H2573" s="68">
        <v>32900</v>
      </c>
      <c r="I2573" s="59" t="s">
        <v>3771</v>
      </c>
      <c r="J2573" s="31"/>
    </row>
    <row r="2574" spans="1:10" ht="37.5" customHeight="1">
      <c r="A2574" s="8" t="s">
        <v>1535</v>
      </c>
      <c r="B2574" s="22" t="s">
        <v>3951</v>
      </c>
      <c r="C2574" s="2" t="s">
        <v>3610</v>
      </c>
      <c r="D2574" s="37" t="s">
        <v>72</v>
      </c>
      <c r="E2574" s="37"/>
      <c r="F2574" s="2" t="s">
        <v>3453</v>
      </c>
      <c r="G2574" s="14" t="s">
        <v>3953</v>
      </c>
      <c r="H2574" s="68">
        <v>33900</v>
      </c>
      <c r="I2574" s="46" t="s">
        <v>3496</v>
      </c>
      <c r="J2574" s="31"/>
    </row>
    <row r="2575" spans="1:10" ht="37.5" customHeight="1">
      <c r="A2575" s="19" t="s">
        <v>1535</v>
      </c>
      <c r="B2575" s="18" t="s">
        <v>3951</v>
      </c>
      <c r="C2575" s="36" t="s">
        <v>3451</v>
      </c>
      <c r="D2575" s="38" t="s">
        <v>3956</v>
      </c>
      <c r="E2575" s="38"/>
      <c r="F2575" s="2" t="s">
        <v>3590</v>
      </c>
      <c r="G2575" s="50" t="s">
        <v>3957</v>
      </c>
      <c r="H2575" s="69">
        <v>28900</v>
      </c>
      <c r="I2575" s="21" t="s">
        <v>3483</v>
      </c>
      <c r="J2575" s="27"/>
    </row>
    <row r="2576" spans="1:10" ht="37.5" customHeight="1">
      <c r="A2576" s="19" t="s">
        <v>1535</v>
      </c>
      <c r="B2576" s="18" t="s">
        <v>1536</v>
      </c>
      <c r="C2576" s="36" t="s">
        <v>3500</v>
      </c>
      <c r="D2576" s="38" t="s">
        <v>1537</v>
      </c>
      <c r="E2576" s="38" t="s">
        <v>2857</v>
      </c>
      <c r="F2576" s="75" t="str">
        <f ca="1">IF($E2576="только рамка",VLOOKUP($D2576,OLframe!$D$2:$J$213,2),VLOOKUP($E2576,OLmain!$A$2:$J$57,2))</f>
        <v>9", 1024*600</v>
      </c>
      <c r="G2576" s="65" t="str">
        <f ca="1">VLOOKUP($D2576,OLframe!$D$2:$J$213,3)</f>
        <v>https://yadi.sk/d/fgtw32Sm7IYrPg</v>
      </c>
      <c r="H2576" s="45">
        <v>4000</v>
      </c>
      <c r="I2576" s="79" t="e">
        <f ca="1">IF($E2576="только рамка",VLOOKUP($D2576,OLframe!$D$2:$J$213,9),VLOOKUP($E2576,OLmain!$A$2:$J$57,9))</f>
        <v>#REF!</v>
      </c>
      <c r="J2576" s="27" t="e">
        <f ca="1">IF(VLOOKUP($D2576,OLframe!$D$2:$J$213,10)=0," ",VLOOKUP($D2576,OLframe!$D$2:$J$213,10))</f>
        <v>#REF!</v>
      </c>
    </row>
    <row r="2577" spans="1:10" ht="37.5" customHeight="1">
      <c r="A2577" s="19" t="s">
        <v>1535</v>
      </c>
      <c r="B2577" s="18" t="s">
        <v>1536</v>
      </c>
      <c r="C2577" s="36" t="s">
        <v>3500</v>
      </c>
      <c r="D2577" s="38" t="s">
        <v>1537</v>
      </c>
      <c r="E2577" s="38" t="s">
        <v>1141</v>
      </c>
      <c r="F2577" s="75" t="str">
        <f ca="1">IF($E2577="только рамка",VLOOKUP($D2577,OLframe!$D$2:$J$213,2),VLOOKUP($E2577,OLmain!$A$2:$J$57,2))</f>
        <v>9'', 1280*720</v>
      </c>
      <c r="G2577" s="65" t="str">
        <f ca="1">VLOOKUP($D2577,OLframe!$D$2:$J$213,3)</f>
        <v>https://yadi.sk/d/fgtw32Sm7IYrPg</v>
      </c>
      <c r="H2577" s="45">
        <v>36900</v>
      </c>
      <c r="I2577" s="79" t="str">
        <f ca="1">IF($E2577="только рамка",VLOOKUP($D2577,OLframe!$D$2:$J$213,9),VLOOKUP($E2577,OLmain!$A$2:$J$57,9))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77" s="27" t="e">
        <f ca="1">IF(VLOOKUP($D2577,OLframe!$D$2:$J$213,10)=0," ",VLOOKUP($D2577,OLframe!$D$2:$J$213,10))</f>
        <v>#REF!</v>
      </c>
    </row>
    <row r="2578" spans="1:10" ht="37.5" customHeight="1">
      <c r="A2578" s="19" t="s">
        <v>1535</v>
      </c>
      <c r="B2578" s="18" t="s">
        <v>1536</v>
      </c>
      <c r="C2578" s="36" t="s">
        <v>3500</v>
      </c>
      <c r="D2578" s="38" t="s">
        <v>1537</v>
      </c>
      <c r="E2578" s="38" t="s">
        <v>1144</v>
      </c>
      <c r="F2578" s="75" t="str">
        <f ca="1">IF($E2578="только рамка",VLOOKUP($D2578,OLframe!$D$2:$J$213,2),VLOOKUP($E2578,OLmain!$A$2:$J$57,2))</f>
        <v>9'', 1280*720</v>
      </c>
      <c r="G2578" s="65" t="str">
        <f ca="1">VLOOKUP($D2578,OLframe!$D$2:$J$213,3)</f>
        <v>https://yadi.sk/d/fgtw32Sm7IYrPg</v>
      </c>
      <c r="H2578" s="45">
        <v>39900</v>
      </c>
      <c r="I2578" s="79" t="str">
        <f ca="1">IF($E2578="только рамка",VLOOKUP($D2578,OLframe!$D$2:$J$213,9),VLOOKUP($E2578,OLmain!$A$2:$J$57,9))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78" s="27" t="e">
        <f ca="1">IF(VLOOKUP($D2578,OLframe!$D$2:$J$213,10)=0," ",VLOOKUP($D2578,OLframe!$D$2:$J$213,10))</f>
        <v>#REF!</v>
      </c>
    </row>
    <row r="2579" spans="1:10" ht="37.5" customHeight="1">
      <c r="A2579" s="19" t="s">
        <v>1535</v>
      </c>
      <c r="B2579" s="18" t="s">
        <v>1536</v>
      </c>
      <c r="C2579" s="36" t="s">
        <v>3500</v>
      </c>
      <c r="D2579" s="38" t="s">
        <v>1537</v>
      </c>
      <c r="E2579" s="38" t="s">
        <v>1107</v>
      </c>
      <c r="F2579" s="75" t="str">
        <f ca="1">IF($E2579="только рамка",VLOOKUP($D2579,OLframe!$D$2:$J$213,2),VLOOKUP($E2579,OLmain!$A$2:$J$57,2))</f>
        <v>9'', 1024*600</v>
      </c>
      <c r="G2579" s="65" t="str">
        <f ca="1">VLOOKUP($D2579,OLframe!$D$2:$J$213,3)</f>
        <v>https://yadi.sk/d/fgtw32Sm7IYrPg</v>
      </c>
      <c r="H2579" s="45">
        <v>27900</v>
      </c>
      <c r="I2579" s="79" t="str">
        <f ca="1">IF($E2579="только рамка",VLOOKUP($D2579,OLframe!$D$2:$J$213,9),VLOOKUP($E2579,OLmain!$A$2:$J$57,9))</f>
        <v>Android 10.0, RK PX30 4x1,6 Ghz, 2Gb Ram, 16 Gb ROM, IPS LCD, NXP 6686 FM, TDA 7850, DSP, BC6 Bluetooth,  external microphone+Glonass&amp;gps</v>
      </c>
      <c r="J2579" s="27" t="e">
        <f ca="1">IF(VLOOKUP($D2579,OLframe!$D$2:$J$213,10)=0," ",VLOOKUP($D2579,OLframe!$D$2:$J$213,10))</f>
        <v>#REF!</v>
      </c>
    </row>
    <row r="2580" spans="1:10" ht="37.5" customHeight="1">
      <c r="A2580" s="19" t="s">
        <v>1535</v>
      </c>
      <c r="B2580" s="18" t="s">
        <v>1536</v>
      </c>
      <c r="C2580" s="36" t="s">
        <v>3500</v>
      </c>
      <c r="D2580" s="38" t="s">
        <v>1537</v>
      </c>
      <c r="E2580" s="38" t="s">
        <v>1109</v>
      </c>
      <c r="F2580" s="75" t="str">
        <f ca="1">IF($E2580="только рамка",VLOOKUP($D2580,OLframe!$D$2:$J$213,2),VLOOKUP($E2580,OLmain!$A$2:$J$57,2))</f>
        <v>9'', 1024*600</v>
      </c>
      <c r="G2580" s="65" t="str">
        <f ca="1">VLOOKUP($D2580,OLframe!$D$2:$J$213,3)</f>
        <v>https://yadi.sk/d/fgtw32Sm7IYrPg</v>
      </c>
      <c r="H2580" s="45">
        <v>31400</v>
      </c>
      <c r="I2580" s="79" t="str">
        <f ca="1">IF($E2580="только рамка",VLOOKUP($D2580,OLframe!$D$2:$J$213,9),VLOOKUP($E2580,OLmain!$A$2:$J$57,9))</f>
        <v>Android 10.0, RK PX5 8x1,5 Ghz, 4Gb Ram, 32 Gb ROM, IPS LCD, NXP 6686 FM, TDA 7850, DSP, BC6 Bluetooth,  external microphone+Glonass&amp;gps</v>
      </c>
      <c r="J2580" s="27" t="e">
        <f ca="1">IF(VLOOKUP($D2580,OLframe!$D$2:$J$213,10)=0," ",VLOOKUP($D2580,OLframe!$D$2:$J$213,10))</f>
        <v>#REF!</v>
      </c>
    </row>
    <row r="2581" spans="1:10" ht="37.5" customHeight="1">
      <c r="A2581" s="19" t="s">
        <v>1535</v>
      </c>
      <c r="B2581" s="18" t="s">
        <v>1536</v>
      </c>
      <c r="C2581" s="36" t="s">
        <v>3500</v>
      </c>
      <c r="D2581" s="38" t="s">
        <v>1537</v>
      </c>
      <c r="E2581" s="38" t="s">
        <v>1111</v>
      </c>
      <c r="F2581" s="75" t="str">
        <f ca="1">IF($E2581="только рамка",VLOOKUP($D2581,OLframe!$D$2:$J$213,2),VLOOKUP($E2581,OLmain!$A$2:$J$57,2))</f>
        <v>9'', 1024*600</v>
      </c>
      <c r="G2581" s="65" t="str">
        <f ca="1">VLOOKUP($D2581,OLframe!$D$2:$J$213,3)</f>
        <v>https://yadi.sk/d/fgtw32Sm7IYrPg</v>
      </c>
      <c r="H2581" s="45">
        <v>32400</v>
      </c>
      <c r="I2581" s="79" t="str">
        <f ca="1">IF($E2581="только рамка",VLOOKUP($D2581,OLframe!$D$2:$J$213,9),VLOOKUP($E2581,OLmain!$A$2:$J$57,9))</f>
        <v>Android 10.0, RK PX5 8x1,5 Ghz, 4Gb Ram, 64 Gb ROM, IPS LCD, NXP 6686 FM, TDA 7850, DSP, BC6 Bluetooth,  external microphone+Glonass&amp;gps</v>
      </c>
      <c r="J2581" s="27" t="e">
        <f ca="1">IF(VLOOKUP($D2581,OLframe!$D$2:$J$213,10)=0," ",VLOOKUP($D2581,OLframe!$D$2:$J$213,10))</f>
        <v>#REF!</v>
      </c>
    </row>
    <row r="2582" spans="1:10" ht="37.5" customHeight="1">
      <c r="A2582" s="19" t="s">
        <v>1535</v>
      </c>
      <c r="B2582" s="18" t="s">
        <v>1536</v>
      </c>
      <c r="C2582" s="36" t="s">
        <v>3500</v>
      </c>
      <c r="D2582" s="38" t="s">
        <v>1537</v>
      </c>
      <c r="E2582" s="38" t="s">
        <v>1113</v>
      </c>
      <c r="F2582" s="75" t="str">
        <f ca="1">IF($E2582="только рамка",VLOOKUP($D2582,OLframe!$D$2:$J$213,2),VLOOKUP($E2582,OLmain!$A$2:$J$57,2))</f>
        <v>9'', 1024*600</v>
      </c>
      <c r="G2582" s="65" t="str">
        <f ca="1">VLOOKUP($D2582,OLframe!$D$2:$J$213,3)</f>
        <v>https://yadi.sk/d/fgtw32Sm7IYrPg</v>
      </c>
      <c r="H2582" s="45">
        <v>32400</v>
      </c>
      <c r="I2582" s="79" t="str">
        <f ca="1">IF($E2582="только рамка",VLOOKUP($D2582,OLframe!$D$2:$J$213,9),VLOOKUP($E2582,OLmain!$A$2:$J$57,9))</f>
        <v>Android 10.0, RK PX6 6x2,0 Ghz, 4Gb Ram, 64 Gb ROM, IPS LCD, NXP 6686 FM, TDA 7850, DSP, BC6 Bluetooth,  external microphone+Glonass&amp;gps</v>
      </c>
      <c r="J2582" s="27" t="e">
        <f ca="1">IF(VLOOKUP($D2582,OLframe!$D$2:$J$213,10)=0," ",VLOOKUP($D2582,OLframe!$D$2:$J$213,10))</f>
        <v>#REF!</v>
      </c>
    </row>
    <row r="2583" spans="1:10" ht="37.5" customHeight="1">
      <c r="A2583" s="19" t="s">
        <v>1535</v>
      </c>
      <c r="B2583" s="18" t="s">
        <v>1536</v>
      </c>
      <c r="C2583" s="36" t="s">
        <v>3500</v>
      </c>
      <c r="D2583" s="38" t="s">
        <v>1537</v>
      </c>
      <c r="E2583" s="38" t="s">
        <v>1131</v>
      </c>
      <c r="F2583" s="75" t="str">
        <f ca="1">IF($E2583="только рамка",VLOOKUP($D2583,OLframe!$D$2:$J$213,2),VLOOKUP($E2583,OLmain!$A$2:$J$57,2))</f>
        <v>9'', 1024*600</v>
      </c>
      <c r="G2583" s="65" t="str">
        <f ca="1">VLOOKUP($D2583,OLframe!$D$2:$J$213,3)</f>
        <v>https://yadi.sk/d/fgtw32Sm7IYrPg</v>
      </c>
      <c r="H2583" s="45">
        <v>23900</v>
      </c>
      <c r="I2583" s="79" t="str">
        <f ca="1">IF($E2583="только рамка",VLOOKUP($D2583,OLframe!$D$2:$J$213,9),VLOOKUP($E2583,OLmain!$A$2:$J$57,9))</f>
        <v>Android 6.0, MTK 3562 8x1,5 Ghz, 2Gb Ram, 32 Gb ROM, IPS LCD, NXP 6686 FM, TDA 7851, Bluetooth,  external microphone, 4G встроен</v>
      </c>
      <c r="J2583" s="27" t="e">
        <f ca="1">IF(VLOOKUP($D2583,OLframe!$D$2:$J$213,10)=0," ",VLOOKUP($D2583,OLframe!$D$2:$J$213,10))</f>
        <v>#REF!</v>
      </c>
    </row>
    <row r="2584" spans="1:10" ht="37.5" customHeight="1">
      <c r="A2584" s="19" t="s">
        <v>1535</v>
      </c>
      <c r="B2584" s="18" t="s">
        <v>1536</v>
      </c>
      <c r="C2584" s="36" t="s">
        <v>3500</v>
      </c>
      <c r="D2584" s="38" t="s">
        <v>1537</v>
      </c>
      <c r="E2584" s="38" t="s">
        <v>1115</v>
      </c>
      <c r="F2584" s="75" t="str">
        <f ca="1">IF($E2584="только рамка",VLOOKUP($D2584,OLframe!$D$2:$J$213,2),VLOOKUP($E2584,OLmain!$A$2:$J$57,2))</f>
        <v>9'', 1280*720</v>
      </c>
      <c r="G2584" s="65" t="str">
        <f ca="1">VLOOKUP($D2584,OLframe!$D$2:$J$213,3)</f>
        <v>https://yadi.sk/d/fgtw32Sm7IYrPg</v>
      </c>
      <c r="H2584" s="45">
        <v>26900</v>
      </c>
      <c r="I2584" s="79" t="str">
        <f ca="1">IF($E2584="только рамка",VLOOKUP($D2584,OLframe!$D$2:$J$213,9),VLOOKUP($E2584,OLmain!$A$2:$J$57,9))</f>
        <v>Android 10, UIS7862 8x1,8 Ghz, 3Gb Ram, 32Gb ROM, TDA7708 FM, TDA7388, DSP, Bluetooth 5.0, Glonass&amp;gps, 4G, OPTIC out, поддержка AHD/TVI камер, HDMI - опция, AV OUT - опция</v>
      </c>
      <c r="J2584" s="27" t="e">
        <f ca="1">IF(VLOOKUP($D2584,OLframe!$D$2:$J$213,10)=0," ",VLOOKUP($D2584,OLframe!$D$2:$J$213,10))</f>
        <v>#REF!</v>
      </c>
    </row>
    <row r="2585" spans="1:10" ht="37.5" customHeight="1">
      <c r="A2585" s="19" t="s">
        <v>1535</v>
      </c>
      <c r="B2585" s="18" t="s">
        <v>1536</v>
      </c>
      <c r="C2585" s="36" t="s">
        <v>3500</v>
      </c>
      <c r="D2585" s="38" t="s">
        <v>1537</v>
      </c>
      <c r="E2585" s="38" t="s">
        <v>1117</v>
      </c>
      <c r="F2585" s="75" t="str">
        <f ca="1">IF($E2585="только рамка",VLOOKUP($D2585,OLframe!$D$2:$J$213,2),VLOOKUP($E2585,OLmain!$A$2:$J$57,2))</f>
        <v>9'', 1280*720</v>
      </c>
      <c r="G2585" s="65" t="str">
        <f ca="1">VLOOKUP($D2585,OLframe!$D$2:$J$213,3)</f>
        <v>https://yadi.sk/d/fgtw32Sm7IYrPg</v>
      </c>
      <c r="H2585" s="45">
        <v>31400</v>
      </c>
      <c r="I2585" s="79" t="str">
        <f ca="1">IF($E2585="только рамка",VLOOKUP($D2585,OLframe!$D$2:$J$213,9),VLOOKUP($E2585,OLmain!$A$2:$J$57,9))</f>
        <v>Android 10, UIS7862 8x1,8 Ghz, 4Gb Ram, 64Gb ROM, TDA7708 FM, TDA7851L, DSP, Bluetooth 5.0, Glonass&amp;gps, 4G, OPTIC out, поддержка AHD/TVI камер, HDMI - опция, AV OUT - опция</v>
      </c>
      <c r="J2585" s="27" t="e">
        <f ca="1">IF(VLOOKUP($D2585,OLframe!$D$2:$J$213,10)=0," ",VLOOKUP($D2585,OLframe!$D$2:$J$213,10))</f>
        <v>#REF!</v>
      </c>
    </row>
    <row r="2586" spans="1:10" ht="37.5" customHeight="1">
      <c r="A2586" s="19" t="s">
        <v>1535</v>
      </c>
      <c r="B2586" s="18" t="s">
        <v>1536</v>
      </c>
      <c r="C2586" s="36" t="s">
        <v>3500</v>
      </c>
      <c r="D2586" s="38" t="s">
        <v>1537</v>
      </c>
      <c r="E2586" s="38" t="s">
        <v>1136</v>
      </c>
      <c r="F2586" s="75" t="str">
        <f ca="1">IF($E2586="только рамка",VLOOKUP($D2586,OLframe!$D$2:$J$213,2),VLOOKUP($E2586,OLmain!$A$2:$J$57,2))</f>
        <v>9'', 1280*720</v>
      </c>
      <c r="G2586" s="65" t="str">
        <f ca="1">VLOOKUP($D2586,OLframe!$D$2:$J$213,3)</f>
        <v>https://yadi.sk/d/fgtw32Sm7IYrPg</v>
      </c>
      <c r="H2586" s="45">
        <v>34400</v>
      </c>
      <c r="I2586" s="79" t="str">
        <f ca="1">IF($E2586="только рамка",VLOOKUP($D2586,OLframe!$D$2:$J$213,9),VLOOKUP($E2586,OLmain!$A$2:$J$57,9))</f>
        <v>Android 10, UIS7862 8x1,8 Ghz, 6Gb Ram, 128Gb ROM, TDA7708 FM, TDA7851L, DSP, Bluetooth 5.0, Glonass&amp;gps, 4G, OPTIC out, поддержка AHD/TVI камер, HDMI - опция, AV OUT - опция</v>
      </c>
      <c r="J2586" s="27" t="e">
        <f ca="1">IF(VLOOKUP($D2586,OLframe!$D$2:$J$213,10)=0," ",VLOOKUP($D2586,OLframe!$D$2:$J$213,10))</f>
        <v>#REF!</v>
      </c>
    </row>
    <row r="2587" spans="1:10" ht="37.5" customHeight="1">
      <c r="A2587" s="19" t="s">
        <v>1535</v>
      </c>
      <c r="B2587" s="18" t="s">
        <v>1536</v>
      </c>
      <c r="C2587" s="36" t="s">
        <v>3500</v>
      </c>
      <c r="D2587" s="38" t="s">
        <v>1537</v>
      </c>
      <c r="E2587" s="38" t="s">
        <v>1119</v>
      </c>
      <c r="F2587" s="75" t="str">
        <f ca="1">IF($E2587="только рамка",VLOOKUP($D2587,OLframe!$D$2:$J$213,2),VLOOKUP($E2587,OLmain!$A$2:$J$57,2))</f>
        <v>9'', 1024*600</v>
      </c>
      <c r="G2587" s="65" t="str">
        <f ca="1">VLOOKUP($D2587,OLframe!$D$2:$J$213,3)</f>
        <v>https://yadi.sk/d/fgtw32Sm7IYrPg</v>
      </c>
      <c r="H2587" s="45">
        <v>32400</v>
      </c>
      <c r="I2587" s="79" t="str">
        <f ca="1">IF($E2587="только рамка",VLOOKUP($D2587,OLframe!$D$2:$J$213,9),VLOOKUP($E2587,OLmain!$A$2:$J$57,9))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587" s="27" t="e">
        <f ca="1">IF(VLOOKUP($D2587,OLframe!$D$2:$J$213,10)=0," ",VLOOKUP($D2587,OLframe!$D$2:$J$213,10))</f>
        <v>#REF!</v>
      </c>
    </row>
    <row r="2588" spans="1:10" ht="37.5" customHeight="1">
      <c r="A2588" s="19" t="s">
        <v>1535</v>
      </c>
      <c r="B2588" s="18" t="s">
        <v>1536</v>
      </c>
      <c r="C2588" s="36" t="s">
        <v>3500</v>
      </c>
      <c r="D2588" s="38" t="s">
        <v>1537</v>
      </c>
      <c r="E2588" s="38" t="s">
        <v>1089</v>
      </c>
      <c r="F2588" s="75" t="str">
        <f ca="1">IF($E2588="только рамка",VLOOKUP($D2588,OLframe!$D$2:$J$213,2),VLOOKUP($E2588,OLmain!$A$2:$J$57,2))</f>
        <v>9,7'', 1024*768</v>
      </c>
      <c r="G2588" s="65" t="str">
        <f ca="1">VLOOKUP($D2588,OLframe!$D$2:$J$213,3)</f>
        <v>https://yadi.sk/d/fgtw32Sm7IYrPg</v>
      </c>
      <c r="H2588" s="45">
        <v>33400</v>
      </c>
      <c r="I2588" s="79" t="str">
        <f ca="1">IF($E2588="только рамка",VLOOKUP($D2588,OLframe!$D$2:$J$213,9),VLOOKUP($E2588,OLmain!$A$2:$J$57,9))</f>
        <v>Android 10.0, RK PX6 6x2,0 Ghz, 4Gb Ram, 64 Gb ROM, IPS LCD, NXP 6686 FM, TDA 7850, DSP, BC6 Bluetooth,  external microphone+Glonass&amp;gps</v>
      </c>
      <c r="J2588" s="27" t="e">
        <f ca="1">IF(VLOOKUP($D2588,OLframe!$D$2:$J$213,10)=0," ",VLOOKUP($D2588,OLframe!$D$2:$J$213,10))</f>
        <v>#REF!</v>
      </c>
    </row>
    <row r="2589" spans="1:10" ht="37.5" customHeight="1">
      <c r="A2589" s="19" t="s">
        <v>1535</v>
      </c>
      <c r="B2589" s="18" t="s">
        <v>1536</v>
      </c>
      <c r="C2589" s="36" t="s">
        <v>3500</v>
      </c>
      <c r="D2589" s="38" t="s">
        <v>1537</v>
      </c>
      <c r="E2589" s="38" t="s">
        <v>1122</v>
      </c>
      <c r="F2589" s="75" t="str">
        <f ca="1">IF($E2589="только рамка",VLOOKUP($D2589,OLframe!$D$2:$J$213,2),VLOOKUP($E2589,OLmain!$A$2:$J$57,2))</f>
        <v>10.1", 1280*720</v>
      </c>
      <c r="G2589" s="65" t="str">
        <f ca="1">VLOOKUP($D2589,OLframe!$D$2:$J$213,3)</f>
        <v>https://yadi.sk/d/fgtw32Sm7IYrPg</v>
      </c>
      <c r="H2589" s="45">
        <v>34900</v>
      </c>
      <c r="I2589" s="79" t="str">
        <f ca="1">IF($E2589="только рамка",VLOOKUP($D2589,OLframe!$D$2:$J$213,9),VLOOKUP($E2589,OLmain!$A$2:$J$57,9))</f>
        <v>Android 10.0, RK PX6 6x2,0 Ghz, 4Gb Ram, 64 Gb ROM, IPS LCD, NXP 6686 FM, TDA 7850, DSP, BC6 Bluetooth,  external microphone+Glonass&amp;gps</v>
      </c>
      <c r="J2589" s="27" t="e">
        <f ca="1">IF(VLOOKUP($D2589,OLframe!$D$2:$J$213,10)=0," ",VLOOKUP($D2589,OLframe!$D$2:$J$213,10))</f>
        <v>#REF!</v>
      </c>
    </row>
    <row r="2590" spans="1:10" ht="37.5" customHeight="1">
      <c r="A2590" s="19" t="s">
        <v>1535</v>
      </c>
      <c r="B2590" s="18" t="s">
        <v>1536</v>
      </c>
      <c r="C2590" s="36" t="s">
        <v>3500</v>
      </c>
      <c r="D2590" s="38" t="s">
        <v>1537</v>
      </c>
      <c r="E2590" s="38" t="s">
        <v>1121</v>
      </c>
      <c r="F2590" s="75" t="str">
        <f ca="1">IF($E2590="только рамка",VLOOKUP($D2590,OLframe!$D$2:$J$213,2),VLOOKUP($E2590,OLmain!$A$2:$J$57,2))</f>
        <v>13.3", 1920*1080</v>
      </c>
      <c r="G2590" s="65" t="str">
        <f ca="1">VLOOKUP($D2590,OLframe!$D$2:$J$213,3)</f>
        <v>https://yadi.sk/d/fgtw32Sm7IYrPg</v>
      </c>
      <c r="H2590" s="45">
        <v>40900</v>
      </c>
      <c r="I2590" s="79" t="str">
        <f ca="1">IF($E2590="только рамка",VLOOKUP($D2590,OLframe!$D$2:$J$213,9),VLOOKUP($E2590,OLmain!$A$2:$J$57,9))</f>
        <v>Android 10.0, RK PX6 6x2,0 Ghz, 4Gb Ram, 64 Gb ROM, IPS LCD, NXP 6686 FM, TDA 7850, DSP, BC6 Bluetooth,  external microphone+Glonass&amp;gps</v>
      </c>
      <c r="J2590" s="27" t="e">
        <f ca="1">IF(VLOOKUP($D2590,OLframe!$D$2:$J$213,10)=0," ",VLOOKUP($D2590,OLframe!$D$2:$J$213,10))</f>
        <v>#REF!</v>
      </c>
    </row>
    <row r="2591" spans="1:10" ht="37.5" customHeight="1">
      <c r="A2591" s="19" t="s">
        <v>1535</v>
      </c>
      <c r="B2591" s="18" t="s">
        <v>1538</v>
      </c>
      <c r="C2591" s="36" t="s">
        <v>4139</v>
      </c>
      <c r="D2591" s="38" t="s">
        <v>1539</v>
      </c>
      <c r="E2591" s="38"/>
      <c r="F2591" s="2" t="s">
        <v>3549</v>
      </c>
      <c r="G2591" s="51" t="s">
        <v>1540</v>
      </c>
      <c r="H2591" s="69">
        <v>32400</v>
      </c>
      <c r="I2591" s="46" t="s">
        <v>3503</v>
      </c>
      <c r="J2591" s="27"/>
    </row>
    <row r="2592" spans="1:10" ht="37.5" customHeight="1">
      <c r="A2592" s="19" t="s">
        <v>1535</v>
      </c>
      <c r="B2592" s="18" t="s">
        <v>4001</v>
      </c>
      <c r="C2592" s="36" t="s">
        <v>3451</v>
      </c>
      <c r="D2592" s="38" t="s">
        <v>4002</v>
      </c>
      <c r="E2592" s="38"/>
      <c r="F2592" s="2" t="s">
        <v>3712</v>
      </c>
      <c r="G2592" s="52" t="s">
        <v>4003</v>
      </c>
      <c r="H2592" s="69">
        <v>25900</v>
      </c>
      <c r="I2592" s="21" t="s">
        <v>3551</v>
      </c>
      <c r="J2592" s="27"/>
    </row>
    <row r="2593" spans="1:10" ht="37.5" customHeight="1">
      <c r="A2593" s="19" t="s">
        <v>1535</v>
      </c>
      <c r="B2593" s="18" t="s">
        <v>4001</v>
      </c>
      <c r="C2593" s="36" t="s">
        <v>3444</v>
      </c>
      <c r="D2593" s="38" t="s">
        <v>4004</v>
      </c>
      <c r="E2593" s="38"/>
      <c r="F2593" s="2" t="s">
        <v>3712</v>
      </c>
      <c r="G2593" s="51" t="s">
        <v>4005</v>
      </c>
      <c r="H2593" s="69">
        <v>27900</v>
      </c>
      <c r="I2593" s="46" t="s">
        <v>3475</v>
      </c>
      <c r="J2593" s="27"/>
    </row>
    <row r="2594" spans="1:10" ht="37.5" customHeight="1">
      <c r="A2594" s="19" t="s">
        <v>1535</v>
      </c>
      <c r="B2594" s="18" t="s">
        <v>4001</v>
      </c>
      <c r="C2594" s="36" t="s">
        <v>3444</v>
      </c>
      <c r="D2594" s="38" t="s">
        <v>4006</v>
      </c>
      <c r="E2594" s="38"/>
      <c r="F2594" s="2" t="s">
        <v>3712</v>
      </c>
      <c r="G2594" s="51" t="s">
        <v>4005</v>
      </c>
      <c r="H2594" s="69">
        <v>30900</v>
      </c>
      <c r="I2594" s="59" t="s">
        <v>3478</v>
      </c>
      <c r="J2594" s="27"/>
    </row>
    <row r="2595" spans="1:10" ht="37.5" customHeight="1">
      <c r="A2595" s="19" t="s">
        <v>1535</v>
      </c>
      <c r="B2595" s="18" t="s">
        <v>4001</v>
      </c>
      <c r="C2595" s="36" t="s">
        <v>3444</v>
      </c>
      <c r="D2595" s="38" t="s">
        <v>4007</v>
      </c>
      <c r="E2595" s="38"/>
      <c r="F2595" s="2" t="s">
        <v>3712</v>
      </c>
      <c r="G2595" s="51" t="s">
        <v>4005</v>
      </c>
      <c r="H2595" s="69">
        <v>31900</v>
      </c>
      <c r="I2595" s="46" t="s">
        <v>3480</v>
      </c>
      <c r="J2595" s="27"/>
    </row>
    <row r="2596" spans="1:10" ht="37.5" customHeight="1">
      <c r="A2596" s="19" t="s">
        <v>1535</v>
      </c>
      <c r="B2596" s="18" t="s">
        <v>4001</v>
      </c>
      <c r="C2596" s="36" t="s">
        <v>3500</v>
      </c>
      <c r="D2596" s="38" t="s">
        <v>4008</v>
      </c>
      <c r="E2596" s="38" t="s">
        <v>2857</v>
      </c>
      <c r="F2596" s="75" t="str">
        <f ca="1">IF($E2596="только рамка",VLOOKUP($D2596,OLframe!$D$2:$J$213,2),VLOOKUP($E2596,OLmain!$A$2:$J$57,2))</f>
        <v>9", 1024*600</v>
      </c>
      <c r="G2596" s="65" t="str">
        <f ca="1">VLOOKUP($D2596,OLframe!$D$2:$J$213,3)</f>
        <v>https://yadi.sk/d/Pjj06kDg1fZEEg</v>
      </c>
      <c r="H2596" s="45">
        <v>5000</v>
      </c>
      <c r="I2596" s="79" t="e">
        <f ca="1">IF($E2596="только рамка",VLOOKUP($D2596,OLframe!$D$2:$J$213,9),VLOOKUP($E2596,OLmain!$A$2:$J$57,9))</f>
        <v>#REF!</v>
      </c>
      <c r="J2596" s="27" t="e">
        <f ca="1">IF(VLOOKUP($D2596,OLframe!$D$2:$J$213,10)=0," ",VLOOKUP($D2596,OLframe!$D$2:$J$213,10))</f>
        <v>#REF!</v>
      </c>
    </row>
    <row r="2597" spans="1:10" ht="37.5" customHeight="1">
      <c r="A2597" s="19" t="s">
        <v>1535</v>
      </c>
      <c r="B2597" s="18" t="s">
        <v>4001</v>
      </c>
      <c r="C2597" s="36" t="s">
        <v>3500</v>
      </c>
      <c r="D2597" s="38" t="s">
        <v>4008</v>
      </c>
      <c r="E2597" s="38" t="s">
        <v>1141</v>
      </c>
      <c r="F2597" s="75" t="str">
        <f ca="1">IF($E2597="только рамка",VLOOKUP($D2597,OLframe!$D$2:$J$213,2),VLOOKUP($E2597,OLmain!$A$2:$J$57,2))</f>
        <v>9'', 1280*720</v>
      </c>
      <c r="G2597" s="65" t="str">
        <f ca="1">VLOOKUP($D2597,OLframe!$D$2:$J$213,3)</f>
        <v>https://yadi.sk/d/Pjj06kDg1fZEEg</v>
      </c>
      <c r="H2597" s="45">
        <v>37900</v>
      </c>
      <c r="I2597" s="79" t="str">
        <f ca="1">IF($E2597="только рамка",VLOOKUP($D2597,OLframe!$D$2:$J$213,9),VLOOKUP($E2597,OLmain!$A$2:$J$57,9))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97" s="27" t="e">
        <f ca="1">IF(VLOOKUP($D2597,OLframe!$D$2:$J$213,10)=0," ",VLOOKUP($D2597,OLframe!$D$2:$J$213,10))</f>
        <v>#REF!</v>
      </c>
    </row>
    <row r="2598" spans="1:10" ht="37.5" customHeight="1">
      <c r="A2598" s="19" t="s">
        <v>1535</v>
      </c>
      <c r="B2598" s="18" t="s">
        <v>4001</v>
      </c>
      <c r="C2598" s="36" t="s">
        <v>3500</v>
      </c>
      <c r="D2598" s="38" t="s">
        <v>4008</v>
      </c>
      <c r="E2598" s="38" t="s">
        <v>1144</v>
      </c>
      <c r="F2598" s="75" t="str">
        <f ca="1">IF($E2598="только рамка",VLOOKUP($D2598,OLframe!$D$2:$J$213,2),VLOOKUP($E2598,OLmain!$A$2:$J$57,2))</f>
        <v>9'', 1280*720</v>
      </c>
      <c r="G2598" s="65" t="str">
        <f ca="1">VLOOKUP($D2598,OLframe!$D$2:$J$213,3)</f>
        <v>https://yadi.sk/d/Pjj06kDg1fZEEg</v>
      </c>
      <c r="H2598" s="45">
        <v>40900</v>
      </c>
      <c r="I2598" s="79" t="str">
        <f ca="1">IF($E2598="только рамка",VLOOKUP($D2598,OLframe!$D$2:$J$213,9),VLOOKUP($E2598,OLmain!$A$2:$J$57,9))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598" s="27" t="e">
        <f ca="1">IF(VLOOKUP($D2598,OLframe!$D$2:$J$213,10)=0," ",VLOOKUP($D2598,OLframe!$D$2:$J$213,10))</f>
        <v>#REF!</v>
      </c>
    </row>
    <row r="2599" spans="1:10" ht="37.5" customHeight="1">
      <c r="A2599" s="19" t="s">
        <v>1535</v>
      </c>
      <c r="B2599" s="18" t="s">
        <v>4001</v>
      </c>
      <c r="C2599" s="36" t="s">
        <v>3500</v>
      </c>
      <c r="D2599" s="38" t="s">
        <v>4008</v>
      </c>
      <c r="E2599" s="38" t="s">
        <v>1107</v>
      </c>
      <c r="F2599" s="75" t="str">
        <f ca="1">IF($E2599="только рамка",VLOOKUP($D2599,OLframe!$D$2:$J$213,2),VLOOKUP($E2599,OLmain!$A$2:$J$57,2))</f>
        <v>9'', 1024*600</v>
      </c>
      <c r="G2599" s="65" t="str">
        <f ca="1">VLOOKUP($D2599,OLframe!$D$2:$J$213,3)</f>
        <v>https://yadi.sk/d/Pjj06kDg1fZEEg</v>
      </c>
      <c r="H2599" s="45">
        <v>28900</v>
      </c>
      <c r="I2599" s="79" t="str">
        <f ca="1">IF($E2599="только рамка",VLOOKUP($D2599,OLframe!$D$2:$J$213,9),VLOOKUP($E2599,OLmain!$A$2:$J$57,9))</f>
        <v>Android 10.0, RK PX30 4x1,6 Ghz, 2Gb Ram, 16 Gb ROM, IPS LCD, NXP 6686 FM, TDA 7850, DSP, BC6 Bluetooth,  external microphone+Glonass&amp;gps</v>
      </c>
      <c r="J2599" s="27" t="e">
        <f ca="1">IF(VLOOKUP($D2599,OLframe!$D$2:$J$213,10)=0," ",VLOOKUP($D2599,OLframe!$D$2:$J$213,10))</f>
        <v>#REF!</v>
      </c>
    </row>
    <row r="2600" spans="1:10" ht="37.5" customHeight="1">
      <c r="A2600" s="19" t="s">
        <v>1535</v>
      </c>
      <c r="B2600" s="18" t="s">
        <v>4001</v>
      </c>
      <c r="C2600" s="36" t="s">
        <v>3500</v>
      </c>
      <c r="D2600" s="38" t="s">
        <v>4008</v>
      </c>
      <c r="E2600" s="38" t="s">
        <v>1109</v>
      </c>
      <c r="F2600" s="75" t="str">
        <f ca="1">IF($E2600="только рамка",VLOOKUP($D2600,OLframe!$D$2:$J$213,2),VLOOKUP($E2600,OLmain!$A$2:$J$57,2))</f>
        <v>9'', 1024*600</v>
      </c>
      <c r="G2600" s="65" t="str">
        <f ca="1">VLOOKUP($D2600,OLframe!$D$2:$J$213,3)</f>
        <v>https://yadi.sk/d/Pjj06kDg1fZEEg</v>
      </c>
      <c r="H2600" s="45">
        <v>32400</v>
      </c>
      <c r="I2600" s="79" t="str">
        <f ca="1">IF($E2600="только рамка",VLOOKUP($D2600,OLframe!$D$2:$J$213,9),VLOOKUP($E2600,OLmain!$A$2:$J$57,9))</f>
        <v>Android 10.0, RK PX5 8x1,5 Ghz, 4Gb Ram, 32 Gb ROM, IPS LCD, NXP 6686 FM, TDA 7850, DSP, BC6 Bluetooth,  external microphone+Glonass&amp;gps</v>
      </c>
      <c r="J2600" s="27" t="e">
        <f ca="1">IF(VLOOKUP($D2600,OLframe!$D$2:$J$213,10)=0," ",VLOOKUP($D2600,OLframe!$D$2:$J$213,10))</f>
        <v>#REF!</v>
      </c>
    </row>
    <row r="2601" spans="1:10" ht="37.5" customHeight="1">
      <c r="A2601" s="19" t="s">
        <v>1535</v>
      </c>
      <c r="B2601" s="18" t="s">
        <v>4001</v>
      </c>
      <c r="C2601" s="36" t="s">
        <v>3500</v>
      </c>
      <c r="D2601" s="38" t="s">
        <v>4008</v>
      </c>
      <c r="E2601" s="38" t="s">
        <v>1111</v>
      </c>
      <c r="F2601" s="75" t="str">
        <f ca="1">IF($E2601="только рамка",VLOOKUP($D2601,OLframe!$D$2:$J$213,2),VLOOKUP($E2601,OLmain!$A$2:$J$57,2))</f>
        <v>9'', 1024*600</v>
      </c>
      <c r="G2601" s="65" t="str">
        <f ca="1">VLOOKUP($D2601,OLframe!$D$2:$J$213,3)</f>
        <v>https://yadi.sk/d/Pjj06kDg1fZEEg</v>
      </c>
      <c r="H2601" s="45">
        <v>33400</v>
      </c>
      <c r="I2601" s="79" t="str">
        <f ca="1">IF($E2601="только рамка",VLOOKUP($D2601,OLframe!$D$2:$J$213,9),VLOOKUP($E2601,OLmain!$A$2:$J$57,9))</f>
        <v>Android 10.0, RK PX5 8x1,5 Ghz, 4Gb Ram, 64 Gb ROM, IPS LCD, NXP 6686 FM, TDA 7850, DSP, BC6 Bluetooth,  external microphone+Glonass&amp;gps</v>
      </c>
      <c r="J2601" s="27" t="e">
        <f ca="1">IF(VLOOKUP($D2601,OLframe!$D$2:$J$213,10)=0," ",VLOOKUP($D2601,OLframe!$D$2:$J$213,10))</f>
        <v>#REF!</v>
      </c>
    </row>
    <row r="2602" spans="1:10" ht="37.5" customHeight="1">
      <c r="A2602" s="19" t="s">
        <v>1535</v>
      </c>
      <c r="B2602" s="18" t="s">
        <v>4001</v>
      </c>
      <c r="C2602" s="36" t="s">
        <v>3500</v>
      </c>
      <c r="D2602" s="38" t="s">
        <v>4008</v>
      </c>
      <c r="E2602" s="38" t="s">
        <v>1113</v>
      </c>
      <c r="F2602" s="75" t="str">
        <f ca="1">IF($E2602="только рамка",VLOOKUP($D2602,OLframe!$D$2:$J$213,2),VLOOKUP($E2602,OLmain!$A$2:$J$57,2))</f>
        <v>9'', 1024*600</v>
      </c>
      <c r="G2602" s="65" t="str">
        <f ca="1">VLOOKUP($D2602,OLframe!$D$2:$J$213,3)</f>
        <v>https://yadi.sk/d/Pjj06kDg1fZEEg</v>
      </c>
      <c r="H2602" s="45">
        <v>33400</v>
      </c>
      <c r="I2602" s="79" t="str">
        <f ca="1">IF($E2602="только рамка",VLOOKUP($D2602,OLframe!$D$2:$J$213,9),VLOOKUP($E2602,OLmain!$A$2:$J$57,9))</f>
        <v>Android 10.0, RK PX6 6x2,0 Ghz, 4Gb Ram, 64 Gb ROM, IPS LCD, NXP 6686 FM, TDA 7850, DSP, BC6 Bluetooth,  external microphone+Glonass&amp;gps</v>
      </c>
      <c r="J2602" s="27" t="e">
        <f ca="1">IF(VLOOKUP($D2602,OLframe!$D$2:$J$213,10)=0," ",VLOOKUP($D2602,OLframe!$D$2:$J$213,10))</f>
        <v>#REF!</v>
      </c>
    </row>
    <row r="2603" spans="1:10" ht="37.5" customHeight="1">
      <c r="A2603" s="19" t="s">
        <v>1535</v>
      </c>
      <c r="B2603" s="18" t="s">
        <v>4001</v>
      </c>
      <c r="C2603" s="36" t="s">
        <v>3500</v>
      </c>
      <c r="D2603" s="38" t="s">
        <v>4008</v>
      </c>
      <c r="E2603" s="38" t="s">
        <v>1131</v>
      </c>
      <c r="F2603" s="75" t="str">
        <f ca="1">IF($E2603="только рамка",VLOOKUP($D2603,OLframe!$D$2:$J$213,2),VLOOKUP($E2603,OLmain!$A$2:$J$57,2))</f>
        <v>9'', 1024*600</v>
      </c>
      <c r="G2603" s="65" t="str">
        <f ca="1">VLOOKUP($D2603,OLframe!$D$2:$J$213,3)</f>
        <v>https://yadi.sk/d/Pjj06kDg1fZEEg</v>
      </c>
      <c r="H2603" s="45">
        <v>23900</v>
      </c>
      <c r="I2603" s="79" t="str">
        <f ca="1">IF($E2603="только рамка",VLOOKUP($D2603,OLframe!$D$2:$J$213,9),VLOOKUP($E2603,OLmain!$A$2:$J$57,9))</f>
        <v>Android 6.0, MTK 3562 8x1,5 Ghz, 2Gb Ram, 32 Gb ROM, IPS LCD, NXP 6686 FM, TDA 7851, Bluetooth,  external microphone, 4G встроен</v>
      </c>
      <c r="J2603" s="27" t="e">
        <f ca="1">IF(VLOOKUP($D2603,OLframe!$D$2:$J$213,10)=0," ",VLOOKUP($D2603,OLframe!$D$2:$J$213,10))</f>
        <v>#REF!</v>
      </c>
    </row>
    <row r="2604" spans="1:10" ht="37.5" customHeight="1">
      <c r="A2604" s="19" t="s">
        <v>1535</v>
      </c>
      <c r="B2604" s="18" t="s">
        <v>4001</v>
      </c>
      <c r="C2604" s="36" t="s">
        <v>3500</v>
      </c>
      <c r="D2604" s="38" t="s">
        <v>4008</v>
      </c>
      <c r="E2604" s="38" t="s">
        <v>1115</v>
      </c>
      <c r="F2604" s="75" t="str">
        <f ca="1">IF($E2604="только рамка",VLOOKUP($D2604,OLframe!$D$2:$J$213,2),VLOOKUP($E2604,OLmain!$A$2:$J$57,2))</f>
        <v>9'', 1280*720</v>
      </c>
      <c r="G2604" s="65" t="str">
        <f ca="1">VLOOKUP($D2604,OLframe!$D$2:$J$213,3)</f>
        <v>https://yadi.sk/d/Pjj06kDg1fZEEg</v>
      </c>
      <c r="H2604" s="45">
        <v>27900</v>
      </c>
      <c r="I2604" s="79" t="str">
        <f ca="1">IF($E2604="только рамка",VLOOKUP($D2604,OLframe!$D$2:$J$213,9),VLOOKUP($E2604,OLmain!$A$2:$J$57,9))</f>
        <v>Android 10, UIS7862 8x1,8 Ghz, 3Gb Ram, 32Gb ROM, TDA7708 FM, TDA7388, DSP, Bluetooth 5.0, Glonass&amp;gps, 4G, OPTIC out, поддержка AHD/TVI камер, HDMI - опция, AV OUT - опция</v>
      </c>
      <c r="J2604" s="27" t="e">
        <f ca="1">IF(VLOOKUP($D2604,OLframe!$D$2:$J$213,10)=0," ",VLOOKUP($D2604,OLframe!$D$2:$J$213,10))</f>
        <v>#REF!</v>
      </c>
    </row>
    <row r="2605" spans="1:10" ht="37.5" customHeight="1">
      <c r="A2605" s="19" t="s">
        <v>1535</v>
      </c>
      <c r="B2605" s="18" t="s">
        <v>4001</v>
      </c>
      <c r="C2605" s="36" t="s">
        <v>3500</v>
      </c>
      <c r="D2605" s="38" t="s">
        <v>4008</v>
      </c>
      <c r="E2605" s="38" t="s">
        <v>1117</v>
      </c>
      <c r="F2605" s="75" t="str">
        <f ca="1">IF($E2605="только рамка",VLOOKUP($D2605,OLframe!$D$2:$J$213,2),VLOOKUP($E2605,OLmain!$A$2:$J$57,2))</f>
        <v>9'', 1280*720</v>
      </c>
      <c r="G2605" s="65" t="str">
        <f ca="1">VLOOKUP($D2605,OLframe!$D$2:$J$213,3)</f>
        <v>https://yadi.sk/d/Pjj06kDg1fZEEg</v>
      </c>
      <c r="H2605" s="45">
        <v>32400</v>
      </c>
      <c r="I2605" s="79" t="str">
        <f ca="1">IF($E2605="только рамка",VLOOKUP($D2605,OLframe!$D$2:$J$213,9),VLOOKUP($E2605,OLmain!$A$2:$J$57,9))</f>
        <v>Android 10, UIS7862 8x1,8 Ghz, 4Gb Ram, 64Gb ROM, TDA7708 FM, TDA7851L, DSP, Bluetooth 5.0, Glonass&amp;gps, 4G, OPTIC out, поддержка AHD/TVI камер, HDMI - опция, AV OUT - опция</v>
      </c>
      <c r="J2605" s="27" t="e">
        <f ca="1">IF(VLOOKUP($D2605,OLframe!$D$2:$J$213,10)=0," ",VLOOKUP($D2605,OLframe!$D$2:$J$213,10))</f>
        <v>#REF!</v>
      </c>
    </row>
    <row r="2606" spans="1:10" ht="37.5" customHeight="1">
      <c r="A2606" s="19" t="s">
        <v>1535</v>
      </c>
      <c r="B2606" s="18" t="s">
        <v>4001</v>
      </c>
      <c r="C2606" s="36" t="s">
        <v>3500</v>
      </c>
      <c r="D2606" s="38" t="s">
        <v>4008</v>
      </c>
      <c r="E2606" s="38" t="s">
        <v>1136</v>
      </c>
      <c r="F2606" s="75" t="str">
        <f ca="1">IF($E2606="только рамка",VLOOKUP($D2606,OLframe!$D$2:$J$213,2),VLOOKUP($E2606,OLmain!$A$2:$J$57,2))</f>
        <v>9'', 1280*720</v>
      </c>
      <c r="G2606" s="65" t="str">
        <f ca="1">VLOOKUP($D2606,OLframe!$D$2:$J$213,3)</f>
        <v>https://yadi.sk/d/Pjj06kDg1fZEEg</v>
      </c>
      <c r="H2606" s="45">
        <v>35400</v>
      </c>
      <c r="I2606" s="79" t="str">
        <f ca="1">IF($E2606="только рамка",VLOOKUP($D2606,OLframe!$D$2:$J$213,9),VLOOKUP($E2606,OLmain!$A$2:$J$57,9))</f>
        <v>Android 10, UIS7862 8x1,8 Ghz, 6Gb Ram, 128Gb ROM, TDA7708 FM, TDA7851L, DSP, Bluetooth 5.0, Glonass&amp;gps, 4G, OPTIC out, поддержка AHD/TVI камер, HDMI - опция, AV OUT - опция</v>
      </c>
      <c r="J2606" s="27" t="e">
        <f ca="1">IF(VLOOKUP($D2606,OLframe!$D$2:$J$213,10)=0," ",VLOOKUP($D2606,OLframe!$D$2:$J$213,10))</f>
        <v>#REF!</v>
      </c>
    </row>
    <row r="2607" spans="1:10" ht="37.5" customHeight="1">
      <c r="A2607" s="19" t="s">
        <v>1535</v>
      </c>
      <c r="B2607" s="18" t="s">
        <v>4001</v>
      </c>
      <c r="C2607" s="36" t="s">
        <v>3500</v>
      </c>
      <c r="D2607" s="38" t="s">
        <v>4008</v>
      </c>
      <c r="E2607" s="38" t="s">
        <v>1119</v>
      </c>
      <c r="F2607" s="75" t="str">
        <f ca="1">IF($E2607="только рамка",VLOOKUP($D2607,OLframe!$D$2:$J$213,2),VLOOKUP($E2607,OLmain!$A$2:$J$57,2))</f>
        <v>9'', 1024*600</v>
      </c>
      <c r="G2607" s="65" t="str">
        <f ca="1">VLOOKUP($D2607,OLframe!$D$2:$J$213,3)</f>
        <v>https://yadi.sk/d/Pjj06kDg1fZEEg</v>
      </c>
      <c r="H2607" s="45">
        <v>33400</v>
      </c>
      <c r="I2607" s="79" t="str">
        <f ca="1">IF($E2607="только рамка",VLOOKUP($D2607,OLframe!$D$2:$J$213,9),VLOOKUP($E2607,OLmain!$A$2:$J$57,9))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607" s="27" t="e">
        <f ca="1">IF(VLOOKUP($D2607,OLframe!$D$2:$J$213,10)=0," ",VLOOKUP($D2607,OLframe!$D$2:$J$213,10))</f>
        <v>#REF!</v>
      </c>
    </row>
    <row r="2608" spans="1:10" ht="37.5" customHeight="1">
      <c r="A2608" s="19" t="s">
        <v>1535</v>
      </c>
      <c r="B2608" s="18" t="s">
        <v>4001</v>
      </c>
      <c r="C2608" s="36" t="s">
        <v>3500</v>
      </c>
      <c r="D2608" s="38" t="s">
        <v>4008</v>
      </c>
      <c r="E2608" s="38" t="s">
        <v>1089</v>
      </c>
      <c r="F2608" s="75" t="str">
        <f ca="1">IF($E2608="только рамка",VLOOKUP($D2608,OLframe!$D$2:$J$213,2),VLOOKUP($E2608,OLmain!$A$2:$J$57,2))</f>
        <v>9,7'', 1024*768</v>
      </c>
      <c r="G2608" s="65" t="str">
        <f ca="1">VLOOKUP($D2608,OLframe!$D$2:$J$213,3)</f>
        <v>https://yadi.sk/d/Pjj06kDg1fZEEg</v>
      </c>
      <c r="H2608" s="45">
        <v>34400</v>
      </c>
      <c r="I2608" s="79" t="str">
        <f ca="1">IF($E2608="только рамка",VLOOKUP($D2608,OLframe!$D$2:$J$213,9),VLOOKUP($E2608,OLmain!$A$2:$J$57,9))</f>
        <v>Android 10.0, RK PX6 6x2,0 Ghz, 4Gb Ram, 64 Gb ROM, IPS LCD, NXP 6686 FM, TDA 7850, DSP, BC6 Bluetooth,  external microphone+Glonass&amp;gps</v>
      </c>
      <c r="J2608" s="27" t="e">
        <f ca="1">IF(VLOOKUP($D2608,OLframe!$D$2:$J$213,10)=0," ",VLOOKUP($D2608,OLframe!$D$2:$J$213,10))</f>
        <v>#REF!</v>
      </c>
    </row>
    <row r="2609" spans="1:10" ht="37.5" customHeight="1">
      <c r="A2609" s="19" t="s">
        <v>1535</v>
      </c>
      <c r="B2609" s="18" t="s">
        <v>4001</v>
      </c>
      <c r="C2609" s="36" t="s">
        <v>3500</v>
      </c>
      <c r="D2609" s="38" t="s">
        <v>4008</v>
      </c>
      <c r="E2609" s="38" t="s">
        <v>1122</v>
      </c>
      <c r="F2609" s="75" t="str">
        <f ca="1">IF($E2609="только рамка",VLOOKUP($D2609,OLframe!$D$2:$J$213,2),VLOOKUP($E2609,OLmain!$A$2:$J$57,2))</f>
        <v>10.1", 1280*720</v>
      </c>
      <c r="G2609" s="65" t="str">
        <f ca="1">VLOOKUP($D2609,OLframe!$D$2:$J$213,3)</f>
        <v>https://yadi.sk/d/Pjj06kDg1fZEEg</v>
      </c>
      <c r="H2609" s="45">
        <v>35900</v>
      </c>
      <c r="I2609" s="79" t="str">
        <f ca="1">IF($E2609="только рамка",VLOOKUP($D2609,OLframe!$D$2:$J$213,9),VLOOKUP($E2609,OLmain!$A$2:$J$57,9))</f>
        <v>Android 10.0, RK PX6 6x2,0 Ghz, 4Gb Ram, 64 Gb ROM, IPS LCD, NXP 6686 FM, TDA 7850, DSP, BC6 Bluetooth,  external microphone+Glonass&amp;gps</v>
      </c>
      <c r="J2609" s="27" t="e">
        <f ca="1">IF(VLOOKUP($D2609,OLframe!$D$2:$J$213,10)=0," ",VLOOKUP($D2609,OLframe!$D$2:$J$213,10))</f>
        <v>#REF!</v>
      </c>
    </row>
    <row r="2610" spans="1:10" ht="37.5" customHeight="1">
      <c r="A2610" s="19" t="s">
        <v>1535</v>
      </c>
      <c r="B2610" s="18" t="s">
        <v>4001</v>
      </c>
      <c r="C2610" s="36" t="s">
        <v>3500</v>
      </c>
      <c r="D2610" s="38" t="s">
        <v>4008</v>
      </c>
      <c r="E2610" s="38" t="s">
        <v>1121</v>
      </c>
      <c r="F2610" s="75" t="str">
        <f ca="1">IF($E2610="только рамка",VLOOKUP($D2610,OLframe!$D$2:$J$213,2),VLOOKUP($E2610,OLmain!$A$2:$J$57,2))</f>
        <v>13.3", 1920*1080</v>
      </c>
      <c r="G2610" s="65" t="str">
        <f ca="1">VLOOKUP($D2610,OLframe!$D$2:$J$213,3)</f>
        <v>https://yadi.sk/d/Pjj06kDg1fZEEg</v>
      </c>
      <c r="H2610" s="45">
        <v>41900</v>
      </c>
      <c r="I2610" s="79" t="str">
        <f ca="1">IF($E2610="только рамка",VLOOKUP($D2610,OLframe!$D$2:$J$213,9),VLOOKUP($E2610,OLmain!$A$2:$J$57,9))</f>
        <v>Android 10.0, RK PX6 6x2,0 Ghz, 4Gb Ram, 64 Gb ROM, IPS LCD, NXP 6686 FM, TDA 7850, DSP, BC6 Bluetooth,  external microphone+Glonass&amp;gps</v>
      </c>
      <c r="J2610" s="27" t="e">
        <f ca="1">IF(VLOOKUP($D2610,OLframe!$D$2:$J$213,10)=0," ",VLOOKUP($D2610,OLframe!$D$2:$J$213,10))</f>
        <v>#REF!</v>
      </c>
    </row>
    <row r="2611" spans="1:10" ht="37.5" customHeight="1">
      <c r="A2611" s="19" t="s">
        <v>1535</v>
      </c>
      <c r="B2611" s="18" t="s">
        <v>3987</v>
      </c>
      <c r="C2611" s="36" t="s">
        <v>3451</v>
      </c>
      <c r="D2611" s="38" t="s">
        <v>3988</v>
      </c>
      <c r="E2611" s="38"/>
      <c r="F2611" s="2" t="s">
        <v>3712</v>
      </c>
      <c r="G2611" s="50" t="s">
        <v>3989</v>
      </c>
      <c r="H2611" s="69">
        <v>27900</v>
      </c>
      <c r="I2611" s="21" t="s">
        <v>3551</v>
      </c>
      <c r="J2611" s="27"/>
    </row>
    <row r="2612" spans="1:10" ht="37.5" customHeight="1">
      <c r="A2612" s="19" t="s">
        <v>1535</v>
      </c>
      <c r="B2612" s="18" t="s">
        <v>3987</v>
      </c>
      <c r="C2612" s="36" t="s">
        <v>3451</v>
      </c>
      <c r="D2612" s="38" t="s">
        <v>3990</v>
      </c>
      <c r="E2612" s="38"/>
      <c r="F2612" s="2" t="s">
        <v>3549</v>
      </c>
      <c r="G2612" s="50" t="s">
        <v>3991</v>
      </c>
      <c r="H2612" s="69">
        <v>25900</v>
      </c>
      <c r="I2612" s="21" t="s">
        <v>3483</v>
      </c>
      <c r="J2612" s="54" t="s">
        <v>3628</v>
      </c>
    </row>
    <row r="2613" spans="1:10" ht="37.5" customHeight="1">
      <c r="A2613" s="19" t="s">
        <v>1535</v>
      </c>
      <c r="B2613" s="18" t="s">
        <v>3987</v>
      </c>
      <c r="C2613" s="36" t="s">
        <v>3444</v>
      </c>
      <c r="D2613" s="38" t="s">
        <v>3992</v>
      </c>
      <c r="E2613" s="38"/>
      <c r="F2613" s="2" t="s">
        <v>3549</v>
      </c>
      <c r="G2613" s="50" t="s">
        <v>3993</v>
      </c>
      <c r="H2613" s="69">
        <v>25900</v>
      </c>
      <c r="I2613" s="20" t="s">
        <v>3470</v>
      </c>
      <c r="J2613" s="54" t="s">
        <v>3628</v>
      </c>
    </row>
    <row r="2614" spans="1:10" ht="37.5" customHeight="1">
      <c r="A2614" s="19" t="s">
        <v>1535</v>
      </c>
      <c r="B2614" s="18" t="s">
        <v>3987</v>
      </c>
      <c r="C2614" s="36" t="s">
        <v>3485</v>
      </c>
      <c r="D2614" s="38" t="s">
        <v>3994</v>
      </c>
      <c r="E2614" s="38"/>
      <c r="F2614" s="2" t="s">
        <v>3549</v>
      </c>
      <c r="G2614" s="51" t="s">
        <v>3995</v>
      </c>
      <c r="H2614" s="69">
        <v>27900</v>
      </c>
      <c r="I2614" s="21" t="s">
        <v>3996</v>
      </c>
      <c r="J2614" s="27"/>
    </row>
    <row r="2615" spans="1:10" ht="37.5" customHeight="1">
      <c r="A2615" s="19" t="s">
        <v>1535</v>
      </c>
      <c r="B2615" s="18" t="s">
        <v>3987</v>
      </c>
      <c r="C2615" s="36" t="s">
        <v>3500</v>
      </c>
      <c r="D2615" s="38" t="s">
        <v>3997</v>
      </c>
      <c r="E2615" s="38" t="s">
        <v>2857</v>
      </c>
      <c r="F2615" s="75" t="str">
        <f ca="1">IF($E2615="только рамка",VLOOKUP($D2615,OLframe!$D$2:$J$213,2),VLOOKUP($E2615,OLmain!$A$2:$J$57,2))</f>
        <v>10", 1024*600</v>
      </c>
      <c r="G2615" s="65" t="str">
        <f ca="1">VLOOKUP($D2615,OLframe!$D$2:$J$213,3)</f>
        <v>https://yadi.sk/d/3Z7r-I6C3Rq5Kf</v>
      </c>
      <c r="H2615" s="45">
        <v>4000</v>
      </c>
      <c r="I2615" s="79" t="e">
        <f ca="1">IF($E2615="только рамка",VLOOKUP($D2615,OLframe!$D$2:$J$213,9),VLOOKUP($E2615,OLmain!$A$2:$J$57,9))</f>
        <v>#REF!</v>
      </c>
      <c r="J2615" s="27" t="e">
        <f ca="1">IF(VLOOKUP($D2615,OLframe!$D$2:$J$213,10)=0," ",VLOOKUP($D2615,OLframe!$D$2:$J$213,10))</f>
        <v>#REF!</v>
      </c>
    </row>
    <row r="2616" spans="1:10" ht="37.5" customHeight="1">
      <c r="A2616" s="19" t="s">
        <v>1535</v>
      </c>
      <c r="B2616" s="18" t="s">
        <v>3987</v>
      </c>
      <c r="C2616" s="36" t="s">
        <v>3500</v>
      </c>
      <c r="D2616" s="38" t="s">
        <v>3997</v>
      </c>
      <c r="E2616" s="38" t="s">
        <v>1124</v>
      </c>
      <c r="F2616" s="75" t="str">
        <f ca="1">IF($E2616="только рамка",VLOOKUP($D2616,OLframe!$D$2:$J$213,2),VLOOKUP($E2616,OLmain!$A$2:$J$57,2))</f>
        <v>10.1", 1280*720</v>
      </c>
      <c r="G2616" s="65" t="str">
        <f ca="1">VLOOKUP($D2616,OLframe!$D$2:$J$213,3)</f>
        <v>https://yadi.sk/d/3Z7r-I6C3Rq5Kf</v>
      </c>
      <c r="H2616" s="45">
        <v>34900</v>
      </c>
      <c r="I2616" s="79" t="str">
        <f ca="1">IF($E2616="только рамка",VLOOKUP($D2616,OLframe!$D$2:$J$213,9),VLOOKUP($E2616,OLmain!$A$2:$J$57,9))</f>
        <v>Android 10.0, RK PX6 6x2,0 Ghz, 4Gb Ram, 64 Gb ROM, IPS LCD, NXP 6686 FM, TDA 7850, DSP, BC6 Bluetooth,  external microphone+Glonass&amp;gps</v>
      </c>
      <c r="J2616" s="27" t="e">
        <f ca="1">IF(VLOOKUP($D2616,OLframe!$D$2:$J$213,10)=0," ",VLOOKUP($D2616,OLframe!$D$2:$J$213,10))</f>
        <v>#REF!</v>
      </c>
    </row>
    <row r="2617" spans="1:10" ht="37.5" customHeight="1">
      <c r="A2617" s="19" t="s">
        <v>1535</v>
      </c>
      <c r="B2617" s="18" t="s">
        <v>3987</v>
      </c>
      <c r="C2617" s="36" t="s">
        <v>3500</v>
      </c>
      <c r="D2617" s="38" t="s">
        <v>3997</v>
      </c>
      <c r="E2617" s="38" t="s">
        <v>1139</v>
      </c>
      <c r="F2617" s="75" t="str">
        <f ca="1">IF($E2617="только рамка",VLOOKUP($D2617,OLframe!$D$2:$J$213,2),VLOOKUP($E2617,OLmain!$A$2:$J$57,2))</f>
        <v>10'', 1280*720</v>
      </c>
      <c r="G2617" s="65" t="str">
        <f ca="1">VLOOKUP($D2617,OLframe!$D$2:$J$213,3)</f>
        <v>https://yadi.sk/d/3Z7r-I6C3Rq5Kf</v>
      </c>
      <c r="H2617" s="45">
        <v>36900</v>
      </c>
      <c r="I2617" s="79" t="str">
        <f ca="1">IF($E2617="только рамка",VLOOKUP($D2617,OLframe!$D$2:$J$213,9),VLOOKUP($E2617,OLmain!$A$2:$J$57,9))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17" s="27" t="e">
        <f ca="1">IF(VLOOKUP($D2617,OLframe!$D$2:$J$213,10)=0," ",VLOOKUP($D2617,OLframe!$D$2:$J$213,10))</f>
        <v>#REF!</v>
      </c>
    </row>
    <row r="2618" spans="1:10" ht="37.5" customHeight="1">
      <c r="A2618" s="19" t="s">
        <v>1535</v>
      </c>
      <c r="B2618" s="18" t="s">
        <v>3987</v>
      </c>
      <c r="C2618" s="36" t="s">
        <v>3500</v>
      </c>
      <c r="D2618" s="38" t="s">
        <v>3997</v>
      </c>
      <c r="E2618" s="38" t="s">
        <v>1106</v>
      </c>
      <c r="F2618" s="75" t="str">
        <f ca="1">IF($E2618="только рамка",VLOOKUP($D2618,OLframe!$D$2:$J$213,2),VLOOKUP($E2618,OLmain!$A$2:$J$57,2))</f>
        <v>10'', 1280*720</v>
      </c>
      <c r="G2618" s="65" t="str">
        <f ca="1">VLOOKUP($D2618,OLframe!$D$2:$J$213,3)</f>
        <v>https://yadi.sk/d/3Z7r-I6C3Rq5Kf</v>
      </c>
      <c r="H2618" s="45">
        <v>39900</v>
      </c>
      <c r="I2618" s="79" t="str">
        <f ca="1">IF($E2618="только рамка",VLOOKUP($D2618,OLframe!$D$2:$J$213,9),VLOOKUP($E2618,OLmain!$A$2:$J$57,9))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18" s="27" t="e">
        <f ca="1">IF(VLOOKUP($D2618,OLframe!$D$2:$J$213,10)=0," ",VLOOKUP($D2618,OLframe!$D$2:$J$213,10))</f>
        <v>#REF!</v>
      </c>
    </row>
    <row r="2619" spans="1:10" ht="37.5" customHeight="1">
      <c r="A2619" s="19" t="s">
        <v>1535</v>
      </c>
      <c r="B2619" s="18" t="s">
        <v>3987</v>
      </c>
      <c r="C2619" s="36" t="s">
        <v>3500</v>
      </c>
      <c r="D2619" s="38" t="s">
        <v>3997</v>
      </c>
      <c r="E2619" s="38" t="s">
        <v>1108</v>
      </c>
      <c r="F2619" s="75" t="str">
        <f ca="1">IF($E2619="только рамка",VLOOKUP($D2619,OLframe!$D$2:$J$213,2),VLOOKUP($E2619,OLmain!$A$2:$J$57,2))</f>
        <v>10'', 1024*600</v>
      </c>
      <c r="G2619" s="65" t="str">
        <f ca="1">VLOOKUP($D2619,OLframe!$D$2:$J$213,3)</f>
        <v>https://yadi.sk/d/3Z7r-I6C3Rq5Kf</v>
      </c>
      <c r="H2619" s="45">
        <v>27900</v>
      </c>
      <c r="I2619" s="79" t="str">
        <f ca="1">IF($E2619="только рамка",VLOOKUP($D2619,OLframe!$D$2:$J$213,9),VLOOKUP($E2619,OLmain!$A$2:$J$57,9))</f>
        <v>Android 10.0, RK PX30 4x1,6 Ghz, 2Gb Ram, 16 Gb ROM, IPS LCD, NXP 6686 FM, TDA 7850, DSP, BC6 Bluetooth,  external microphone+Glonass&amp;gps</v>
      </c>
      <c r="J2619" s="27" t="e">
        <f ca="1">IF(VLOOKUP($D2619,OLframe!$D$2:$J$213,10)=0," ",VLOOKUP($D2619,OLframe!$D$2:$J$213,10))</f>
        <v>#REF!</v>
      </c>
    </row>
    <row r="2620" spans="1:10" ht="37.5" customHeight="1">
      <c r="A2620" s="19" t="s">
        <v>1535</v>
      </c>
      <c r="B2620" s="18" t="s">
        <v>3987</v>
      </c>
      <c r="C2620" s="36" t="s">
        <v>3500</v>
      </c>
      <c r="D2620" s="38" t="s">
        <v>3997</v>
      </c>
      <c r="E2620" s="38" t="s">
        <v>1110</v>
      </c>
      <c r="F2620" s="75" t="str">
        <f ca="1">IF($E2620="только рамка",VLOOKUP($D2620,OLframe!$D$2:$J$213,2),VLOOKUP($E2620,OLmain!$A$2:$J$57,2))</f>
        <v>10'', 1024*600</v>
      </c>
      <c r="G2620" s="65" t="str">
        <f ca="1">VLOOKUP($D2620,OLframe!$D$2:$J$213,3)</f>
        <v>https://yadi.sk/d/3Z7r-I6C3Rq5Kf</v>
      </c>
      <c r="H2620" s="45">
        <v>31400</v>
      </c>
      <c r="I2620" s="79" t="str">
        <f ca="1">IF($E2620="только рамка",VLOOKUP($D2620,OLframe!$D$2:$J$213,9),VLOOKUP($E2620,OLmain!$A$2:$J$57,9))</f>
        <v>Android 10.0, RK PX5 8x1,5 Ghz, 4Gb Ram, 32 Gb ROM, IPS LCD, NXP 6686 FM, TDA 7850, DSP, BC6 Bluetooth,  external microphone+Glonass&amp;gps</v>
      </c>
      <c r="J2620" s="27" t="e">
        <f ca="1">IF(VLOOKUP($D2620,OLframe!$D$2:$J$213,10)=0," ",VLOOKUP($D2620,OLframe!$D$2:$J$213,10))</f>
        <v>#REF!</v>
      </c>
    </row>
    <row r="2621" spans="1:10" ht="37.5" customHeight="1">
      <c r="A2621" s="19" t="s">
        <v>1535</v>
      </c>
      <c r="B2621" s="18" t="s">
        <v>3987</v>
      </c>
      <c r="C2621" s="36" t="s">
        <v>3500</v>
      </c>
      <c r="D2621" s="38" t="s">
        <v>3997</v>
      </c>
      <c r="E2621" s="38" t="s">
        <v>1112</v>
      </c>
      <c r="F2621" s="75" t="str">
        <f ca="1">IF($E2621="только рамка",VLOOKUP($D2621,OLframe!$D$2:$J$213,2),VLOOKUP($E2621,OLmain!$A$2:$J$57,2))</f>
        <v>10'', 1024*600</v>
      </c>
      <c r="G2621" s="65" t="str">
        <f ca="1">VLOOKUP($D2621,OLframe!$D$2:$J$213,3)</f>
        <v>https://yadi.sk/d/3Z7r-I6C3Rq5Kf</v>
      </c>
      <c r="H2621" s="45">
        <v>32400</v>
      </c>
      <c r="I2621" s="79" t="str">
        <f ca="1">IF($E2621="только рамка",VLOOKUP($D2621,OLframe!$D$2:$J$213,9),VLOOKUP($E2621,OLmain!$A$2:$J$57,9))</f>
        <v>Android 10.0, RK PX5 8x1,5 Ghz, 4Gb Ram, 64 Gb ROM, IPS LCD, NXP 6686 FM, TDA 7850, DSP, BC6 Bluetooth,  external microphone+Glonass&amp;gps</v>
      </c>
      <c r="J2621" s="27" t="e">
        <f ca="1">IF(VLOOKUP($D2621,OLframe!$D$2:$J$213,10)=0," ",VLOOKUP($D2621,OLframe!$D$2:$J$213,10))</f>
        <v>#REF!</v>
      </c>
    </row>
    <row r="2622" spans="1:10" ht="37.5" customHeight="1">
      <c r="A2622" s="19" t="s">
        <v>1535</v>
      </c>
      <c r="B2622" s="18" t="s">
        <v>3987</v>
      </c>
      <c r="C2622" s="36" t="s">
        <v>3500</v>
      </c>
      <c r="D2622" s="38" t="s">
        <v>3997</v>
      </c>
      <c r="E2622" s="38" t="s">
        <v>1114</v>
      </c>
      <c r="F2622" s="75" t="str">
        <f ca="1">IF($E2622="только рамка",VLOOKUP($D2622,OLframe!$D$2:$J$213,2),VLOOKUP($E2622,OLmain!$A$2:$J$57,2))</f>
        <v>10'', 1024*600</v>
      </c>
      <c r="G2622" s="65" t="str">
        <f ca="1">VLOOKUP($D2622,OLframe!$D$2:$J$213,3)</f>
        <v>https://yadi.sk/d/3Z7r-I6C3Rq5Kf</v>
      </c>
      <c r="H2622" s="45">
        <v>32400</v>
      </c>
      <c r="I2622" s="79" t="str">
        <f ca="1">IF($E2622="только рамка",VLOOKUP($D2622,OLframe!$D$2:$J$213,9),VLOOKUP($E2622,OLmain!$A$2:$J$57,9))</f>
        <v>Android 10.0, RK PX6 6x2,0 Ghz, 4Gb Ram, 64 Gb ROM, IPS LCD, NXP 6686 FM, TDA 7850, DSP, BC6 Bluetooth,  external microphone+Glonass&amp;gps</v>
      </c>
      <c r="J2622" s="27" t="e">
        <f ca="1">IF(VLOOKUP($D2622,OLframe!$D$2:$J$213,10)=0," ",VLOOKUP($D2622,OLframe!$D$2:$J$213,10))</f>
        <v>#REF!</v>
      </c>
    </row>
    <row r="2623" spans="1:10" ht="37.5" customHeight="1">
      <c r="A2623" s="19" t="s">
        <v>1535</v>
      </c>
      <c r="B2623" s="18" t="s">
        <v>3987</v>
      </c>
      <c r="C2623" s="36" t="s">
        <v>3500</v>
      </c>
      <c r="D2623" s="38" t="s">
        <v>3997</v>
      </c>
      <c r="E2623" s="38" t="s">
        <v>1129</v>
      </c>
      <c r="F2623" s="75" t="str">
        <f ca="1">IF($E2623="только рамка",VLOOKUP($D2623,OLframe!$D$2:$J$213,2),VLOOKUP($E2623,OLmain!$A$2:$J$57,2))</f>
        <v>10'', 1024*600</v>
      </c>
      <c r="G2623" s="65" t="str">
        <f ca="1">VLOOKUP($D2623,OLframe!$D$2:$J$213,3)</f>
        <v>https://yadi.sk/d/3Z7r-I6C3Rq5Kf</v>
      </c>
      <c r="H2623" s="45">
        <v>23900</v>
      </c>
      <c r="I2623" s="79" t="str">
        <f ca="1">IF($E2623="только рамка",VLOOKUP($D2623,OLframe!$D$2:$J$213,9),VLOOKUP($E2623,OLmain!$A$2:$J$57,9))</f>
        <v>Android 6.0, MTK 3562 8x1,5 Ghz, 2Gb Ram, 32 Gb ROM, IPS LCD, NXP 6686 FM, TDA 7851, Bluetooth,  external microphone, 4G встроен</v>
      </c>
      <c r="J2623" s="27" t="e">
        <f ca="1">IF(VLOOKUP($D2623,OLframe!$D$2:$J$213,10)=0," ",VLOOKUP($D2623,OLframe!$D$2:$J$213,10))</f>
        <v>#REF!</v>
      </c>
    </row>
    <row r="2624" spans="1:10" ht="37.5" customHeight="1">
      <c r="A2624" s="19" t="s">
        <v>1535</v>
      </c>
      <c r="B2624" s="18" t="s">
        <v>3987</v>
      </c>
      <c r="C2624" s="36" t="s">
        <v>3500</v>
      </c>
      <c r="D2624" s="38" t="s">
        <v>3997</v>
      </c>
      <c r="E2624" s="38" t="s">
        <v>1116</v>
      </c>
      <c r="F2624" s="75" t="str">
        <f ca="1">IF($E2624="только рамка",VLOOKUP($D2624,OLframe!$D$2:$J$213,2),VLOOKUP($E2624,OLmain!$A$2:$J$57,2))</f>
        <v>10'', 1280*720</v>
      </c>
      <c r="G2624" s="65" t="str">
        <f ca="1">VLOOKUP($D2624,OLframe!$D$2:$J$213,3)</f>
        <v>https://yadi.sk/d/3Z7r-I6C3Rq5Kf</v>
      </c>
      <c r="H2624" s="45">
        <v>26900</v>
      </c>
      <c r="I2624" s="79" t="str">
        <f ca="1">IF($E2624="только рамка",VLOOKUP($D2624,OLframe!$D$2:$J$213,9),VLOOKUP($E2624,OLmain!$A$2:$J$57,9))</f>
        <v>Android 10, UIS7862 8x1,8 Ghz, 3Gb Ram, 32Gb ROM, TDA7708 FM, TDA7388, DSP, Bluetooth 5.0, Glonass&amp;gps, 4G, OPTIC out, поддержка AHD/TVI камер, HDMI - опция, AV OUT - опция</v>
      </c>
      <c r="J2624" s="27" t="e">
        <f ca="1">IF(VLOOKUP($D2624,OLframe!$D$2:$J$213,10)=0," ",VLOOKUP($D2624,OLframe!$D$2:$J$213,10))</f>
        <v>#REF!</v>
      </c>
    </row>
    <row r="2625" spans="1:10" ht="37.5" customHeight="1">
      <c r="A2625" s="19" t="s">
        <v>1535</v>
      </c>
      <c r="B2625" s="18" t="s">
        <v>3987</v>
      </c>
      <c r="C2625" s="36" t="s">
        <v>3500</v>
      </c>
      <c r="D2625" s="38" t="s">
        <v>3997</v>
      </c>
      <c r="E2625" s="38" t="s">
        <v>1118</v>
      </c>
      <c r="F2625" s="75" t="str">
        <f ca="1">IF($E2625="только рамка",VLOOKUP($D2625,OLframe!$D$2:$J$213,2),VLOOKUP($E2625,OLmain!$A$2:$J$57,2))</f>
        <v>10'', 1280*720</v>
      </c>
      <c r="G2625" s="65" t="str">
        <f ca="1">VLOOKUP($D2625,OLframe!$D$2:$J$213,3)</f>
        <v>https://yadi.sk/d/3Z7r-I6C3Rq5Kf</v>
      </c>
      <c r="H2625" s="45">
        <v>31400</v>
      </c>
      <c r="I2625" s="79" t="str">
        <f ca="1">IF($E2625="только рамка",VLOOKUP($D2625,OLframe!$D$2:$J$213,9),VLOOKUP($E2625,OLmain!$A$2:$J$57,9))</f>
        <v>Android 10, UIS7862 8x1,8 Ghz, 4Gb Ram, 64Gb ROM, TDA7708 FM, TDA7851L, DSP, Bluetooth 5.0, Glonass&amp;gps, 4G, OPTIC out, поддержка AHD/TVI камер, HDMI - опция, AV OUT - опция</v>
      </c>
      <c r="J2625" s="27" t="e">
        <f ca="1">IF(VLOOKUP($D2625,OLframe!$D$2:$J$213,10)=0," ",VLOOKUP($D2625,OLframe!$D$2:$J$213,10))</f>
        <v>#REF!</v>
      </c>
    </row>
    <row r="2626" spans="1:10" ht="37.5" customHeight="1">
      <c r="A2626" s="19" t="s">
        <v>1535</v>
      </c>
      <c r="B2626" s="18" t="s">
        <v>3987</v>
      </c>
      <c r="C2626" s="36" t="s">
        <v>3500</v>
      </c>
      <c r="D2626" s="38" t="s">
        <v>3997</v>
      </c>
      <c r="E2626" s="38" t="s">
        <v>1134</v>
      </c>
      <c r="F2626" s="75" t="str">
        <f ca="1">IF($E2626="только рамка",VLOOKUP($D2626,OLframe!$D$2:$J$213,2),VLOOKUP($E2626,OLmain!$A$2:$J$57,2))</f>
        <v>10'', 1280*720</v>
      </c>
      <c r="G2626" s="65" t="str">
        <f ca="1">VLOOKUP($D2626,OLframe!$D$2:$J$213,3)</f>
        <v>https://yadi.sk/d/3Z7r-I6C3Rq5Kf</v>
      </c>
      <c r="H2626" s="45">
        <v>34400</v>
      </c>
      <c r="I2626" s="79" t="str">
        <f ca="1">IF($E2626="только рамка",VLOOKUP($D2626,OLframe!$D$2:$J$213,9),VLOOKUP($E2626,OLmain!$A$2:$J$57,9))</f>
        <v>Android 10, UIS7862 8x1,8 Ghz, 6Gb Ram, 128Gb ROM, TDA7708 FM, TDA7851L, DSP, Bluetooth 5.0, Glonass&amp;gps, 4G, OPTIC out, поддержка AHD/TVI камер, HDMI - опция, AV OUT - опция</v>
      </c>
      <c r="J2626" s="27" t="e">
        <f ca="1">IF(VLOOKUP($D2626,OLframe!$D$2:$J$213,10)=0," ",VLOOKUP($D2626,OLframe!$D$2:$J$213,10))</f>
        <v>#REF!</v>
      </c>
    </row>
    <row r="2627" spans="1:10" ht="37.5" customHeight="1">
      <c r="A2627" s="19" t="s">
        <v>1535</v>
      </c>
      <c r="B2627" s="18" t="s">
        <v>3987</v>
      </c>
      <c r="C2627" s="36" t="s">
        <v>3500</v>
      </c>
      <c r="D2627" s="38" t="s">
        <v>3997</v>
      </c>
      <c r="E2627" s="38" t="s">
        <v>1120</v>
      </c>
      <c r="F2627" s="75" t="str">
        <f ca="1">IF($E2627="только рамка",VLOOKUP($D2627,OLframe!$D$2:$J$213,2),VLOOKUP($E2627,OLmain!$A$2:$J$57,2))</f>
        <v>10'', 1024*600</v>
      </c>
      <c r="G2627" s="65" t="str">
        <f ca="1">VLOOKUP($D2627,OLframe!$D$2:$J$213,3)</f>
        <v>https://yadi.sk/d/3Z7r-I6C3Rq5Kf</v>
      </c>
      <c r="H2627" s="45">
        <v>32400</v>
      </c>
      <c r="I2627" s="79" t="str">
        <f ca="1">IF($E2627="только рамка",VLOOKUP($D2627,OLframe!$D$2:$J$213,9),VLOOKUP($E2627,OLmain!$A$2:$J$57,9))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627" s="27" t="e">
        <f ca="1">IF(VLOOKUP($D2627,OLframe!$D$2:$J$213,10)=0," ",VLOOKUP($D2627,OLframe!$D$2:$J$213,10))</f>
        <v>#REF!</v>
      </c>
    </row>
    <row r="2628" spans="1:10" ht="37.5" customHeight="1">
      <c r="A2628" s="19" t="s">
        <v>1535</v>
      </c>
      <c r="B2628" s="18" t="s">
        <v>3987</v>
      </c>
      <c r="C2628" s="36" t="s">
        <v>3500</v>
      </c>
      <c r="D2628" s="38" t="s">
        <v>3997</v>
      </c>
      <c r="E2628" s="38" t="s">
        <v>1090</v>
      </c>
      <c r="F2628" s="75" t="str">
        <f ca="1">IF($E2628="только рамка",VLOOKUP($D2628,OLframe!$D$2:$J$213,2),VLOOKUP($E2628,OLmain!$A$2:$J$57,2))</f>
        <v>9,7'', 1024*768</v>
      </c>
      <c r="G2628" s="65" t="str">
        <f ca="1">VLOOKUP($D2628,OLframe!$D$2:$J$213,3)</f>
        <v>https://yadi.sk/d/3Z7r-I6C3Rq5Kf</v>
      </c>
      <c r="H2628" s="45">
        <v>33400</v>
      </c>
      <c r="I2628" s="79" t="str">
        <f ca="1">IF($E2628="только рамка",VLOOKUP($D2628,OLframe!$D$2:$J$213,9),VLOOKUP($E2628,OLmain!$A$2:$J$57,9))</f>
        <v>Android 10.0, RK PX6 6x2,0 Ghz, 4Gb Ram, 64 Gb ROM, IPS LCD, NXP 6686 FM, TDA 7850, DSP, BC6 Bluetooth,  external microphone+Glonass&amp;gps</v>
      </c>
      <c r="J2628" s="27" t="e">
        <f ca="1">IF(VLOOKUP($D2628,OLframe!$D$2:$J$213,10)=0," ",VLOOKUP($D2628,OLframe!$D$2:$J$213,10))</f>
        <v>#REF!</v>
      </c>
    </row>
    <row r="2629" spans="1:10" ht="37.5" customHeight="1">
      <c r="A2629" s="19" t="s">
        <v>1535</v>
      </c>
      <c r="B2629" s="18" t="s">
        <v>3987</v>
      </c>
      <c r="C2629" s="36" t="s">
        <v>3500</v>
      </c>
      <c r="D2629" s="38" t="s">
        <v>3997</v>
      </c>
      <c r="E2629" s="38" t="s">
        <v>1123</v>
      </c>
      <c r="F2629" s="75" t="str">
        <f ca="1">IF($E2629="только рамка",VLOOKUP($D2629,OLframe!$D$2:$J$213,2),VLOOKUP($E2629,OLmain!$A$2:$J$57,2))</f>
        <v>13.3", 1920*1080</v>
      </c>
      <c r="G2629" s="65" t="str">
        <f ca="1">VLOOKUP($D2629,OLframe!$D$2:$J$213,3)</f>
        <v>https://yadi.sk/d/3Z7r-I6C3Rq5Kf</v>
      </c>
      <c r="H2629" s="45">
        <v>40900</v>
      </c>
      <c r="I2629" s="79" t="str">
        <f ca="1">IF($E2629="только рамка",VLOOKUP($D2629,OLframe!$D$2:$J$213,9),VLOOKUP($E2629,OLmain!$A$2:$J$57,9))</f>
        <v>Android 10.0, RK PX6 6x2,0 Ghz, 4Gb Ram, 64 Gb ROM, IPS LCD, NXP 6686 FM, TDA 7850, DSP, BC6 Bluetooth,  external microphone+Glonass&amp;gps</v>
      </c>
      <c r="J2629" s="27" t="e">
        <f ca="1">IF(VLOOKUP($D2629,OLframe!$D$2:$J$213,10)=0," ",VLOOKUP($D2629,OLframe!$D$2:$J$213,10))</f>
        <v>#REF!</v>
      </c>
    </row>
    <row r="2630" spans="1:10" ht="37.5" customHeight="1">
      <c r="A2630" s="19" t="s">
        <v>1535</v>
      </c>
      <c r="B2630" s="18" t="s">
        <v>3987</v>
      </c>
      <c r="C2630" s="36" t="s">
        <v>3884</v>
      </c>
      <c r="D2630" s="38" t="s">
        <v>3998</v>
      </c>
      <c r="E2630" s="38"/>
      <c r="F2630" s="2" t="s">
        <v>3577</v>
      </c>
      <c r="G2630" s="51" t="s">
        <v>3999</v>
      </c>
      <c r="H2630" s="69">
        <v>34900</v>
      </c>
      <c r="I2630" s="21" t="s">
        <v>4000</v>
      </c>
      <c r="J2630" s="27"/>
    </row>
    <row r="2631" spans="1:10" ht="37.5" customHeight="1">
      <c r="A2631" s="19" t="s">
        <v>1535</v>
      </c>
      <c r="B2631" s="18" t="s">
        <v>1541</v>
      </c>
      <c r="C2631" s="36" t="s">
        <v>3451</v>
      </c>
      <c r="D2631" s="38" t="s">
        <v>3984</v>
      </c>
      <c r="E2631" s="38"/>
      <c r="F2631" s="2" t="s">
        <v>3985</v>
      </c>
      <c r="G2631" s="52" t="s">
        <v>1542</v>
      </c>
      <c r="H2631" s="69"/>
      <c r="I2631" s="21" t="s">
        <v>3551</v>
      </c>
      <c r="J2631" s="27"/>
    </row>
    <row r="2632" spans="1:10" ht="37.5" customHeight="1">
      <c r="A2632" s="19" t="s">
        <v>1535</v>
      </c>
      <c r="B2632" s="18" t="s">
        <v>1543</v>
      </c>
      <c r="C2632" s="36" t="s">
        <v>3451</v>
      </c>
      <c r="D2632" s="38" t="s">
        <v>1544</v>
      </c>
      <c r="E2632" s="38"/>
      <c r="F2632" s="2" t="s">
        <v>3712</v>
      </c>
      <c r="G2632" s="52" t="s">
        <v>1545</v>
      </c>
      <c r="H2632" s="69">
        <v>26400</v>
      </c>
      <c r="I2632" s="21" t="s">
        <v>3551</v>
      </c>
      <c r="J2632" s="27"/>
    </row>
    <row r="2633" spans="1:10" ht="37.5" customHeight="1">
      <c r="A2633" s="19" t="s">
        <v>1535</v>
      </c>
      <c r="B2633" s="18" t="s">
        <v>3977</v>
      </c>
      <c r="C2633" s="36" t="s">
        <v>3451</v>
      </c>
      <c r="D2633" s="38" t="s">
        <v>3978</v>
      </c>
      <c r="E2633" s="38"/>
      <c r="F2633" s="2" t="s">
        <v>3712</v>
      </c>
      <c r="G2633" s="52" t="s">
        <v>1546</v>
      </c>
      <c r="H2633" s="69"/>
      <c r="I2633" s="21" t="s">
        <v>3551</v>
      </c>
      <c r="J2633" s="27"/>
    </row>
    <row r="2634" spans="1:10" ht="37.5" customHeight="1">
      <c r="A2634" s="19" t="s">
        <v>1535</v>
      </c>
      <c r="B2634" s="18" t="s">
        <v>1547</v>
      </c>
      <c r="C2634" s="36" t="s">
        <v>3451</v>
      </c>
      <c r="D2634" s="38" t="s">
        <v>1548</v>
      </c>
      <c r="E2634" s="38"/>
      <c r="F2634" s="2" t="s">
        <v>3549</v>
      </c>
      <c r="G2634" s="50" t="s">
        <v>1549</v>
      </c>
      <c r="H2634" s="69"/>
      <c r="I2634" s="21" t="s">
        <v>3551</v>
      </c>
      <c r="J2634" s="27"/>
    </row>
    <row r="2635" spans="1:10" ht="37.5" customHeight="1">
      <c r="A2635" s="19" t="s">
        <v>1535</v>
      </c>
      <c r="B2635" s="18" t="s">
        <v>1550</v>
      </c>
      <c r="C2635" s="36" t="s">
        <v>3451</v>
      </c>
      <c r="D2635" s="38" t="s">
        <v>1551</v>
      </c>
      <c r="E2635" s="38"/>
      <c r="F2635" s="2" t="s">
        <v>3590</v>
      </c>
      <c r="G2635" s="52" t="s">
        <v>1552</v>
      </c>
      <c r="H2635" s="69">
        <v>27900</v>
      </c>
      <c r="I2635" s="21" t="s">
        <v>3551</v>
      </c>
      <c r="J2635" s="27"/>
    </row>
    <row r="2636" spans="1:10" ht="37.5" customHeight="1">
      <c r="A2636" s="19" t="s">
        <v>1535</v>
      </c>
      <c r="B2636" s="18" t="s">
        <v>1553</v>
      </c>
      <c r="C2636" s="36" t="s">
        <v>3444</v>
      </c>
      <c r="D2636" s="38" t="s">
        <v>19</v>
      </c>
      <c r="E2636" s="38"/>
      <c r="F2636" s="2" t="s">
        <v>3590</v>
      </c>
      <c r="G2636" s="50" t="s">
        <v>1554</v>
      </c>
      <c r="H2636" s="69">
        <v>27900</v>
      </c>
      <c r="I2636" s="46" t="s">
        <v>3492</v>
      </c>
      <c r="J2636" s="27" t="s">
        <v>1555</v>
      </c>
    </row>
    <row r="2637" spans="1:10" ht="37.5" customHeight="1">
      <c r="A2637" s="19" t="s">
        <v>1535</v>
      </c>
      <c r="B2637" s="18" t="s">
        <v>1553</v>
      </c>
      <c r="C2637" s="36" t="s">
        <v>3444</v>
      </c>
      <c r="D2637" s="38" t="s">
        <v>32</v>
      </c>
      <c r="E2637" s="38"/>
      <c r="F2637" s="2" t="s">
        <v>3590</v>
      </c>
      <c r="G2637" s="50" t="s">
        <v>1554</v>
      </c>
      <c r="H2637" s="69">
        <v>30900</v>
      </c>
      <c r="I2637" s="46" t="s">
        <v>3545</v>
      </c>
      <c r="J2637" s="27" t="s">
        <v>1555</v>
      </c>
    </row>
    <row r="2638" spans="1:10" ht="37.5" customHeight="1">
      <c r="A2638" s="19" t="s">
        <v>1535</v>
      </c>
      <c r="B2638" s="18" t="s">
        <v>1553</v>
      </c>
      <c r="C2638" s="36" t="s">
        <v>3444</v>
      </c>
      <c r="D2638" s="38" t="s">
        <v>39</v>
      </c>
      <c r="E2638" s="38"/>
      <c r="F2638" s="2" t="s">
        <v>3590</v>
      </c>
      <c r="G2638" s="50" t="s">
        <v>1554</v>
      </c>
      <c r="H2638" s="69">
        <v>31900</v>
      </c>
      <c r="I2638" s="46" t="s">
        <v>3496</v>
      </c>
      <c r="J2638" s="27" t="s">
        <v>1555</v>
      </c>
    </row>
    <row r="2639" spans="1:10" ht="37.5" customHeight="1">
      <c r="A2639" s="19" t="s">
        <v>1535</v>
      </c>
      <c r="B2639" s="18" t="s">
        <v>1553</v>
      </c>
      <c r="C2639" s="36" t="s">
        <v>3610</v>
      </c>
      <c r="D2639" s="38" t="s">
        <v>67</v>
      </c>
      <c r="E2639" s="38"/>
      <c r="F2639" s="2" t="s">
        <v>3590</v>
      </c>
      <c r="G2639" s="50" t="s">
        <v>1554</v>
      </c>
      <c r="H2639" s="69">
        <v>29900</v>
      </c>
      <c r="I2639" s="46" t="s">
        <v>3492</v>
      </c>
      <c r="J2639" s="27" t="s">
        <v>1555</v>
      </c>
    </row>
    <row r="2640" spans="1:10" ht="37.5" customHeight="1">
      <c r="A2640" s="19" t="s">
        <v>1535</v>
      </c>
      <c r="B2640" s="18" t="s">
        <v>1553</v>
      </c>
      <c r="C2640" s="36" t="s">
        <v>3610</v>
      </c>
      <c r="D2640" s="38" t="s">
        <v>68</v>
      </c>
      <c r="E2640" s="38"/>
      <c r="F2640" s="2" t="s">
        <v>3590</v>
      </c>
      <c r="G2640" s="50" t="s">
        <v>1554</v>
      </c>
      <c r="H2640" s="69">
        <v>32900</v>
      </c>
      <c r="I2640" s="46" t="s">
        <v>3620</v>
      </c>
      <c r="J2640" s="27" t="s">
        <v>1555</v>
      </c>
    </row>
    <row r="2641" spans="1:10" ht="37.5" customHeight="1">
      <c r="A2641" s="19" t="s">
        <v>1535</v>
      </c>
      <c r="B2641" s="18" t="s">
        <v>1553</v>
      </c>
      <c r="C2641" s="36" t="s">
        <v>3610</v>
      </c>
      <c r="D2641" s="38" t="s">
        <v>69</v>
      </c>
      <c r="E2641" s="38"/>
      <c r="F2641" s="2" t="s">
        <v>3590</v>
      </c>
      <c r="G2641" s="50" t="s">
        <v>1554</v>
      </c>
      <c r="H2641" s="69">
        <v>33900</v>
      </c>
      <c r="I2641" s="46" t="s">
        <v>3496</v>
      </c>
      <c r="J2641" s="27" t="s">
        <v>1555</v>
      </c>
    </row>
    <row r="2642" spans="1:10" ht="37.5" customHeight="1">
      <c r="A2642" s="19" t="s">
        <v>1535</v>
      </c>
      <c r="B2642" s="18" t="s">
        <v>1553</v>
      </c>
      <c r="C2642" s="36" t="s">
        <v>3500</v>
      </c>
      <c r="D2642" s="38" t="s">
        <v>1556</v>
      </c>
      <c r="E2642" s="38" t="s">
        <v>2857</v>
      </c>
      <c r="F2642" s="75" t="str">
        <f ca="1">IF($E2642="только рамка",VLOOKUP($D2642,OLframe!$D$2:$J$213,2),VLOOKUP($E2642,OLmain!$A$2:$J$57,2))</f>
        <v>9", 1024*600</v>
      </c>
      <c r="G2642" s="65" t="str">
        <f ca="1">VLOOKUP($D2642,OLframe!$D$2:$J$213,3)</f>
        <v>https://yadi.sk/d/apaMLCYQTZBSvw</v>
      </c>
      <c r="H2642" s="45">
        <v>6000</v>
      </c>
      <c r="I2642" s="79" t="e">
        <f ca="1">IF($E2642="только рамка",VLOOKUP($D2642,OLframe!$D$2:$J$213,9),VLOOKUP($E2642,OLmain!$A$2:$J$57,9))</f>
        <v>#REF!</v>
      </c>
      <c r="J2642" s="27" t="e">
        <f ca="1">IF(VLOOKUP($D2642,OLframe!$D$2:$J$213,10)=0," ",VLOOKUP($D2642,OLframe!$D$2:$J$213,10))</f>
        <v>#REF!</v>
      </c>
    </row>
    <row r="2643" spans="1:10" ht="37.5" customHeight="1">
      <c r="A2643" s="19" t="s">
        <v>1535</v>
      </c>
      <c r="B2643" s="18" t="s">
        <v>1553</v>
      </c>
      <c r="C2643" s="36" t="s">
        <v>3500</v>
      </c>
      <c r="D2643" s="38" t="s">
        <v>1556</v>
      </c>
      <c r="E2643" s="38" t="s">
        <v>1141</v>
      </c>
      <c r="F2643" s="75" t="str">
        <f ca="1">IF($E2643="только рамка",VLOOKUP($D2643,OLframe!$D$2:$J$213,2),VLOOKUP($E2643,OLmain!$A$2:$J$57,2))</f>
        <v>9'', 1280*720</v>
      </c>
      <c r="G2643" s="65" t="str">
        <f ca="1">VLOOKUP($D2643,OLframe!$D$2:$J$213,3)</f>
        <v>https://yadi.sk/d/apaMLCYQTZBSvw</v>
      </c>
      <c r="H2643" s="45">
        <v>38900</v>
      </c>
      <c r="I2643" s="79" t="str">
        <f ca="1">IF($E2643="только рамка",VLOOKUP($D2643,OLframe!$D$2:$J$213,9),VLOOKUP($E2643,OLmain!$A$2:$J$57,9))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43" s="27" t="e">
        <f ca="1">IF(VLOOKUP($D2643,OLframe!$D$2:$J$213,10)=0," ",VLOOKUP($D2643,OLframe!$D$2:$J$213,10))</f>
        <v>#REF!</v>
      </c>
    </row>
    <row r="2644" spans="1:10" ht="37.5" customHeight="1">
      <c r="A2644" s="19" t="s">
        <v>1535</v>
      </c>
      <c r="B2644" s="18" t="s">
        <v>1553</v>
      </c>
      <c r="C2644" s="36" t="s">
        <v>3500</v>
      </c>
      <c r="D2644" s="38" t="s">
        <v>1556</v>
      </c>
      <c r="E2644" s="38" t="s">
        <v>1144</v>
      </c>
      <c r="F2644" s="75" t="str">
        <f ca="1">IF($E2644="только рамка",VLOOKUP($D2644,OLframe!$D$2:$J$213,2),VLOOKUP($E2644,OLmain!$A$2:$J$57,2))</f>
        <v>9'', 1280*720</v>
      </c>
      <c r="G2644" s="65" t="str">
        <f ca="1">VLOOKUP($D2644,OLframe!$D$2:$J$213,3)</f>
        <v>https://yadi.sk/d/apaMLCYQTZBSvw</v>
      </c>
      <c r="H2644" s="45">
        <v>41900</v>
      </c>
      <c r="I2644" s="79" t="str">
        <f ca="1">IF($E2644="только рамка",VLOOKUP($D2644,OLframe!$D$2:$J$213,9),VLOOKUP($E2644,OLmain!$A$2:$J$57,9))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44" s="27" t="e">
        <f ca="1">IF(VLOOKUP($D2644,OLframe!$D$2:$J$213,10)=0," ",VLOOKUP($D2644,OLframe!$D$2:$J$213,10))</f>
        <v>#REF!</v>
      </c>
    </row>
    <row r="2645" spans="1:10" ht="37.5" customHeight="1">
      <c r="A2645" s="19" t="s">
        <v>1535</v>
      </c>
      <c r="B2645" s="18" t="s">
        <v>1553</v>
      </c>
      <c r="C2645" s="36" t="s">
        <v>3500</v>
      </c>
      <c r="D2645" s="38" t="s">
        <v>1556</v>
      </c>
      <c r="E2645" s="38" t="s">
        <v>1107</v>
      </c>
      <c r="F2645" s="75" t="str">
        <f ca="1">IF($E2645="только рамка",VLOOKUP($D2645,OLframe!$D$2:$J$213,2),VLOOKUP($E2645,OLmain!$A$2:$J$57,2))</f>
        <v>9'', 1024*600</v>
      </c>
      <c r="G2645" s="65" t="str">
        <f ca="1">VLOOKUP($D2645,OLframe!$D$2:$J$213,3)</f>
        <v>https://yadi.sk/d/apaMLCYQTZBSvw</v>
      </c>
      <c r="H2645" s="45">
        <v>29900</v>
      </c>
      <c r="I2645" s="79" t="str">
        <f ca="1">IF($E2645="только рамка",VLOOKUP($D2645,OLframe!$D$2:$J$213,9),VLOOKUP($E2645,OLmain!$A$2:$J$57,9))</f>
        <v>Android 10.0, RK PX30 4x1,6 Ghz, 2Gb Ram, 16 Gb ROM, IPS LCD, NXP 6686 FM, TDA 7850, DSP, BC6 Bluetooth,  external microphone+Glonass&amp;gps</v>
      </c>
      <c r="J2645" s="27" t="e">
        <f ca="1">IF(VLOOKUP($D2645,OLframe!$D$2:$J$213,10)=0," ",VLOOKUP($D2645,OLframe!$D$2:$J$213,10))</f>
        <v>#REF!</v>
      </c>
    </row>
    <row r="2646" spans="1:10" ht="37.5" customHeight="1">
      <c r="A2646" s="19" t="s">
        <v>1535</v>
      </c>
      <c r="B2646" s="18" t="s">
        <v>1553</v>
      </c>
      <c r="C2646" s="36" t="s">
        <v>3500</v>
      </c>
      <c r="D2646" s="38" t="s">
        <v>1556</v>
      </c>
      <c r="E2646" s="38" t="s">
        <v>1109</v>
      </c>
      <c r="F2646" s="75" t="str">
        <f ca="1">IF($E2646="только рамка",VLOOKUP($D2646,OLframe!$D$2:$J$213,2),VLOOKUP($E2646,OLmain!$A$2:$J$57,2))</f>
        <v>9'', 1024*600</v>
      </c>
      <c r="G2646" s="65" t="str">
        <f ca="1">VLOOKUP($D2646,OLframe!$D$2:$J$213,3)</f>
        <v>https://yadi.sk/d/apaMLCYQTZBSvw</v>
      </c>
      <c r="H2646" s="45">
        <v>33400</v>
      </c>
      <c r="I2646" s="79" t="str">
        <f ca="1">IF($E2646="только рамка",VLOOKUP($D2646,OLframe!$D$2:$J$213,9),VLOOKUP($E2646,OLmain!$A$2:$J$57,9))</f>
        <v>Android 10.0, RK PX5 8x1,5 Ghz, 4Gb Ram, 32 Gb ROM, IPS LCD, NXP 6686 FM, TDA 7850, DSP, BC6 Bluetooth,  external microphone+Glonass&amp;gps</v>
      </c>
      <c r="J2646" s="27" t="e">
        <f ca="1">IF(VLOOKUP($D2646,OLframe!$D$2:$J$213,10)=0," ",VLOOKUP($D2646,OLframe!$D$2:$J$213,10))</f>
        <v>#REF!</v>
      </c>
    </row>
    <row r="2647" spans="1:10" ht="37.5" customHeight="1">
      <c r="A2647" s="19" t="s">
        <v>1535</v>
      </c>
      <c r="B2647" s="18" t="s">
        <v>1553</v>
      </c>
      <c r="C2647" s="36" t="s">
        <v>3500</v>
      </c>
      <c r="D2647" s="38" t="s">
        <v>1556</v>
      </c>
      <c r="E2647" s="38" t="s">
        <v>1111</v>
      </c>
      <c r="F2647" s="75" t="str">
        <f ca="1">IF($E2647="только рамка",VLOOKUP($D2647,OLframe!$D$2:$J$213,2),VLOOKUP($E2647,OLmain!$A$2:$J$57,2))</f>
        <v>9'', 1024*600</v>
      </c>
      <c r="G2647" s="65" t="str">
        <f ca="1">VLOOKUP($D2647,OLframe!$D$2:$J$213,3)</f>
        <v>https://yadi.sk/d/apaMLCYQTZBSvw</v>
      </c>
      <c r="H2647" s="45">
        <v>34400</v>
      </c>
      <c r="I2647" s="79" t="str">
        <f ca="1">IF($E2647="только рамка",VLOOKUP($D2647,OLframe!$D$2:$J$213,9),VLOOKUP($E2647,OLmain!$A$2:$J$57,9))</f>
        <v>Android 10.0, RK PX5 8x1,5 Ghz, 4Gb Ram, 64 Gb ROM, IPS LCD, NXP 6686 FM, TDA 7850, DSP, BC6 Bluetooth,  external microphone+Glonass&amp;gps</v>
      </c>
      <c r="J2647" s="27" t="e">
        <f ca="1">IF(VLOOKUP($D2647,OLframe!$D$2:$J$213,10)=0," ",VLOOKUP($D2647,OLframe!$D$2:$J$213,10))</f>
        <v>#REF!</v>
      </c>
    </row>
    <row r="2648" spans="1:10" ht="37.5" customHeight="1">
      <c r="A2648" s="19" t="s">
        <v>1535</v>
      </c>
      <c r="B2648" s="18" t="s">
        <v>1553</v>
      </c>
      <c r="C2648" s="36" t="s">
        <v>3500</v>
      </c>
      <c r="D2648" s="38" t="s">
        <v>1556</v>
      </c>
      <c r="E2648" s="38" t="s">
        <v>1113</v>
      </c>
      <c r="F2648" s="75" t="str">
        <f ca="1">IF($E2648="только рамка",VLOOKUP($D2648,OLframe!$D$2:$J$213,2),VLOOKUP($E2648,OLmain!$A$2:$J$57,2))</f>
        <v>9'', 1024*600</v>
      </c>
      <c r="G2648" s="65" t="str">
        <f ca="1">VLOOKUP($D2648,OLframe!$D$2:$J$213,3)</f>
        <v>https://yadi.sk/d/apaMLCYQTZBSvw</v>
      </c>
      <c r="H2648" s="45">
        <v>34400</v>
      </c>
      <c r="I2648" s="79" t="str">
        <f ca="1">IF($E2648="только рамка",VLOOKUP($D2648,OLframe!$D$2:$J$213,9),VLOOKUP($E2648,OLmain!$A$2:$J$57,9))</f>
        <v>Android 10.0, RK PX6 6x2,0 Ghz, 4Gb Ram, 64 Gb ROM, IPS LCD, NXP 6686 FM, TDA 7850, DSP, BC6 Bluetooth,  external microphone+Glonass&amp;gps</v>
      </c>
      <c r="J2648" s="27" t="e">
        <f ca="1">IF(VLOOKUP($D2648,OLframe!$D$2:$J$213,10)=0," ",VLOOKUP($D2648,OLframe!$D$2:$J$213,10))</f>
        <v>#REF!</v>
      </c>
    </row>
    <row r="2649" spans="1:10" ht="37.5" customHeight="1">
      <c r="A2649" s="19" t="s">
        <v>1535</v>
      </c>
      <c r="B2649" s="18" t="s">
        <v>1553</v>
      </c>
      <c r="C2649" s="36" t="s">
        <v>3500</v>
      </c>
      <c r="D2649" s="38" t="s">
        <v>1556</v>
      </c>
      <c r="E2649" s="38" t="s">
        <v>1131</v>
      </c>
      <c r="F2649" s="75" t="str">
        <f ca="1">IF($E2649="только рамка",VLOOKUP($D2649,OLframe!$D$2:$J$213,2),VLOOKUP($E2649,OLmain!$A$2:$J$57,2))</f>
        <v>9'', 1024*600</v>
      </c>
      <c r="G2649" s="65" t="str">
        <f ca="1">VLOOKUP($D2649,OLframe!$D$2:$J$213,3)</f>
        <v>https://yadi.sk/d/apaMLCYQTZBSvw</v>
      </c>
      <c r="H2649" s="45">
        <v>23900</v>
      </c>
      <c r="I2649" s="79" t="str">
        <f ca="1">IF($E2649="только рамка",VLOOKUP($D2649,OLframe!$D$2:$J$213,9),VLOOKUP($E2649,OLmain!$A$2:$J$57,9))</f>
        <v>Android 6.0, MTK 3562 8x1,5 Ghz, 2Gb Ram, 32 Gb ROM, IPS LCD, NXP 6686 FM, TDA 7851, Bluetooth,  external microphone, 4G встроен</v>
      </c>
      <c r="J2649" s="27" t="e">
        <f ca="1">IF(VLOOKUP($D2649,OLframe!$D$2:$J$213,10)=0," ",VLOOKUP($D2649,OLframe!$D$2:$J$213,10))</f>
        <v>#REF!</v>
      </c>
    </row>
    <row r="2650" spans="1:10" ht="37.5" customHeight="1">
      <c r="A2650" s="19" t="s">
        <v>1535</v>
      </c>
      <c r="B2650" s="18" t="s">
        <v>1553</v>
      </c>
      <c r="C2650" s="36" t="s">
        <v>3500</v>
      </c>
      <c r="D2650" s="38" t="s">
        <v>1556</v>
      </c>
      <c r="E2650" s="38" t="s">
        <v>1115</v>
      </c>
      <c r="F2650" s="75" t="str">
        <f ca="1">IF($E2650="только рамка",VLOOKUP($D2650,OLframe!$D$2:$J$213,2),VLOOKUP($E2650,OLmain!$A$2:$J$57,2))</f>
        <v>9'', 1280*720</v>
      </c>
      <c r="G2650" s="65" t="str">
        <f ca="1">VLOOKUP($D2650,OLframe!$D$2:$J$213,3)</f>
        <v>https://yadi.sk/d/apaMLCYQTZBSvw</v>
      </c>
      <c r="H2650" s="45">
        <v>28900</v>
      </c>
      <c r="I2650" s="79" t="str">
        <f ca="1">IF($E2650="только рамка",VLOOKUP($D2650,OLframe!$D$2:$J$213,9),VLOOKUP($E2650,OLmain!$A$2:$J$57,9))</f>
        <v>Android 10, UIS7862 8x1,8 Ghz, 3Gb Ram, 32Gb ROM, TDA7708 FM, TDA7388, DSP, Bluetooth 5.0, Glonass&amp;gps, 4G, OPTIC out, поддержка AHD/TVI камер, HDMI - опция, AV OUT - опция</v>
      </c>
      <c r="J2650" s="27" t="e">
        <f ca="1">IF(VLOOKUP($D2650,OLframe!$D$2:$J$213,10)=0," ",VLOOKUP($D2650,OLframe!$D$2:$J$213,10))</f>
        <v>#REF!</v>
      </c>
    </row>
    <row r="2651" spans="1:10" ht="37.5" customHeight="1">
      <c r="A2651" s="19" t="s">
        <v>1535</v>
      </c>
      <c r="B2651" s="18" t="s">
        <v>1553</v>
      </c>
      <c r="C2651" s="36" t="s">
        <v>3500</v>
      </c>
      <c r="D2651" s="38" t="s">
        <v>1556</v>
      </c>
      <c r="E2651" s="38" t="s">
        <v>1117</v>
      </c>
      <c r="F2651" s="75" t="str">
        <f ca="1">IF($E2651="только рамка",VLOOKUP($D2651,OLframe!$D$2:$J$213,2),VLOOKUP($E2651,OLmain!$A$2:$J$57,2))</f>
        <v>9'', 1280*720</v>
      </c>
      <c r="G2651" s="65" t="str">
        <f ca="1">VLOOKUP($D2651,OLframe!$D$2:$J$213,3)</f>
        <v>https://yadi.sk/d/apaMLCYQTZBSvw</v>
      </c>
      <c r="H2651" s="45">
        <v>33400</v>
      </c>
      <c r="I2651" s="79" t="str">
        <f ca="1">IF($E2651="только рамка",VLOOKUP($D2651,OLframe!$D$2:$J$213,9),VLOOKUP($E2651,OLmain!$A$2:$J$57,9))</f>
        <v>Android 10, UIS7862 8x1,8 Ghz, 4Gb Ram, 64Gb ROM, TDA7708 FM, TDA7851L, DSP, Bluetooth 5.0, Glonass&amp;gps, 4G, OPTIC out, поддержка AHD/TVI камер, HDMI - опция, AV OUT - опция</v>
      </c>
      <c r="J2651" s="27" t="e">
        <f ca="1">IF(VLOOKUP($D2651,OLframe!$D$2:$J$213,10)=0," ",VLOOKUP($D2651,OLframe!$D$2:$J$213,10))</f>
        <v>#REF!</v>
      </c>
    </row>
    <row r="2652" spans="1:10" ht="37.5" customHeight="1">
      <c r="A2652" s="19" t="s">
        <v>1535</v>
      </c>
      <c r="B2652" s="18" t="s">
        <v>1553</v>
      </c>
      <c r="C2652" s="36" t="s">
        <v>3500</v>
      </c>
      <c r="D2652" s="38" t="s">
        <v>1556</v>
      </c>
      <c r="E2652" s="38" t="s">
        <v>1136</v>
      </c>
      <c r="F2652" s="75" t="str">
        <f ca="1">IF($E2652="только рамка",VLOOKUP($D2652,OLframe!$D$2:$J$213,2),VLOOKUP($E2652,OLmain!$A$2:$J$57,2))</f>
        <v>9'', 1280*720</v>
      </c>
      <c r="G2652" s="65" t="str">
        <f ca="1">VLOOKUP($D2652,OLframe!$D$2:$J$213,3)</f>
        <v>https://yadi.sk/d/apaMLCYQTZBSvw</v>
      </c>
      <c r="H2652" s="45">
        <v>36400</v>
      </c>
      <c r="I2652" s="79" t="str">
        <f ca="1">IF($E2652="только рамка",VLOOKUP($D2652,OLframe!$D$2:$J$213,9),VLOOKUP($E2652,OLmain!$A$2:$J$57,9))</f>
        <v>Android 10, UIS7862 8x1,8 Ghz, 6Gb Ram, 128Gb ROM, TDA7708 FM, TDA7851L, DSP, Bluetooth 5.0, Glonass&amp;gps, 4G, OPTIC out, поддержка AHD/TVI камер, HDMI - опция, AV OUT - опция</v>
      </c>
      <c r="J2652" s="27" t="e">
        <f ca="1">IF(VLOOKUP($D2652,OLframe!$D$2:$J$213,10)=0," ",VLOOKUP($D2652,OLframe!$D$2:$J$213,10))</f>
        <v>#REF!</v>
      </c>
    </row>
    <row r="2653" spans="1:10" ht="37.5" customHeight="1">
      <c r="A2653" s="19" t="s">
        <v>1535</v>
      </c>
      <c r="B2653" s="18" t="s">
        <v>1553</v>
      </c>
      <c r="C2653" s="36" t="s">
        <v>3500</v>
      </c>
      <c r="D2653" s="38" t="s">
        <v>1556</v>
      </c>
      <c r="E2653" s="38" t="s">
        <v>1119</v>
      </c>
      <c r="F2653" s="75" t="str">
        <f ca="1">IF($E2653="только рамка",VLOOKUP($D2653,OLframe!$D$2:$J$213,2),VLOOKUP($E2653,OLmain!$A$2:$J$57,2))</f>
        <v>9'', 1024*600</v>
      </c>
      <c r="G2653" s="65" t="str">
        <f ca="1">VLOOKUP($D2653,OLframe!$D$2:$J$213,3)</f>
        <v>https://yadi.sk/d/apaMLCYQTZBSvw</v>
      </c>
      <c r="H2653" s="45">
        <v>34400</v>
      </c>
      <c r="I2653" s="79" t="str">
        <f ca="1">IF($E2653="только рамка",VLOOKUP($D2653,OLframe!$D$2:$J$213,9),VLOOKUP($E2653,OLmain!$A$2:$J$57,9))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653" s="27" t="e">
        <f ca="1">IF(VLOOKUP($D2653,OLframe!$D$2:$J$213,10)=0," ",VLOOKUP($D2653,OLframe!$D$2:$J$213,10))</f>
        <v>#REF!</v>
      </c>
    </row>
    <row r="2654" spans="1:10" ht="37.5" customHeight="1">
      <c r="A2654" s="19" t="s">
        <v>1535</v>
      </c>
      <c r="B2654" s="18" t="s">
        <v>1553</v>
      </c>
      <c r="C2654" s="36" t="s">
        <v>3500</v>
      </c>
      <c r="D2654" s="38" t="s">
        <v>1556</v>
      </c>
      <c r="E2654" s="38" t="s">
        <v>1089</v>
      </c>
      <c r="F2654" s="75" t="str">
        <f ca="1">IF($E2654="только рамка",VLOOKUP($D2654,OLframe!$D$2:$J$213,2),VLOOKUP($E2654,OLmain!$A$2:$J$57,2))</f>
        <v>9,7'', 1024*768</v>
      </c>
      <c r="G2654" s="65" t="str">
        <f ca="1">VLOOKUP($D2654,OLframe!$D$2:$J$213,3)</f>
        <v>https://yadi.sk/d/apaMLCYQTZBSvw</v>
      </c>
      <c r="H2654" s="45">
        <v>35400</v>
      </c>
      <c r="I2654" s="79" t="str">
        <f ca="1">IF($E2654="только рамка",VLOOKUP($D2654,OLframe!$D$2:$J$213,9),VLOOKUP($E2654,OLmain!$A$2:$J$57,9))</f>
        <v>Android 10.0, RK PX6 6x2,0 Ghz, 4Gb Ram, 64 Gb ROM, IPS LCD, NXP 6686 FM, TDA 7850, DSP, BC6 Bluetooth,  external microphone+Glonass&amp;gps</v>
      </c>
      <c r="J2654" s="27" t="e">
        <f ca="1">IF(VLOOKUP($D2654,OLframe!$D$2:$J$213,10)=0," ",VLOOKUP($D2654,OLframe!$D$2:$J$213,10))</f>
        <v>#REF!</v>
      </c>
    </row>
    <row r="2655" spans="1:10" ht="37.5" customHeight="1">
      <c r="A2655" s="19" t="s">
        <v>1535</v>
      </c>
      <c r="B2655" s="18" t="s">
        <v>1553</v>
      </c>
      <c r="C2655" s="36" t="s">
        <v>3500</v>
      </c>
      <c r="D2655" s="38" t="s">
        <v>1556</v>
      </c>
      <c r="E2655" s="38" t="s">
        <v>1122</v>
      </c>
      <c r="F2655" s="75" t="str">
        <f ca="1">IF($E2655="только рамка",VLOOKUP($D2655,OLframe!$D$2:$J$213,2),VLOOKUP($E2655,OLmain!$A$2:$J$57,2))</f>
        <v>10.1", 1280*720</v>
      </c>
      <c r="G2655" s="65" t="str">
        <f ca="1">VLOOKUP($D2655,OLframe!$D$2:$J$213,3)</f>
        <v>https://yadi.sk/d/apaMLCYQTZBSvw</v>
      </c>
      <c r="H2655" s="45">
        <v>36900</v>
      </c>
      <c r="I2655" s="79" t="str">
        <f ca="1">IF($E2655="только рамка",VLOOKUP($D2655,OLframe!$D$2:$J$213,9),VLOOKUP($E2655,OLmain!$A$2:$J$57,9))</f>
        <v>Android 10.0, RK PX6 6x2,0 Ghz, 4Gb Ram, 64 Gb ROM, IPS LCD, NXP 6686 FM, TDA 7850, DSP, BC6 Bluetooth,  external microphone+Glonass&amp;gps</v>
      </c>
      <c r="J2655" s="27" t="e">
        <f ca="1">IF(VLOOKUP($D2655,OLframe!$D$2:$J$213,10)=0," ",VLOOKUP($D2655,OLframe!$D$2:$J$213,10))</f>
        <v>#REF!</v>
      </c>
    </row>
    <row r="2656" spans="1:10" ht="37.5" customHeight="1">
      <c r="A2656" s="19" t="s">
        <v>1535</v>
      </c>
      <c r="B2656" s="18" t="s">
        <v>1553</v>
      </c>
      <c r="C2656" s="36" t="s">
        <v>3500</v>
      </c>
      <c r="D2656" s="38" t="s">
        <v>1556</v>
      </c>
      <c r="E2656" s="38" t="s">
        <v>1121</v>
      </c>
      <c r="F2656" s="75" t="str">
        <f ca="1">IF($E2656="только рамка",VLOOKUP($D2656,OLframe!$D$2:$J$213,2),VLOOKUP($E2656,OLmain!$A$2:$J$57,2))</f>
        <v>13.3", 1920*1080</v>
      </c>
      <c r="G2656" s="65" t="str">
        <f ca="1">VLOOKUP($D2656,OLframe!$D$2:$J$213,3)</f>
        <v>https://yadi.sk/d/apaMLCYQTZBSvw</v>
      </c>
      <c r="H2656" s="45">
        <v>42900</v>
      </c>
      <c r="I2656" s="79" t="str">
        <f ca="1">IF($E2656="только рамка",VLOOKUP($D2656,OLframe!$D$2:$J$213,9),VLOOKUP($E2656,OLmain!$A$2:$J$57,9))</f>
        <v>Android 10.0, RK PX6 6x2,0 Ghz, 4Gb Ram, 64 Gb ROM, IPS LCD, NXP 6686 FM, TDA 7850, DSP, BC6 Bluetooth,  external microphone+Glonass&amp;gps</v>
      </c>
      <c r="J2656" s="27" t="e">
        <f ca="1">IF(VLOOKUP($D2656,OLframe!$D$2:$J$213,10)=0," ",VLOOKUP($D2656,OLframe!$D$2:$J$213,10))</f>
        <v>#REF!</v>
      </c>
    </row>
    <row r="2657" spans="1:10" ht="37.5" customHeight="1">
      <c r="A2657" s="19" t="s">
        <v>1535</v>
      </c>
      <c r="B2657" s="18" t="s">
        <v>1557</v>
      </c>
      <c r="C2657" s="36" t="s">
        <v>3451</v>
      </c>
      <c r="D2657" s="38" t="s">
        <v>1558</v>
      </c>
      <c r="E2657" s="38"/>
      <c r="F2657" s="2" t="s">
        <v>3712</v>
      </c>
      <c r="G2657" s="50" t="s">
        <v>1559</v>
      </c>
      <c r="H2657" s="69">
        <v>21900</v>
      </c>
      <c r="I2657" s="21" t="s">
        <v>3551</v>
      </c>
      <c r="J2657" s="54" t="s">
        <v>3628</v>
      </c>
    </row>
    <row r="2658" spans="1:10" ht="37.5" customHeight="1">
      <c r="A2658" s="19" t="s">
        <v>1535</v>
      </c>
      <c r="B2658" s="18" t="s">
        <v>1560</v>
      </c>
      <c r="C2658" s="36" t="s">
        <v>3451</v>
      </c>
      <c r="D2658" s="38" t="s">
        <v>1561</v>
      </c>
      <c r="E2658" s="38"/>
      <c r="F2658" s="2" t="s">
        <v>3549</v>
      </c>
      <c r="G2658" s="50" t="s">
        <v>1562</v>
      </c>
      <c r="H2658" s="69"/>
      <c r="I2658" s="21" t="s">
        <v>3551</v>
      </c>
      <c r="J2658" s="27" t="s">
        <v>3847</v>
      </c>
    </row>
    <row r="2659" spans="1:10" ht="37.5" customHeight="1">
      <c r="A2659" s="19" t="s">
        <v>1535</v>
      </c>
      <c r="B2659" s="18" t="s">
        <v>1563</v>
      </c>
      <c r="C2659" s="36" t="s">
        <v>3451</v>
      </c>
      <c r="D2659" s="38" t="s">
        <v>1564</v>
      </c>
      <c r="E2659" s="38"/>
      <c r="F2659" s="2" t="s">
        <v>3590</v>
      </c>
      <c r="G2659" s="52" t="s">
        <v>1565</v>
      </c>
      <c r="H2659" s="69">
        <v>30900</v>
      </c>
      <c r="I2659" s="21" t="s">
        <v>3483</v>
      </c>
      <c r="J2659" s="27" t="s">
        <v>1566</v>
      </c>
    </row>
    <row r="2660" spans="1:10" ht="37.5" customHeight="1">
      <c r="A2660" s="8" t="s">
        <v>1567</v>
      </c>
      <c r="B2660" s="22" t="s">
        <v>1568</v>
      </c>
      <c r="C2660" s="2" t="s">
        <v>3444</v>
      </c>
      <c r="D2660" s="37" t="s">
        <v>1569</v>
      </c>
      <c r="E2660" s="37"/>
      <c r="F2660" s="2" t="s">
        <v>3453</v>
      </c>
      <c r="G2660" s="14" t="s">
        <v>1570</v>
      </c>
      <c r="H2660" s="68">
        <v>27900</v>
      </c>
      <c r="I2660" s="20" t="s">
        <v>3470</v>
      </c>
      <c r="J2660" s="31" t="s">
        <v>3214</v>
      </c>
    </row>
    <row r="2661" spans="1:10" ht="37.5" customHeight="1">
      <c r="A2661" s="8" t="s">
        <v>1567</v>
      </c>
      <c r="B2661" s="22" t="s">
        <v>1568</v>
      </c>
      <c r="C2661" s="2" t="s">
        <v>3489</v>
      </c>
      <c r="D2661" s="37" t="s">
        <v>1571</v>
      </c>
      <c r="E2661" s="37"/>
      <c r="F2661" s="2" t="s">
        <v>3590</v>
      </c>
      <c r="G2661" s="9" t="s">
        <v>1572</v>
      </c>
      <c r="H2661" s="68">
        <v>31400</v>
      </c>
      <c r="I2661" s="46" t="s">
        <v>3492</v>
      </c>
      <c r="J2661" s="31" t="s">
        <v>1573</v>
      </c>
    </row>
    <row r="2662" spans="1:10" ht="37.5" customHeight="1">
      <c r="A2662" s="8" t="s">
        <v>1567</v>
      </c>
      <c r="B2662" s="22" t="s">
        <v>1568</v>
      </c>
      <c r="C2662" s="2" t="s">
        <v>3489</v>
      </c>
      <c r="D2662" s="37" t="s">
        <v>1574</v>
      </c>
      <c r="E2662" s="37"/>
      <c r="F2662" s="2" t="s">
        <v>3590</v>
      </c>
      <c r="G2662" s="9" t="s">
        <v>1572</v>
      </c>
      <c r="H2662" s="68">
        <v>35900</v>
      </c>
      <c r="I2662" s="59" t="s">
        <v>3771</v>
      </c>
      <c r="J2662" s="31" t="s">
        <v>1573</v>
      </c>
    </row>
    <row r="2663" spans="1:10" ht="37.5" customHeight="1">
      <c r="A2663" s="8" t="s">
        <v>1567</v>
      </c>
      <c r="B2663" s="22" t="s">
        <v>1568</v>
      </c>
      <c r="C2663" s="2" t="s">
        <v>3489</v>
      </c>
      <c r="D2663" s="37" t="s">
        <v>311</v>
      </c>
      <c r="E2663" s="37"/>
      <c r="F2663" s="2" t="s">
        <v>3453</v>
      </c>
      <c r="G2663" s="9" t="s">
        <v>1572</v>
      </c>
      <c r="H2663" s="68">
        <v>36900</v>
      </c>
      <c r="I2663" s="46" t="s">
        <v>3496</v>
      </c>
      <c r="J2663" s="31" t="s">
        <v>1573</v>
      </c>
    </row>
    <row r="2664" spans="1:10" ht="37.5" customHeight="1">
      <c r="A2664" s="8" t="s">
        <v>1567</v>
      </c>
      <c r="B2664" s="22" t="s">
        <v>1568</v>
      </c>
      <c r="C2664" s="2" t="s">
        <v>3610</v>
      </c>
      <c r="D2664" s="37" t="s">
        <v>1575</v>
      </c>
      <c r="E2664" s="37"/>
      <c r="F2664" s="2" t="s">
        <v>3453</v>
      </c>
      <c r="G2664" s="9" t="s">
        <v>1572</v>
      </c>
      <c r="H2664" s="68">
        <v>30900</v>
      </c>
      <c r="I2664" s="46" t="s">
        <v>3492</v>
      </c>
      <c r="J2664" s="27" t="s">
        <v>3612</v>
      </c>
    </row>
    <row r="2665" spans="1:10" ht="37.5" customHeight="1">
      <c r="A2665" s="8" t="s">
        <v>1567</v>
      </c>
      <c r="B2665" s="22" t="s">
        <v>1568</v>
      </c>
      <c r="C2665" s="2" t="s">
        <v>3610</v>
      </c>
      <c r="D2665" s="37" t="s">
        <v>1576</v>
      </c>
      <c r="E2665" s="37"/>
      <c r="F2665" s="2" t="s">
        <v>3453</v>
      </c>
      <c r="G2665" s="9" t="s">
        <v>1572</v>
      </c>
      <c r="H2665" s="68">
        <v>33900</v>
      </c>
      <c r="I2665" s="46" t="s">
        <v>3620</v>
      </c>
      <c r="J2665" s="27" t="s">
        <v>3612</v>
      </c>
    </row>
    <row r="2666" spans="1:10" ht="37.5" customHeight="1">
      <c r="A2666" s="8" t="s">
        <v>1567</v>
      </c>
      <c r="B2666" s="22" t="s">
        <v>1568</v>
      </c>
      <c r="C2666" s="2" t="s">
        <v>3610</v>
      </c>
      <c r="D2666" s="37" t="s">
        <v>1577</v>
      </c>
      <c r="E2666" s="37"/>
      <c r="F2666" s="2" t="s">
        <v>3453</v>
      </c>
      <c r="G2666" s="9" t="s">
        <v>1572</v>
      </c>
      <c r="H2666" s="68">
        <v>34900</v>
      </c>
      <c r="I2666" s="46" t="s">
        <v>3622</v>
      </c>
      <c r="J2666" s="27" t="s">
        <v>3612</v>
      </c>
    </row>
    <row r="2667" spans="1:10" ht="37.5" customHeight="1">
      <c r="A2667" s="8" t="s">
        <v>1567</v>
      </c>
      <c r="B2667" s="22" t="s">
        <v>1568</v>
      </c>
      <c r="C2667" s="2" t="s">
        <v>3485</v>
      </c>
      <c r="D2667" s="37" t="s">
        <v>1578</v>
      </c>
      <c r="E2667" s="37"/>
      <c r="F2667" s="2" t="s">
        <v>3712</v>
      </c>
      <c r="G2667" s="51" t="s">
        <v>1579</v>
      </c>
      <c r="H2667" s="68">
        <v>30900</v>
      </c>
      <c r="I2667" s="21" t="s">
        <v>1580</v>
      </c>
      <c r="J2667" s="31" t="s">
        <v>3229</v>
      </c>
    </row>
    <row r="2668" spans="1:10" ht="37.5" customHeight="1">
      <c r="A2668" s="8" t="s">
        <v>1567</v>
      </c>
      <c r="B2668" s="22" t="s">
        <v>1568</v>
      </c>
      <c r="C2668" s="2" t="s">
        <v>3489</v>
      </c>
      <c r="D2668" s="37" t="s">
        <v>20</v>
      </c>
      <c r="E2668" s="37"/>
      <c r="F2668" s="2" t="s">
        <v>3518</v>
      </c>
      <c r="G2668" s="51" t="s">
        <v>1581</v>
      </c>
      <c r="H2668" s="68">
        <v>30400</v>
      </c>
      <c r="I2668" s="46" t="s">
        <v>3492</v>
      </c>
      <c r="J2668" s="31" t="s">
        <v>1582</v>
      </c>
    </row>
    <row r="2669" spans="1:10" ht="37.5" customHeight="1">
      <c r="A2669" s="8" t="s">
        <v>1567</v>
      </c>
      <c r="B2669" s="22" t="s">
        <v>1568</v>
      </c>
      <c r="C2669" s="2" t="s">
        <v>3489</v>
      </c>
      <c r="D2669" s="37" t="s">
        <v>1583</v>
      </c>
      <c r="E2669" s="37"/>
      <c r="F2669" s="2" t="s">
        <v>3518</v>
      </c>
      <c r="G2669" s="51" t="s">
        <v>1581</v>
      </c>
      <c r="H2669" s="68">
        <v>31400</v>
      </c>
      <c r="I2669" s="59" t="s">
        <v>3771</v>
      </c>
      <c r="J2669" s="31" t="s">
        <v>1582</v>
      </c>
    </row>
    <row r="2670" spans="1:10" ht="37.5" customHeight="1">
      <c r="A2670" s="8" t="s">
        <v>1567</v>
      </c>
      <c r="B2670" s="22" t="s">
        <v>1568</v>
      </c>
      <c r="C2670" s="2" t="s">
        <v>3489</v>
      </c>
      <c r="D2670" s="37" t="s">
        <v>312</v>
      </c>
      <c r="E2670" s="37"/>
      <c r="F2670" s="2" t="s">
        <v>2880</v>
      </c>
      <c r="G2670" s="64" t="s">
        <v>1581</v>
      </c>
      <c r="H2670" s="68">
        <v>34900</v>
      </c>
      <c r="I2670" s="46" t="s">
        <v>3496</v>
      </c>
      <c r="J2670" s="31" t="s">
        <v>1582</v>
      </c>
    </row>
    <row r="2671" spans="1:10" ht="37.5" customHeight="1">
      <c r="A2671" s="8" t="s">
        <v>1567</v>
      </c>
      <c r="B2671" s="22" t="s">
        <v>1584</v>
      </c>
      <c r="C2671" s="2" t="s">
        <v>3834</v>
      </c>
      <c r="D2671" s="37" t="s">
        <v>1585</v>
      </c>
      <c r="E2671" s="37"/>
      <c r="F2671" s="37" t="s">
        <v>3916</v>
      </c>
      <c r="G2671" s="65" t="s">
        <v>1586</v>
      </c>
      <c r="H2671" s="69">
        <v>83900</v>
      </c>
      <c r="I2671" s="21" t="s">
        <v>331</v>
      </c>
      <c r="J2671" s="31" t="s">
        <v>1075</v>
      </c>
    </row>
    <row r="2672" spans="1:10" ht="37.5" customHeight="1">
      <c r="A2672" s="8" t="s">
        <v>1567</v>
      </c>
      <c r="B2672" s="22" t="s">
        <v>1584</v>
      </c>
      <c r="C2672" s="2" t="s">
        <v>3610</v>
      </c>
      <c r="D2672" s="37" t="s">
        <v>1587</v>
      </c>
      <c r="E2672" s="37"/>
      <c r="F2672" s="2" t="s">
        <v>1588</v>
      </c>
      <c r="G2672" s="120" t="s">
        <v>1589</v>
      </c>
      <c r="H2672" s="48">
        <v>73900</v>
      </c>
      <c r="I2672" s="59" t="s">
        <v>3258</v>
      </c>
      <c r="J2672" s="31" t="s">
        <v>1590</v>
      </c>
    </row>
    <row r="2673" spans="1:10" ht="37.5" customHeight="1">
      <c r="A2673" s="8" t="s">
        <v>1567</v>
      </c>
      <c r="B2673" s="22" t="s">
        <v>1591</v>
      </c>
      <c r="C2673" s="2" t="s">
        <v>3610</v>
      </c>
      <c r="D2673" s="37" t="s">
        <v>1592</v>
      </c>
      <c r="E2673" s="37"/>
      <c r="F2673" s="37" t="s">
        <v>3248</v>
      </c>
      <c r="G2673" s="65" t="s">
        <v>1589</v>
      </c>
      <c r="H2673" s="48">
        <v>70900</v>
      </c>
      <c r="I2673" s="59" t="s">
        <v>3258</v>
      </c>
      <c r="J2673" s="31" t="s">
        <v>1590</v>
      </c>
    </row>
    <row r="2674" spans="1:10" ht="37.5" customHeight="1">
      <c r="A2674" s="8" t="s">
        <v>1604</v>
      </c>
      <c r="B2674" s="22" t="s">
        <v>1605</v>
      </c>
      <c r="C2674" s="36" t="s">
        <v>3444</v>
      </c>
      <c r="D2674" s="38" t="s">
        <v>1606</v>
      </c>
      <c r="E2674" s="38"/>
      <c r="F2674" s="2" t="s">
        <v>3453</v>
      </c>
      <c r="G2674" s="9" t="s">
        <v>1607</v>
      </c>
      <c r="H2674" s="68">
        <v>28900</v>
      </c>
      <c r="I2674" s="20" t="s">
        <v>3470</v>
      </c>
      <c r="J2674" s="31"/>
    </row>
    <row r="2675" spans="1:10" ht="37.5" customHeight="1">
      <c r="A2675" s="8" t="s">
        <v>1604</v>
      </c>
      <c r="B2675" s="22" t="s">
        <v>1605</v>
      </c>
      <c r="C2675" s="36" t="s">
        <v>3610</v>
      </c>
      <c r="D2675" s="38" t="s">
        <v>76</v>
      </c>
      <c r="E2675" s="38"/>
      <c r="F2675" s="2" t="s">
        <v>3453</v>
      </c>
      <c r="G2675" s="9" t="s">
        <v>1607</v>
      </c>
      <c r="H2675" s="68">
        <v>35900</v>
      </c>
      <c r="I2675" s="46" t="s">
        <v>3496</v>
      </c>
      <c r="J2675" s="31"/>
    </row>
    <row r="2676" spans="1:10" ht="37.5" customHeight="1">
      <c r="A2676" s="8" t="s">
        <v>1604</v>
      </c>
      <c r="B2676" s="22" t="s">
        <v>1605</v>
      </c>
      <c r="C2676" s="36" t="s">
        <v>3500</v>
      </c>
      <c r="D2676" s="38" t="s">
        <v>280</v>
      </c>
      <c r="E2676" s="38" t="s">
        <v>2857</v>
      </c>
      <c r="F2676" s="75" t="str">
        <f ca="1">IF($E2676="только рамка",VLOOKUP($D2676,OLframe!$D$2:$J$213,2),VLOOKUP($E2676,OLmain!$A$2:$J$57,2))</f>
        <v>9", 1024*600</v>
      </c>
      <c r="G2676" s="65" t="str">
        <f ca="1">VLOOKUP($D2676,OLframe!$D$2:$J$213,3)</f>
        <v>https://yadi.sk/d/BWle2SLduybJaw</v>
      </c>
      <c r="H2676" s="45">
        <v>5500</v>
      </c>
      <c r="I2676" s="79" t="e">
        <f ca="1">IF($E2676="только рамка",VLOOKUP($D2676,OLframe!$D$2:$J$213,9),VLOOKUP($E2676,OLmain!$A$2:$J$57,9))</f>
        <v>#REF!</v>
      </c>
      <c r="J2676" s="27" t="e">
        <f ca="1">IF(VLOOKUP($D2676,OLframe!$D$2:$J$213,10)=0," ",VLOOKUP($D2676,OLframe!$D$2:$J$213,10))</f>
        <v>#REF!</v>
      </c>
    </row>
    <row r="2677" spans="1:10" ht="37.5" customHeight="1">
      <c r="A2677" s="8" t="s">
        <v>1604</v>
      </c>
      <c r="B2677" s="22" t="s">
        <v>1605</v>
      </c>
      <c r="C2677" s="36" t="s">
        <v>3500</v>
      </c>
      <c r="D2677" s="38" t="s">
        <v>280</v>
      </c>
      <c r="E2677" s="38" t="s">
        <v>1141</v>
      </c>
      <c r="F2677" s="75" t="str">
        <f ca="1">IF($E2677="только рамка",VLOOKUP($D2677,OLframe!$D$2:$J$213,2),VLOOKUP($E2677,OLmain!$A$2:$J$57,2))</f>
        <v>9'', 1280*720</v>
      </c>
      <c r="G2677" s="65" t="str">
        <f ca="1">VLOOKUP($D2677,OLframe!$D$2:$J$213,3)</f>
        <v>https://yadi.sk/d/BWle2SLduybJaw</v>
      </c>
      <c r="H2677" s="45">
        <v>38400</v>
      </c>
      <c r="I2677" s="79" t="str">
        <f ca="1">IF($E2677="только рамка",VLOOKUP($D2677,OLframe!$D$2:$J$213,9),VLOOKUP($E2677,OLmain!$A$2:$J$57,9))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77" s="27" t="e">
        <f ca="1">IF(VLOOKUP($D2677,OLframe!$D$2:$J$213,10)=0," ",VLOOKUP($D2677,OLframe!$D$2:$J$213,10))</f>
        <v>#REF!</v>
      </c>
    </row>
    <row r="2678" spans="1:10" ht="37.5" customHeight="1">
      <c r="A2678" s="8" t="s">
        <v>1604</v>
      </c>
      <c r="B2678" s="22" t="s">
        <v>1605</v>
      </c>
      <c r="C2678" s="36" t="s">
        <v>3500</v>
      </c>
      <c r="D2678" s="38" t="s">
        <v>280</v>
      </c>
      <c r="E2678" s="38" t="s">
        <v>1144</v>
      </c>
      <c r="F2678" s="75" t="str">
        <f ca="1">IF($E2678="только рамка",VLOOKUP($D2678,OLframe!$D$2:$J$213,2),VLOOKUP($E2678,OLmain!$A$2:$J$57,2))</f>
        <v>9'', 1280*720</v>
      </c>
      <c r="G2678" s="65" t="str">
        <f ca="1">VLOOKUP($D2678,OLframe!$D$2:$J$213,3)</f>
        <v>https://yadi.sk/d/BWle2SLduybJaw</v>
      </c>
      <c r="H2678" s="45">
        <v>41400</v>
      </c>
      <c r="I2678" s="79" t="str">
        <f ca="1">IF($E2678="только рамка",VLOOKUP($D2678,OLframe!$D$2:$J$213,9),VLOOKUP($E2678,OLmain!$A$2:$J$57,9))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78" s="27" t="e">
        <f ca="1">IF(VLOOKUP($D2678,OLframe!$D$2:$J$213,10)=0," ",VLOOKUP($D2678,OLframe!$D$2:$J$213,10))</f>
        <v>#REF!</v>
      </c>
    </row>
    <row r="2679" spans="1:10" ht="37.5" customHeight="1">
      <c r="A2679" s="8" t="s">
        <v>1604</v>
      </c>
      <c r="B2679" s="22" t="s">
        <v>1605</v>
      </c>
      <c r="C2679" s="36" t="s">
        <v>3500</v>
      </c>
      <c r="D2679" s="38" t="s">
        <v>280</v>
      </c>
      <c r="E2679" s="38" t="s">
        <v>1107</v>
      </c>
      <c r="F2679" s="75" t="str">
        <f ca="1">IF($E2679="только рамка",VLOOKUP($D2679,OLframe!$D$2:$J$213,2),VLOOKUP($E2679,OLmain!$A$2:$J$57,2))</f>
        <v>9'', 1024*600</v>
      </c>
      <c r="G2679" s="65" t="str">
        <f ca="1">VLOOKUP($D2679,OLframe!$D$2:$J$213,3)</f>
        <v>https://yadi.sk/d/BWle2SLduybJaw</v>
      </c>
      <c r="H2679" s="45">
        <v>29400</v>
      </c>
      <c r="I2679" s="79" t="str">
        <f ca="1">IF($E2679="только рамка",VLOOKUP($D2679,OLframe!$D$2:$J$213,9),VLOOKUP($E2679,OLmain!$A$2:$J$57,9))</f>
        <v>Android 10.0, RK PX30 4x1,6 Ghz, 2Gb Ram, 16 Gb ROM, IPS LCD, NXP 6686 FM, TDA 7850, DSP, BC6 Bluetooth,  external microphone+Glonass&amp;gps</v>
      </c>
      <c r="J2679" s="27" t="e">
        <f ca="1">IF(VLOOKUP($D2679,OLframe!$D$2:$J$213,10)=0," ",VLOOKUP($D2679,OLframe!$D$2:$J$213,10))</f>
        <v>#REF!</v>
      </c>
    </row>
    <row r="2680" spans="1:10" ht="37.5" customHeight="1">
      <c r="A2680" s="8" t="s">
        <v>1604</v>
      </c>
      <c r="B2680" s="22" t="s">
        <v>1605</v>
      </c>
      <c r="C2680" s="36" t="s">
        <v>3500</v>
      </c>
      <c r="D2680" s="38" t="s">
        <v>280</v>
      </c>
      <c r="E2680" s="38" t="s">
        <v>1109</v>
      </c>
      <c r="F2680" s="75" t="str">
        <f ca="1">IF($E2680="только рамка",VLOOKUP($D2680,OLframe!$D$2:$J$213,2),VLOOKUP($E2680,OLmain!$A$2:$J$57,2))</f>
        <v>9'', 1024*600</v>
      </c>
      <c r="G2680" s="65" t="str">
        <f ca="1">VLOOKUP($D2680,OLframe!$D$2:$J$213,3)</f>
        <v>https://yadi.sk/d/BWle2SLduybJaw</v>
      </c>
      <c r="H2680" s="45">
        <v>32900</v>
      </c>
      <c r="I2680" s="79" t="str">
        <f ca="1">IF($E2680="только рамка",VLOOKUP($D2680,OLframe!$D$2:$J$213,9),VLOOKUP($E2680,OLmain!$A$2:$J$57,9))</f>
        <v>Android 10.0, RK PX5 8x1,5 Ghz, 4Gb Ram, 32 Gb ROM, IPS LCD, NXP 6686 FM, TDA 7850, DSP, BC6 Bluetooth,  external microphone+Glonass&amp;gps</v>
      </c>
      <c r="J2680" s="27" t="e">
        <f ca="1">IF(VLOOKUP($D2680,OLframe!$D$2:$J$213,10)=0," ",VLOOKUP($D2680,OLframe!$D$2:$J$213,10))</f>
        <v>#REF!</v>
      </c>
    </row>
    <row r="2681" spans="1:10" ht="37.5" customHeight="1">
      <c r="A2681" s="8" t="s">
        <v>1604</v>
      </c>
      <c r="B2681" s="22" t="s">
        <v>1605</v>
      </c>
      <c r="C2681" s="36" t="s">
        <v>3500</v>
      </c>
      <c r="D2681" s="38" t="s">
        <v>280</v>
      </c>
      <c r="E2681" s="38" t="s">
        <v>1111</v>
      </c>
      <c r="F2681" s="75" t="str">
        <f ca="1">IF($E2681="только рамка",VLOOKUP($D2681,OLframe!$D$2:$J$213,2),VLOOKUP($E2681,OLmain!$A$2:$J$57,2))</f>
        <v>9'', 1024*600</v>
      </c>
      <c r="G2681" s="65" t="str">
        <f ca="1">VLOOKUP($D2681,OLframe!$D$2:$J$213,3)</f>
        <v>https://yadi.sk/d/BWle2SLduybJaw</v>
      </c>
      <c r="H2681" s="45">
        <v>33900</v>
      </c>
      <c r="I2681" s="79" t="str">
        <f ca="1">IF($E2681="только рамка",VLOOKUP($D2681,OLframe!$D$2:$J$213,9),VLOOKUP($E2681,OLmain!$A$2:$J$57,9))</f>
        <v>Android 10.0, RK PX5 8x1,5 Ghz, 4Gb Ram, 64 Gb ROM, IPS LCD, NXP 6686 FM, TDA 7850, DSP, BC6 Bluetooth,  external microphone+Glonass&amp;gps</v>
      </c>
      <c r="J2681" s="27" t="e">
        <f ca="1">IF(VLOOKUP($D2681,OLframe!$D$2:$J$213,10)=0," ",VLOOKUP($D2681,OLframe!$D$2:$J$213,10))</f>
        <v>#REF!</v>
      </c>
    </row>
    <row r="2682" spans="1:10" ht="37.5" customHeight="1">
      <c r="A2682" s="8" t="s">
        <v>1604</v>
      </c>
      <c r="B2682" s="22" t="s">
        <v>1605</v>
      </c>
      <c r="C2682" s="36" t="s">
        <v>3500</v>
      </c>
      <c r="D2682" s="38" t="s">
        <v>280</v>
      </c>
      <c r="E2682" s="38" t="s">
        <v>1113</v>
      </c>
      <c r="F2682" s="75" t="str">
        <f ca="1">IF($E2682="только рамка",VLOOKUP($D2682,OLframe!$D$2:$J$213,2),VLOOKUP($E2682,OLmain!$A$2:$J$57,2))</f>
        <v>9'', 1024*600</v>
      </c>
      <c r="G2682" s="65" t="str">
        <f ca="1">VLOOKUP($D2682,OLframe!$D$2:$J$213,3)</f>
        <v>https://yadi.sk/d/BWle2SLduybJaw</v>
      </c>
      <c r="H2682" s="45">
        <v>33900</v>
      </c>
      <c r="I2682" s="79" t="str">
        <f ca="1">IF($E2682="только рамка",VLOOKUP($D2682,OLframe!$D$2:$J$213,9),VLOOKUP($E2682,OLmain!$A$2:$J$57,9))</f>
        <v>Android 10.0, RK PX6 6x2,0 Ghz, 4Gb Ram, 64 Gb ROM, IPS LCD, NXP 6686 FM, TDA 7850, DSP, BC6 Bluetooth,  external microphone+Glonass&amp;gps</v>
      </c>
      <c r="J2682" s="27" t="e">
        <f ca="1">IF(VLOOKUP($D2682,OLframe!$D$2:$J$213,10)=0," ",VLOOKUP($D2682,OLframe!$D$2:$J$213,10))</f>
        <v>#REF!</v>
      </c>
    </row>
    <row r="2683" spans="1:10" ht="37.5" customHeight="1">
      <c r="A2683" s="8" t="s">
        <v>1604</v>
      </c>
      <c r="B2683" s="22" t="s">
        <v>1605</v>
      </c>
      <c r="C2683" s="36" t="s">
        <v>3500</v>
      </c>
      <c r="D2683" s="38" t="s">
        <v>280</v>
      </c>
      <c r="E2683" s="38" t="s">
        <v>1131</v>
      </c>
      <c r="F2683" s="75" t="str">
        <f ca="1">IF($E2683="только рамка",VLOOKUP($D2683,OLframe!$D$2:$J$213,2),VLOOKUP($E2683,OLmain!$A$2:$J$57,2))</f>
        <v>9'', 1024*600</v>
      </c>
      <c r="G2683" s="65" t="str">
        <f ca="1">VLOOKUP($D2683,OLframe!$D$2:$J$213,3)</f>
        <v>https://yadi.sk/d/BWle2SLduybJaw</v>
      </c>
      <c r="H2683" s="45">
        <v>23900</v>
      </c>
      <c r="I2683" s="79" t="str">
        <f ca="1">IF($E2683="только рамка",VLOOKUP($D2683,OLframe!$D$2:$J$213,9),VLOOKUP($E2683,OLmain!$A$2:$J$57,9))</f>
        <v>Android 6.0, MTK 3562 8x1,5 Ghz, 2Gb Ram, 32 Gb ROM, IPS LCD, NXP 6686 FM, TDA 7851, Bluetooth,  external microphone, 4G встроен</v>
      </c>
      <c r="J2683" s="27" t="e">
        <f ca="1">IF(VLOOKUP($D2683,OLframe!$D$2:$J$213,10)=0," ",VLOOKUP($D2683,OLframe!$D$2:$J$213,10))</f>
        <v>#REF!</v>
      </c>
    </row>
    <row r="2684" spans="1:10" ht="37.5" customHeight="1">
      <c r="A2684" s="8" t="s">
        <v>1604</v>
      </c>
      <c r="B2684" s="22" t="s">
        <v>1605</v>
      </c>
      <c r="C2684" s="36" t="s">
        <v>3500</v>
      </c>
      <c r="D2684" s="38" t="s">
        <v>280</v>
      </c>
      <c r="E2684" s="38" t="s">
        <v>1115</v>
      </c>
      <c r="F2684" s="75" t="str">
        <f ca="1">IF($E2684="только рамка",VLOOKUP($D2684,OLframe!$D$2:$J$213,2),VLOOKUP($E2684,OLmain!$A$2:$J$57,2))</f>
        <v>9'', 1280*720</v>
      </c>
      <c r="G2684" s="65" t="str">
        <f ca="1">VLOOKUP($D2684,OLframe!$D$2:$J$213,3)</f>
        <v>https://yadi.sk/d/BWle2SLduybJaw</v>
      </c>
      <c r="H2684" s="45">
        <v>28400</v>
      </c>
      <c r="I2684" s="79" t="str">
        <f ca="1">IF($E2684="только рамка",VLOOKUP($D2684,OLframe!$D$2:$J$213,9),VLOOKUP($E2684,OLmain!$A$2:$J$57,9))</f>
        <v>Android 10, UIS7862 8x1,8 Ghz, 3Gb Ram, 32Gb ROM, TDA7708 FM, TDA7388, DSP, Bluetooth 5.0, Glonass&amp;gps, 4G, OPTIC out, поддержка AHD/TVI камер, HDMI - опция, AV OUT - опция</v>
      </c>
      <c r="J2684" s="27" t="e">
        <f ca="1">IF(VLOOKUP($D2684,OLframe!$D$2:$J$213,10)=0," ",VLOOKUP($D2684,OLframe!$D$2:$J$213,10))</f>
        <v>#REF!</v>
      </c>
    </row>
    <row r="2685" spans="1:10" ht="37.5" customHeight="1">
      <c r="A2685" s="8" t="s">
        <v>1604</v>
      </c>
      <c r="B2685" s="22" t="s">
        <v>1605</v>
      </c>
      <c r="C2685" s="36" t="s">
        <v>3500</v>
      </c>
      <c r="D2685" s="38" t="s">
        <v>280</v>
      </c>
      <c r="E2685" s="38" t="s">
        <v>1117</v>
      </c>
      <c r="F2685" s="75" t="str">
        <f ca="1">IF($E2685="только рамка",VLOOKUP($D2685,OLframe!$D$2:$J$213,2),VLOOKUP($E2685,OLmain!$A$2:$J$57,2))</f>
        <v>9'', 1280*720</v>
      </c>
      <c r="G2685" s="65" t="str">
        <f ca="1">VLOOKUP($D2685,OLframe!$D$2:$J$213,3)</f>
        <v>https://yadi.sk/d/BWle2SLduybJaw</v>
      </c>
      <c r="H2685" s="45">
        <v>32900</v>
      </c>
      <c r="I2685" s="79" t="str">
        <f ca="1">IF($E2685="только рамка",VLOOKUP($D2685,OLframe!$D$2:$J$213,9),VLOOKUP($E2685,OLmain!$A$2:$J$57,9))</f>
        <v>Android 10, UIS7862 8x1,8 Ghz, 4Gb Ram, 64Gb ROM, TDA7708 FM, TDA7851L, DSP, Bluetooth 5.0, Glonass&amp;gps, 4G, OPTIC out, поддержка AHD/TVI камер, HDMI - опция, AV OUT - опция</v>
      </c>
      <c r="J2685" s="27" t="e">
        <f ca="1">IF(VLOOKUP($D2685,OLframe!$D$2:$J$213,10)=0," ",VLOOKUP($D2685,OLframe!$D$2:$J$213,10))</f>
        <v>#REF!</v>
      </c>
    </row>
    <row r="2686" spans="1:10" ht="37.5" customHeight="1">
      <c r="A2686" s="8" t="s">
        <v>1604</v>
      </c>
      <c r="B2686" s="22" t="s">
        <v>1605</v>
      </c>
      <c r="C2686" s="36" t="s">
        <v>3500</v>
      </c>
      <c r="D2686" s="38" t="s">
        <v>280</v>
      </c>
      <c r="E2686" s="38" t="s">
        <v>1136</v>
      </c>
      <c r="F2686" s="75" t="str">
        <f ca="1">IF($E2686="только рамка",VLOOKUP($D2686,OLframe!$D$2:$J$213,2),VLOOKUP($E2686,OLmain!$A$2:$J$57,2))</f>
        <v>9'', 1280*720</v>
      </c>
      <c r="G2686" s="65" t="str">
        <f ca="1">VLOOKUP($D2686,OLframe!$D$2:$J$213,3)</f>
        <v>https://yadi.sk/d/BWle2SLduybJaw</v>
      </c>
      <c r="H2686" s="45">
        <v>35900</v>
      </c>
      <c r="I2686" s="79" t="str">
        <f ca="1">IF($E2686="только рамка",VLOOKUP($D2686,OLframe!$D$2:$J$213,9),VLOOKUP($E2686,OLmain!$A$2:$J$57,9))</f>
        <v>Android 10, UIS7862 8x1,8 Ghz, 6Gb Ram, 128Gb ROM, TDA7708 FM, TDA7851L, DSP, Bluetooth 5.0, Glonass&amp;gps, 4G, OPTIC out, поддержка AHD/TVI камер, HDMI - опция, AV OUT - опция</v>
      </c>
      <c r="J2686" s="27" t="e">
        <f ca="1">IF(VLOOKUP($D2686,OLframe!$D$2:$J$213,10)=0," ",VLOOKUP($D2686,OLframe!$D$2:$J$213,10))</f>
        <v>#REF!</v>
      </c>
    </row>
    <row r="2687" spans="1:10" ht="37.5" customHeight="1">
      <c r="A2687" s="8" t="s">
        <v>1604</v>
      </c>
      <c r="B2687" s="22" t="s">
        <v>1605</v>
      </c>
      <c r="C2687" s="36" t="s">
        <v>3500</v>
      </c>
      <c r="D2687" s="38" t="s">
        <v>280</v>
      </c>
      <c r="E2687" s="38" t="s">
        <v>1119</v>
      </c>
      <c r="F2687" s="75" t="str">
        <f ca="1">IF($E2687="только рамка",VLOOKUP($D2687,OLframe!$D$2:$J$213,2),VLOOKUP($E2687,OLmain!$A$2:$J$57,2))</f>
        <v>9'', 1024*600</v>
      </c>
      <c r="G2687" s="65" t="str">
        <f ca="1">VLOOKUP($D2687,OLframe!$D$2:$J$213,3)</f>
        <v>https://yadi.sk/d/BWle2SLduybJaw</v>
      </c>
      <c r="H2687" s="45">
        <v>33900</v>
      </c>
      <c r="I2687" s="79" t="str">
        <f ca="1">IF($E2687="только рамка",VLOOKUP($D2687,OLframe!$D$2:$J$213,9),VLOOKUP($E2687,OLmain!$A$2:$J$57,9))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687" s="27" t="e">
        <f ca="1">IF(VLOOKUP($D2687,OLframe!$D$2:$J$213,10)=0," ",VLOOKUP($D2687,OLframe!$D$2:$J$213,10))</f>
        <v>#REF!</v>
      </c>
    </row>
    <row r="2688" spans="1:10" ht="37.5" customHeight="1">
      <c r="A2688" s="8" t="s">
        <v>1604</v>
      </c>
      <c r="B2688" s="22" t="s">
        <v>1605</v>
      </c>
      <c r="C2688" s="36" t="s">
        <v>3500</v>
      </c>
      <c r="D2688" s="38" t="s">
        <v>280</v>
      </c>
      <c r="E2688" s="38" t="s">
        <v>1089</v>
      </c>
      <c r="F2688" s="75" t="str">
        <f ca="1">IF($E2688="только рамка",VLOOKUP($D2688,OLframe!$D$2:$J$213,2),VLOOKUP($E2688,OLmain!$A$2:$J$57,2))</f>
        <v>9,7'', 1024*768</v>
      </c>
      <c r="G2688" s="65" t="str">
        <f ca="1">VLOOKUP($D2688,OLframe!$D$2:$J$213,3)</f>
        <v>https://yadi.sk/d/BWle2SLduybJaw</v>
      </c>
      <c r="H2688" s="45">
        <v>34900</v>
      </c>
      <c r="I2688" s="79" t="str">
        <f ca="1">IF($E2688="только рамка",VLOOKUP($D2688,OLframe!$D$2:$J$213,9),VLOOKUP($E2688,OLmain!$A$2:$J$57,9))</f>
        <v>Android 10.0, RK PX6 6x2,0 Ghz, 4Gb Ram, 64 Gb ROM, IPS LCD, NXP 6686 FM, TDA 7850, DSP, BC6 Bluetooth,  external microphone+Glonass&amp;gps</v>
      </c>
      <c r="J2688" s="27" t="e">
        <f ca="1">IF(VLOOKUP($D2688,OLframe!$D$2:$J$213,10)=0," ",VLOOKUP($D2688,OLframe!$D$2:$J$213,10))</f>
        <v>#REF!</v>
      </c>
    </row>
    <row r="2689" spans="1:10" ht="37.5" customHeight="1">
      <c r="A2689" s="8" t="s">
        <v>1604</v>
      </c>
      <c r="B2689" s="22" t="s">
        <v>1605</v>
      </c>
      <c r="C2689" s="36" t="s">
        <v>3500</v>
      </c>
      <c r="D2689" s="38" t="s">
        <v>280</v>
      </c>
      <c r="E2689" s="38" t="s">
        <v>1122</v>
      </c>
      <c r="F2689" s="75" t="str">
        <f ca="1">IF($E2689="только рамка",VLOOKUP($D2689,OLframe!$D$2:$J$213,2),VLOOKUP($E2689,OLmain!$A$2:$J$57,2))</f>
        <v>10.1", 1280*720</v>
      </c>
      <c r="G2689" s="65" t="str">
        <f ca="1">VLOOKUP($D2689,OLframe!$D$2:$J$213,3)</f>
        <v>https://yadi.sk/d/BWle2SLduybJaw</v>
      </c>
      <c r="H2689" s="45">
        <v>36400</v>
      </c>
      <c r="I2689" s="79" t="str">
        <f ca="1">IF($E2689="только рамка",VLOOKUP($D2689,OLframe!$D$2:$J$213,9),VLOOKUP($E2689,OLmain!$A$2:$J$57,9))</f>
        <v>Android 10.0, RK PX6 6x2,0 Ghz, 4Gb Ram, 64 Gb ROM, IPS LCD, NXP 6686 FM, TDA 7850, DSP, BC6 Bluetooth,  external microphone+Glonass&amp;gps</v>
      </c>
      <c r="J2689" s="27" t="e">
        <f ca="1">IF(VLOOKUP($D2689,OLframe!$D$2:$J$213,10)=0," ",VLOOKUP($D2689,OLframe!$D$2:$J$213,10))</f>
        <v>#REF!</v>
      </c>
    </row>
    <row r="2690" spans="1:10" ht="37.5" customHeight="1">
      <c r="A2690" s="8" t="s">
        <v>1604</v>
      </c>
      <c r="B2690" s="22" t="s">
        <v>1605</v>
      </c>
      <c r="C2690" s="36" t="s">
        <v>3500</v>
      </c>
      <c r="D2690" s="38" t="s">
        <v>280</v>
      </c>
      <c r="E2690" s="38" t="s">
        <v>1121</v>
      </c>
      <c r="F2690" s="75" t="str">
        <f ca="1">IF($E2690="только рамка",VLOOKUP($D2690,OLframe!$D$2:$J$213,2),VLOOKUP($E2690,OLmain!$A$2:$J$57,2))</f>
        <v>13.3", 1920*1080</v>
      </c>
      <c r="G2690" s="65" t="str">
        <f ca="1">VLOOKUP($D2690,OLframe!$D$2:$J$213,3)</f>
        <v>https://yadi.sk/d/BWle2SLduybJaw</v>
      </c>
      <c r="H2690" s="45">
        <v>42400</v>
      </c>
      <c r="I2690" s="79" t="str">
        <f ca="1">IF($E2690="только рамка",VLOOKUP($D2690,OLframe!$D$2:$J$213,9),VLOOKUP($E2690,OLmain!$A$2:$J$57,9))</f>
        <v>Android 10.0, RK PX6 6x2,0 Ghz, 4Gb Ram, 64 Gb ROM, IPS LCD, NXP 6686 FM, TDA 7850, DSP, BC6 Bluetooth,  external microphone+Glonass&amp;gps</v>
      </c>
      <c r="J2690" s="27" t="e">
        <f ca="1">IF(VLOOKUP($D2690,OLframe!$D$2:$J$213,10)=0," ",VLOOKUP($D2690,OLframe!$D$2:$J$213,10))</f>
        <v>#REF!</v>
      </c>
    </row>
    <row r="2691" spans="1:10" ht="37.5" customHeight="1">
      <c r="A2691" s="8" t="s">
        <v>1604</v>
      </c>
      <c r="B2691" s="22" t="s">
        <v>1608</v>
      </c>
      <c r="C2691" s="36" t="s">
        <v>3444</v>
      </c>
      <c r="D2691" s="38" t="s">
        <v>1609</v>
      </c>
      <c r="E2691" s="38"/>
      <c r="F2691" s="2" t="s">
        <v>3453</v>
      </c>
      <c r="G2691" s="14" t="s">
        <v>1610</v>
      </c>
      <c r="H2691" s="68">
        <v>27900</v>
      </c>
      <c r="I2691" s="20" t="s">
        <v>3470</v>
      </c>
      <c r="J2691" s="31"/>
    </row>
    <row r="2692" spans="1:10" ht="37.5" customHeight="1">
      <c r="A2692" s="19" t="s">
        <v>1604</v>
      </c>
      <c r="B2692" s="18" t="s">
        <v>1611</v>
      </c>
      <c r="C2692" s="36" t="s">
        <v>3451</v>
      </c>
      <c r="D2692" s="38" t="s">
        <v>1612</v>
      </c>
      <c r="E2692" s="38"/>
      <c r="F2692" s="2" t="s">
        <v>3590</v>
      </c>
      <c r="G2692" s="52" t="s">
        <v>1613</v>
      </c>
      <c r="H2692" s="69">
        <v>30400</v>
      </c>
      <c r="I2692" s="21" t="s">
        <v>3483</v>
      </c>
      <c r="J2692" s="27"/>
    </row>
    <row r="2693" spans="1:10" ht="37.5" customHeight="1">
      <c r="A2693" s="19" t="s">
        <v>1604</v>
      </c>
      <c r="B2693" s="18" t="s">
        <v>1614</v>
      </c>
      <c r="C2693" s="36" t="s">
        <v>3485</v>
      </c>
      <c r="D2693" s="38" t="s">
        <v>1615</v>
      </c>
      <c r="E2693" s="38"/>
      <c r="F2693" s="2" t="s">
        <v>3590</v>
      </c>
      <c r="G2693" s="51" t="s">
        <v>1616</v>
      </c>
      <c r="H2693" s="69">
        <v>31400</v>
      </c>
      <c r="I2693" s="21" t="s">
        <v>1195</v>
      </c>
      <c r="J2693" s="27"/>
    </row>
    <row r="2694" spans="1:10" ht="37.5" customHeight="1">
      <c r="A2694" s="19" t="s">
        <v>1604</v>
      </c>
      <c r="B2694" s="18" t="s">
        <v>1617</v>
      </c>
      <c r="C2694" s="36" t="s">
        <v>3489</v>
      </c>
      <c r="D2694" s="38" t="s">
        <v>21</v>
      </c>
      <c r="E2694" s="38"/>
      <c r="F2694" s="2" t="s">
        <v>3590</v>
      </c>
      <c r="G2694" s="51" t="s">
        <v>1618</v>
      </c>
      <c r="H2694" s="69">
        <v>27900</v>
      </c>
      <c r="I2694" s="46" t="s">
        <v>3492</v>
      </c>
      <c r="J2694" s="27"/>
    </row>
    <row r="2695" spans="1:10" ht="37.5" customHeight="1">
      <c r="A2695" s="19" t="s">
        <v>1604</v>
      </c>
      <c r="B2695" s="18" t="s">
        <v>1617</v>
      </c>
      <c r="C2695" s="36" t="s">
        <v>3489</v>
      </c>
      <c r="D2695" s="38" t="s">
        <v>1619</v>
      </c>
      <c r="E2695" s="38"/>
      <c r="F2695" s="2" t="s">
        <v>3590</v>
      </c>
      <c r="G2695" s="51" t="s">
        <v>1618</v>
      </c>
      <c r="H2695" s="69">
        <v>35900</v>
      </c>
      <c r="I2695" s="46" t="s">
        <v>3496</v>
      </c>
      <c r="J2695" s="27"/>
    </row>
    <row r="2696" spans="1:10" ht="37.5" customHeight="1">
      <c r="A2696" s="19" t="s">
        <v>1604</v>
      </c>
      <c r="B2696" s="18" t="s">
        <v>1617</v>
      </c>
      <c r="C2696" s="36" t="s">
        <v>3500</v>
      </c>
      <c r="D2696" s="38" t="s">
        <v>281</v>
      </c>
      <c r="E2696" s="38" t="s">
        <v>2857</v>
      </c>
      <c r="F2696" s="75" t="str">
        <f ca="1">IF($E2696="только рамка",VLOOKUP($D2696,OLframe!$D$2:$J$213,2),VLOOKUP($E2696,OLmain!$A$2:$J$57,2))</f>
        <v>9", 1024*600</v>
      </c>
      <c r="G2696" s="65" t="str">
        <f ca="1">VLOOKUP($D2696,OLframe!$D$2:$J$213,3)</f>
        <v>https://yadi.sk/d/Qj_Mw9CJEyXIaw</v>
      </c>
      <c r="H2696" s="45">
        <v>5500</v>
      </c>
      <c r="I2696" s="79" t="e">
        <f ca="1">IF($E2696="только рамка",VLOOKUP($D2696,OLframe!$D$2:$J$213,9),VLOOKUP($E2696,OLmain!$A$2:$J$57,9))</f>
        <v>#REF!</v>
      </c>
      <c r="J2696" s="27" t="e">
        <f ca="1">IF(VLOOKUP($D2696,OLframe!$D$2:$J$213,10)=0," ",VLOOKUP($D2696,OLframe!$D$2:$J$213,10))</f>
        <v>#REF!</v>
      </c>
    </row>
    <row r="2697" spans="1:10" ht="37.5" customHeight="1">
      <c r="A2697" s="19" t="s">
        <v>1604</v>
      </c>
      <c r="B2697" s="18" t="s">
        <v>1617</v>
      </c>
      <c r="C2697" s="36" t="s">
        <v>3500</v>
      </c>
      <c r="D2697" s="38" t="s">
        <v>281</v>
      </c>
      <c r="E2697" s="38" t="s">
        <v>1141</v>
      </c>
      <c r="F2697" s="75" t="str">
        <f ca="1">IF($E2697="только рамка",VLOOKUP($D2697,OLframe!$D$2:$J$213,2),VLOOKUP($E2697,OLmain!$A$2:$J$57,2))</f>
        <v>9'', 1280*720</v>
      </c>
      <c r="G2697" s="65" t="str">
        <f ca="1">VLOOKUP($D2697,OLframe!$D$2:$J$213,3)</f>
        <v>https://yadi.sk/d/Qj_Mw9CJEyXIaw</v>
      </c>
      <c r="H2697" s="45">
        <v>38400</v>
      </c>
      <c r="I2697" s="79" t="str">
        <f ca="1">IF($E2697="только рамка",VLOOKUP($D2697,OLframe!$D$2:$J$213,9),VLOOKUP($E2697,OLmain!$A$2:$J$57,9))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97" s="27" t="e">
        <f ca="1">IF(VLOOKUP($D2697,OLframe!$D$2:$J$213,10)=0," ",VLOOKUP($D2697,OLframe!$D$2:$J$213,10))</f>
        <v>#REF!</v>
      </c>
    </row>
    <row r="2698" spans="1:10" ht="37.5" customHeight="1">
      <c r="A2698" s="19" t="s">
        <v>1604</v>
      </c>
      <c r="B2698" s="18" t="s">
        <v>1617</v>
      </c>
      <c r="C2698" s="36" t="s">
        <v>3500</v>
      </c>
      <c r="D2698" s="38" t="s">
        <v>281</v>
      </c>
      <c r="E2698" s="38" t="s">
        <v>1144</v>
      </c>
      <c r="F2698" s="75" t="str">
        <f ca="1">IF($E2698="только рамка",VLOOKUP($D2698,OLframe!$D$2:$J$213,2),VLOOKUP($E2698,OLmain!$A$2:$J$57,2))</f>
        <v>9'', 1280*720</v>
      </c>
      <c r="G2698" s="65" t="str">
        <f ca="1">VLOOKUP($D2698,OLframe!$D$2:$J$213,3)</f>
        <v>https://yadi.sk/d/Qj_Mw9CJEyXIaw</v>
      </c>
      <c r="H2698" s="45">
        <v>41400</v>
      </c>
      <c r="I2698" s="79" t="str">
        <f ca="1">IF($E2698="только рамка",VLOOKUP($D2698,OLframe!$D$2:$J$213,9),VLOOKUP($E2698,OLmain!$A$2:$J$57,9))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698" s="27" t="e">
        <f ca="1">IF(VLOOKUP($D2698,OLframe!$D$2:$J$213,10)=0," ",VLOOKUP($D2698,OLframe!$D$2:$J$213,10))</f>
        <v>#REF!</v>
      </c>
    </row>
    <row r="2699" spans="1:10" ht="37.5" customHeight="1">
      <c r="A2699" s="19" t="s">
        <v>1604</v>
      </c>
      <c r="B2699" s="18" t="s">
        <v>1617</v>
      </c>
      <c r="C2699" s="36" t="s">
        <v>3500</v>
      </c>
      <c r="D2699" s="38" t="s">
        <v>281</v>
      </c>
      <c r="E2699" s="38" t="s">
        <v>1107</v>
      </c>
      <c r="F2699" s="75" t="str">
        <f ca="1">IF($E2699="только рамка",VLOOKUP($D2699,OLframe!$D$2:$J$213,2),VLOOKUP($E2699,OLmain!$A$2:$J$57,2))</f>
        <v>9'', 1024*600</v>
      </c>
      <c r="G2699" s="65" t="str">
        <f ca="1">VLOOKUP($D2699,OLframe!$D$2:$J$213,3)</f>
        <v>https://yadi.sk/d/Qj_Mw9CJEyXIaw</v>
      </c>
      <c r="H2699" s="45">
        <v>29400</v>
      </c>
      <c r="I2699" s="79" t="str">
        <f ca="1">IF($E2699="только рамка",VLOOKUP($D2699,OLframe!$D$2:$J$213,9),VLOOKUP($E2699,OLmain!$A$2:$J$57,9))</f>
        <v>Android 10.0, RK PX30 4x1,6 Ghz, 2Gb Ram, 16 Gb ROM, IPS LCD, NXP 6686 FM, TDA 7850, DSP, BC6 Bluetooth,  external microphone+Glonass&amp;gps</v>
      </c>
      <c r="J2699" s="27" t="e">
        <f ca="1">IF(VLOOKUP($D2699,OLframe!$D$2:$J$213,10)=0," ",VLOOKUP($D2699,OLframe!$D$2:$J$213,10))</f>
        <v>#REF!</v>
      </c>
    </row>
    <row r="2700" spans="1:10" ht="37.5" customHeight="1">
      <c r="A2700" s="19" t="s">
        <v>1604</v>
      </c>
      <c r="B2700" s="18" t="s">
        <v>1617</v>
      </c>
      <c r="C2700" s="36" t="s">
        <v>3500</v>
      </c>
      <c r="D2700" s="38" t="s">
        <v>281</v>
      </c>
      <c r="E2700" s="38" t="s">
        <v>1109</v>
      </c>
      <c r="F2700" s="75" t="str">
        <f ca="1">IF($E2700="только рамка",VLOOKUP($D2700,OLframe!$D$2:$J$213,2),VLOOKUP($E2700,OLmain!$A$2:$J$57,2))</f>
        <v>9'', 1024*600</v>
      </c>
      <c r="G2700" s="65" t="str">
        <f ca="1">VLOOKUP($D2700,OLframe!$D$2:$J$213,3)</f>
        <v>https://yadi.sk/d/Qj_Mw9CJEyXIaw</v>
      </c>
      <c r="H2700" s="45">
        <v>32900</v>
      </c>
      <c r="I2700" s="79" t="str">
        <f ca="1">IF($E2700="только рамка",VLOOKUP($D2700,OLframe!$D$2:$J$213,9),VLOOKUP($E2700,OLmain!$A$2:$J$57,9))</f>
        <v>Android 10.0, RK PX5 8x1,5 Ghz, 4Gb Ram, 32 Gb ROM, IPS LCD, NXP 6686 FM, TDA 7850, DSP, BC6 Bluetooth,  external microphone+Glonass&amp;gps</v>
      </c>
      <c r="J2700" s="27" t="e">
        <f ca="1">IF(VLOOKUP($D2700,OLframe!$D$2:$J$213,10)=0," ",VLOOKUP($D2700,OLframe!$D$2:$J$213,10))</f>
        <v>#REF!</v>
      </c>
    </row>
    <row r="2701" spans="1:10" ht="37.5" customHeight="1">
      <c r="A2701" s="19" t="s">
        <v>1604</v>
      </c>
      <c r="B2701" s="18" t="s">
        <v>1617</v>
      </c>
      <c r="C2701" s="36" t="s">
        <v>3500</v>
      </c>
      <c r="D2701" s="38" t="s">
        <v>281</v>
      </c>
      <c r="E2701" s="38" t="s">
        <v>1111</v>
      </c>
      <c r="F2701" s="75" t="str">
        <f ca="1">IF($E2701="только рамка",VLOOKUP($D2701,OLframe!$D$2:$J$213,2),VLOOKUP($E2701,OLmain!$A$2:$J$57,2))</f>
        <v>9'', 1024*600</v>
      </c>
      <c r="G2701" s="65" t="str">
        <f ca="1">VLOOKUP($D2701,OLframe!$D$2:$J$213,3)</f>
        <v>https://yadi.sk/d/Qj_Mw9CJEyXIaw</v>
      </c>
      <c r="H2701" s="45">
        <v>33900</v>
      </c>
      <c r="I2701" s="79" t="str">
        <f ca="1">IF($E2701="только рамка",VLOOKUP($D2701,OLframe!$D$2:$J$213,9),VLOOKUP($E2701,OLmain!$A$2:$J$57,9))</f>
        <v>Android 10.0, RK PX5 8x1,5 Ghz, 4Gb Ram, 64 Gb ROM, IPS LCD, NXP 6686 FM, TDA 7850, DSP, BC6 Bluetooth,  external microphone+Glonass&amp;gps</v>
      </c>
      <c r="J2701" s="27" t="e">
        <f ca="1">IF(VLOOKUP($D2701,OLframe!$D$2:$J$213,10)=0," ",VLOOKUP($D2701,OLframe!$D$2:$J$213,10))</f>
        <v>#REF!</v>
      </c>
    </row>
    <row r="2702" spans="1:10" ht="37.5" customHeight="1">
      <c r="A2702" s="19" t="s">
        <v>1604</v>
      </c>
      <c r="B2702" s="18" t="s">
        <v>1617</v>
      </c>
      <c r="C2702" s="36" t="s">
        <v>3500</v>
      </c>
      <c r="D2702" s="38" t="s">
        <v>281</v>
      </c>
      <c r="E2702" s="38" t="s">
        <v>1113</v>
      </c>
      <c r="F2702" s="75" t="str">
        <f ca="1">IF($E2702="только рамка",VLOOKUP($D2702,OLframe!$D$2:$J$213,2),VLOOKUP($E2702,OLmain!$A$2:$J$57,2))</f>
        <v>9'', 1024*600</v>
      </c>
      <c r="G2702" s="65" t="str">
        <f ca="1">VLOOKUP($D2702,OLframe!$D$2:$J$213,3)</f>
        <v>https://yadi.sk/d/Qj_Mw9CJEyXIaw</v>
      </c>
      <c r="H2702" s="45">
        <v>33900</v>
      </c>
      <c r="I2702" s="79" t="str">
        <f ca="1">IF($E2702="только рамка",VLOOKUP($D2702,OLframe!$D$2:$J$213,9),VLOOKUP($E2702,OLmain!$A$2:$J$57,9))</f>
        <v>Android 10.0, RK PX6 6x2,0 Ghz, 4Gb Ram, 64 Gb ROM, IPS LCD, NXP 6686 FM, TDA 7850, DSP, BC6 Bluetooth,  external microphone+Glonass&amp;gps</v>
      </c>
      <c r="J2702" s="27" t="e">
        <f ca="1">IF(VLOOKUP($D2702,OLframe!$D$2:$J$213,10)=0," ",VLOOKUP($D2702,OLframe!$D$2:$J$213,10))</f>
        <v>#REF!</v>
      </c>
    </row>
    <row r="2703" spans="1:10" ht="37.5" customHeight="1">
      <c r="A2703" s="19" t="s">
        <v>1604</v>
      </c>
      <c r="B2703" s="18" t="s">
        <v>1617</v>
      </c>
      <c r="C2703" s="36" t="s">
        <v>3500</v>
      </c>
      <c r="D2703" s="38" t="s">
        <v>281</v>
      </c>
      <c r="E2703" s="38" t="s">
        <v>1131</v>
      </c>
      <c r="F2703" s="75" t="str">
        <f ca="1">IF($E2703="только рамка",VLOOKUP($D2703,OLframe!$D$2:$J$213,2),VLOOKUP($E2703,OLmain!$A$2:$J$57,2))</f>
        <v>9'', 1024*600</v>
      </c>
      <c r="G2703" s="65" t="str">
        <f ca="1">VLOOKUP($D2703,OLframe!$D$2:$J$213,3)</f>
        <v>https://yadi.sk/d/Qj_Mw9CJEyXIaw</v>
      </c>
      <c r="H2703" s="45">
        <v>23900</v>
      </c>
      <c r="I2703" s="79" t="str">
        <f ca="1">IF($E2703="только рамка",VLOOKUP($D2703,OLframe!$D$2:$J$213,9),VLOOKUP($E2703,OLmain!$A$2:$J$57,9))</f>
        <v>Android 6.0, MTK 3562 8x1,5 Ghz, 2Gb Ram, 32 Gb ROM, IPS LCD, NXP 6686 FM, TDA 7851, Bluetooth,  external microphone, 4G встроен</v>
      </c>
      <c r="J2703" s="27" t="e">
        <f ca="1">IF(VLOOKUP($D2703,OLframe!$D$2:$J$213,10)=0," ",VLOOKUP($D2703,OLframe!$D$2:$J$213,10))</f>
        <v>#REF!</v>
      </c>
    </row>
    <row r="2704" spans="1:10" ht="37.5" customHeight="1">
      <c r="A2704" s="19" t="s">
        <v>1604</v>
      </c>
      <c r="B2704" s="18" t="s">
        <v>1617</v>
      </c>
      <c r="C2704" s="36" t="s">
        <v>3500</v>
      </c>
      <c r="D2704" s="38" t="s">
        <v>281</v>
      </c>
      <c r="E2704" s="38" t="s">
        <v>1115</v>
      </c>
      <c r="F2704" s="75" t="str">
        <f ca="1">IF($E2704="только рамка",VLOOKUP($D2704,OLframe!$D$2:$J$213,2),VLOOKUP($E2704,OLmain!$A$2:$J$57,2))</f>
        <v>9'', 1280*720</v>
      </c>
      <c r="G2704" s="65" t="str">
        <f ca="1">VLOOKUP($D2704,OLframe!$D$2:$J$213,3)</f>
        <v>https://yadi.sk/d/Qj_Mw9CJEyXIaw</v>
      </c>
      <c r="H2704" s="45">
        <v>28400</v>
      </c>
      <c r="I2704" s="79" t="str">
        <f ca="1">IF($E2704="только рамка",VLOOKUP($D2704,OLframe!$D$2:$J$213,9),VLOOKUP($E2704,OLmain!$A$2:$J$57,9))</f>
        <v>Android 10, UIS7862 8x1,8 Ghz, 3Gb Ram, 32Gb ROM, TDA7708 FM, TDA7388, DSP, Bluetooth 5.0, Glonass&amp;gps, 4G, OPTIC out, поддержка AHD/TVI камер, HDMI - опция, AV OUT - опция</v>
      </c>
      <c r="J2704" s="27" t="e">
        <f ca="1">IF(VLOOKUP($D2704,OLframe!$D$2:$J$213,10)=0," ",VLOOKUP($D2704,OLframe!$D$2:$J$213,10))</f>
        <v>#REF!</v>
      </c>
    </row>
    <row r="2705" spans="1:10" ht="37.5" customHeight="1">
      <c r="A2705" s="19" t="s">
        <v>1604</v>
      </c>
      <c r="B2705" s="18" t="s">
        <v>1617</v>
      </c>
      <c r="C2705" s="36" t="s">
        <v>3500</v>
      </c>
      <c r="D2705" s="38" t="s">
        <v>281</v>
      </c>
      <c r="E2705" s="38" t="s">
        <v>1117</v>
      </c>
      <c r="F2705" s="75" t="str">
        <f ca="1">IF($E2705="только рамка",VLOOKUP($D2705,OLframe!$D$2:$J$213,2),VLOOKUP($E2705,OLmain!$A$2:$J$57,2))</f>
        <v>9'', 1280*720</v>
      </c>
      <c r="G2705" s="65" t="str">
        <f ca="1">VLOOKUP($D2705,OLframe!$D$2:$J$213,3)</f>
        <v>https://yadi.sk/d/Qj_Mw9CJEyXIaw</v>
      </c>
      <c r="H2705" s="45">
        <v>32900</v>
      </c>
      <c r="I2705" s="79" t="str">
        <f ca="1">IF($E2705="только рамка",VLOOKUP($D2705,OLframe!$D$2:$J$213,9),VLOOKUP($E2705,OLmain!$A$2:$J$57,9))</f>
        <v>Android 10, UIS7862 8x1,8 Ghz, 4Gb Ram, 64Gb ROM, TDA7708 FM, TDA7851L, DSP, Bluetooth 5.0, Glonass&amp;gps, 4G, OPTIC out, поддержка AHD/TVI камер, HDMI - опция, AV OUT - опция</v>
      </c>
      <c r="J2705" s="27" t="e">
        <f ca="1">IF(VLOOKUP($D2705,OLframe!$D$2:$J$213,10)=0," ",VLOOKUP($D2705,OLframe!$D$2:$J$213,10))</f>
        <v>#REF!</v>
      </c>
    </row>
    <row r="2706" spans="1:10" ht="37.5" customHeight="1">
      <c r="A2706" s="19" t="s">
        <v>1604</v>
      </c>
      <c r="B2706" s="18" t="s">
        <v>1617</v>
      </c>
      <c r="C2706" s="36" t="s">
        <v>3500</v>
      </c>
      <c r="D2706" s="38" t="s">
        <v>281</v>
      </c>
      <c r="E2706" s="38" t="s">
        <v>1136</v>
      </c>
      <c r="F2706" s="75" t="str">
        <f ca="1">IF($E2706="только рамка",VLOOKUP($D2706,OLframe!$D$2:$J$213,2),VLOOKUP($E2706,OLmain!$A$2:$J$57,2))</f>
        <v>9'', 1280*720</v>
      </c>
      <c r="G2706" s="65" t="str">
        <f ca="1">VLOOKUP($D2706,OLframe!$D$2:$J$213,3)</f>
        <v>https://yadi.sk/d/Qj_Mw9CJEyXIaw</v>
      </c>
      <c r="H2706" s="45">
        <v>35900</v>
      </c>
      <c r="I2706" s="79" t="str">
        <f ca="1">IF($E2706="только рамка",VLOOKUP($D2706,OLframe!$D$2:$J$213,9),VLOOKUP($E2706,OLmain!$A$2:$J$57,9))</f>
        <v>Android 10, UIS7862 8x1,8 Ghz, 6Gb Ram, 128Gb ROM, TDA7708 FM, TDA7851L, DSP, Bluetooth 5.0, Glonass&amp;gps, 4G, OPTIC out, поддержка AHD/TVI камер, HDMI - опция, AV OUT - опция</v>
      </c>
      <c r="J2706" s="27" t="e">
        <f ca="1">IF(VLOOKUP($D2706,OLframe!$D$2:$J$213,10)=0," ",VLOOKUP($D2706,OLframe!$D$2:$J$213,10))</f>
        <v>#REF!</v>
      </c>
    </row>
    <row r="2707" spans="1:10" ht="37.5" customHeight="1">
      <c r="A2707" s="19" t="s">
        <v>1604</v>
      </c>
      <c r="B2707" s="18" t="s">
        <v>1617</v>
      </c>
      <c r="C2707" s="36" t="s">
        <v>3500</v>
      </c>
      <c r="D2707" s="38" t="s">
        <v>281</v>
      </c>
      <c r="E2707" s="38" t="s">
        <v>1119</v>
      </c>
      <c r="F2707" s="75" t="str">
        <f ca="1">IF($E2707="только рамка",VLOOKUP($D2707,OLframe!$D$2:$J$213,2),VLOOKUP($E2707,OLmain!$A$2:$J$57,2))</f>
        <v>9'', 1024*600</v>
      </c>
      <c r="G2707" s="65" t="str">
        <f ca="1">VLOOKUP($D2707,OLframe!$D$2:$J$213,3)</f>
        <v>https://yadi.sk/d/Qj_Mw9CJEyXIaw</v>
      </c>
      <c r="H2707" s="45">
        <v>33900</v>
      </c>
      <c r="I2707" s="79" t="str">
        <f ca="1">IF($E2707="только рамка",VLOOKUP($D2707,OLframe!$D$2:$J$213,9),VLOOKUP($E2707,OLmain!$A$2:$J$57,9))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707" s="27" t="e">
        <f ca="1">IF(VLOOKUP($D2707,OLframe!$D$2:$J$213,10)=0," ",VLOOKUP($D2707,OLframe!$D$2:$J$213,10))</f>
        <v>#REF!</v>
      </c>
    </row>
    <row r="2708" spans="1:10" ht="37.5" customHeight="1">
      <c r="A2708" s="19" t="s">
        <v>1604</v>
      </c>
      <c r="B2708" s="18" t="s">
        <v>1617</v>
      </c>
      <c r="C2708" s="36" t="s">
        <v>3500</v>
      </c>
      <c r="D2708" s="38" t="s">
        <v>281</v>
      </c>
      <c r="E2708" s="38" t="s">
        <v>1089</v>
      </c>
      <c r="F2708" s="75" t="str">
        <f ca="1">IF($E2708="только рамка",VLOOKUP($D2708,OLframe!$D$2:$J$213,2),VLOOKUP($E2708,OLmain!$A$2:$J$57,2))</f>
        <v>9,7'', 1024*768</v>
      </c>
      <c r="G2708" s="65" t="str">
        <f ca="1">VLOOKUP($D2708,OLframe!$D$2:$J$213,3)</f>
        <v>https://yadi.sk/d/Qj_Mw9CJEyXIaw</v>
      </c>
      <c r="H2708" s="45">
        <v>34900</v>
      </c>
      <c r="I2708" s="79" t="str">
        <f ca="1">IF($E2708="только рамка",VLOOKUP($D2708,OLframe!$D$2:$J$213,9),VLOOKUP($E2708,OLmain!$A$2:$J$57,9))</f>
        <v>Android 10.0, RK PX6 6x2,0 Ghz, 4Gb Ram, 64 Gb ROM, IPS LCD, NXP 6686 FM, TDA 7850, DSP, BC6 Bluetooth,  external microphone+Glonass&amp;gps</v>
      </c>
      <c r="J2708" s="27" t="e">
        <f ca="1">IF(VLOOKUP($D2708,OLframe!$D$2:$J$213,10)=0," ",VLOOKUP($D2708,OLframe!$D$2:$J$213,10))</f>
        <v>#REF!</v>
      </c>
    </row>
    <row r="2709" spans="1:10" ht="37.5" customHeight="1">
      <c r="A2709" s="19" t="s">
        <v>1604</v>
      </c>
      <c r="B2709" s="18" t="s">
        <v>1617</v>
      </c>
      <c r="C2709" s="36" t="s">
        <v>3500</v>
      </c>
      <c r="D2709" s="38" t="s">
        <v>281</v>
      </c>
      <c r="E2709" s="38" t="s">
        <v>1122</v>
      </c>
      <c r="F2709" s="75" t="str">
        <f ca="1">IF($E2709="только рамка",VLOOKUP($D2709,OLframe!$D$2:$J$213,2),VLOOKUP($E2709,OLmain!$A$2:$J$57,2))</f>
        <v>10.1", 1280*720</v>
      </c>
      <c r="G2709" s="65" t="str">
        <f ca="1">VLOOKUP($D2709,OLframe!$D$2:$J$213,3)</f>
        <v>https://yadi.sk/d/Qj_Mw9CJEyXIaw</v>
      </c>
      <c r="H2709" s="45">
        <v>36400</v>
      </c>
      <c r="I2709" s="79" t="str">
        <f ca="1">IF($E2709="только рамка",VLOOKUP($D2709,OLframe!$D$2:$J$213,9),VLOOKUP($E2709,OLmain!$A$2:$J$57,9))</f>
        <v>Android 10.0, RK PX6 6x2,0 Ghz, 4Gb Ram, 64 Gb ROM, IPS LCD, NXP 6686 FM, TDA 7850, DSP, BC6 Bluetooth,  external microphone+Glonass&amp;gps</v>
      </c>
      <c r="J2709" s="27" t="e">
        <f ca="1">IF(VLOOKUP($D2709,OLframe!$D$2:$J$213,10)=0," ",VLOOKUP($D2709,OLframe!$D$2:$J$213,10))</f>
        <v>#REF!</v>
      </c>
    </row>
    <row r="2710" spans="1:10" ht="37.5" customHeight="1">
      <c r="A2710" s="19" t="s">
        <v>1604</v>
      </c>
      <c r="B2710" s="18" t="s">
        <v>1617</v>
      </c>
      <c r="C2710" s="36" t="s">
        <v>3500</v>
      </c>
      <c r="D2710" s="38" t="s">
        <v>281</v>
      </c>
      <c r="E2710" s="38" t="s">
        <v>1121</v>
      </c>
      <c r="F2710" s="75" t="str">
        <f ca="1">IF($E2710="только рамка",VLOOKUP($D2710,OLframe!$D$2:$J$213,2),VLOOKUP($E2710,OLmain!$A$2:$J$57,2))</f>
        <v>13.3", 1920*1080</v>
      </c>
      <c r="G2710" s="65" t="str">
        <f ca="1">VLOOKUP($D2710,OLframe!$D$2:$J$213,3)</f>
        <v>https://yadi.sk/d/Qj_Mw9CJEyXIaw</v>
      </c>
      <c r="H2710" s="45">
        <v>42400</v>
      </c>
      <c r="I2710" s="79" t="str">
        <f ca="1">IF($E2710="только рамка",VLOOKUP($D2710,OLframe!$D$2:$J$213,9),VLOOKUP($E2710,OLmain!$A$2:$J$57,9))</f>
        <v>Android 10.0, RK PX6 6x2,0 Ghz, 4Gb Ram, 64 Gb ROM, IPS LCD, NXP 6686 FM, TDA 7850, DSP, BC6 Bluetooth,  external microphone+Glonass&amp;gps</v>
      </c>
      <c r="J2710" s="27" t="e">
        <f ca="1">IF(VLOOKUP($D2710,OLframe!$D$2:$J$213,10)=0," ",VLOOKUP($D2710,OLframe!$D$2:$J$213,10))</f>
        <v>#REF!</v>
      </c>
    </row>
    <row r="2711" spans="1:10" ht="37.5" customHeight="1">
      <c r="A2711" s="19" t="s">
        <v>1604</v>
      </c>
      <c r="B2711" s="18" t="s">
        <v>1620</v>
      </c>
      <c r="C2711" s="36" t="s">
        <v>3884</v>
      </c>
      <c r="D2711" s="38" t="s">
        <v>1621</v>
      </c>
      <c r="E2711" s="38"/>
      <c r="F2711" s="37" t="s">
        <v>3916</v>
      </c>
      <c r="G2711" s="51" t="s">
        <v>1622</v>
      </c>
      <c r="H2711" s="69">
        <v>39400</v>
      </c>
      <c r="I2711" s="21" t="s">
        <v>3888</v>
      </c>
      <c r="J2711" s="31" t="s">
        <v>3838</v>
      </c>
    </row>
    <row r="2712" spans="1:10" ht="37.5" customHeight="1">
      <c r="A2712" s="19" t="s">
        <v>1604</v>
      </c>
      <c r="B2712" s="18" t="s">
        <v>1623</v>
      </c>
      <c r="C2712" s="36" t="s">
        <v>3451</v>
      </c>
      <c r="D2712" s="38" t="s">
        <v>1624</v>
      </c>
      <c r="E2712" s="38"/>
      <c r="F2712" s="10" t="s">
        <v>3518</v>
      </c>
      <c r="G2712" s="50" t="s">
        <v>1625</v>
      </c>
      <c r="H2712" s="69">
        <v>25900</v>
      </c>
      <c r="I2712" s="21" t="s">
        <v>3455</v>
      </c>
      <c r="J2712" s="31" t="s">
        <v>296</v>
      </c>
    </row>
    <row r="2713" spans="1:10" ht="37.5" customHeight="1">
      <c r="A2713" s="19" t="s">
        <v>1604</v>
      </c>
      <c r="B2713" s="18" t="s">
        <v>1623</v>
      </c>
      <c r="C2713" s="36" t="s">
        <v>3444</v>
      </c>
      <c r="D2713" s="38" t="s">
        <v>1626</v>
      </c>
      <c r="E2713" s="38"/>
      <c r="F2713" s="10" t="s">
        <v>3518</v>
      </c>
      <c r="G2713" s="51" t="s">
        <v>1627</v>
      </c>
      <c r="H2713" s="69">
        <v>28900</v>
      </c>
      <c r="I2713" s="46" t="s">
        <v>3492</v>
      </c>
      <c r="J2713" s="27"/>
    </row>
    <row r="2714" spans="1:10" ht="37.5" customHeight="1">
      <c r="A2714" s="19" t="s">
        <v>1604</v>
      </c>
      <c r="B2714" s="18" t="s">
        <v>1623</v>
      </c>
      <c r="C2714" s="36" t="s">
        <v>3444</v>
      </c>
      <c r="D2714" s="38" t="s">
        <v>1628</v>
      </c>
      <c r="E2714" s="38"/>
      <c r="F2714" s="10" t="s">
        <v>3518</v>
      </c>
      <c r="G2714" s="51" t="s">
        <v>1627</v>
      </c>
      <c r="H2714" s="69">
        <v>31900</v>
      </c>
      <c r="I2714" s="46" t="s">
        <v>3545</v>
      </c>
      <c r="J2714" s="27"/>
    </row>
    <row r="2715" spans="1:10" ht="37.5" customHeight="1">
      <c r="A2715" s="19" t="s">
        <v>1604</v>
      </c>
      <c r="B2715" s="18" t="s">
        <v>1623</v>
      </c>
      <c r="C2715" s="36" t="s">
        <v>3444</v>
      </c>
      <c r="D2715" s="38" t="s">
        <v>1629</v>
      </c>
      <c r="E2715" s="38"/>
      <c r="F2715" s="10" t="s">
        <v>3518</v>
      </c>
      <c r="G2715" s="51" t="s">
        <v>1630</v>
      </c>
      <c r="H2715" s="69">
        <v>32900</v>
      </c>
      <c r="I2715" s="46" t="s">
        <v>3496</v>
      </c>
      <c r="J2715" s="27"/>
    </row>
    <row r="2716" spans="1:10" ht="37.5" customHeight="1">
      <c r="A2716" s="19" t="s">
        <v>1604</v>
      </c>
      <c r="B2716" s="18" t="s">
        <v>1631</v>
      </c>
      <c r="C2716" s="36" t="s">
        <v>3451</v>
      </c>
      <c r="D2716" s="38" t="s">
        <v>1632</v>
      </c>
      <c r="E2716" s="38"/>
      <c r="F2716" s="10" t="s">
        <v>3518</v>
      </c>
      <c r="G2716" s="50" t="s">
        <v>1625</v>
      </c>
      <c r="H2716" s="69">
        <v>24900</v>
      </c>
      <c r="I2716" s="21" t="s">
        <v>3551</v>
      </c>
      <c r="J2716" s="27"/>
    </row>
    <row r="2717" spans="1:10" ht="37.5" customHeight="1">
      <c r="A2717" s="19" t="s">
        <v>1604</v>
      </c>
      <c r="B2717" s="18" t="s">
        <v>1633</v>
      </c>
      <c r="C2717" s="36" t="s">
        <v>3451</v>
      </c>
      <c r="D2717" s="38" t="s">
        <v>1634</v>
      </c>
      <c r="E2717" s="38"/>
      <c r="F2717" s="2" t="s">
        <v>3590</v>
      </c>
      <c r="G2717" s="52" t="s">
        <v>1635</v>
      </c>
      <c r="H2717" s="69">
        <v>24900</v>
      </c>
      <c r="I2717" s="21" t="s">
        <v>3551</v>
      </c>
      <c r="J2717" s="27"/>
    </row>
    <row r="2718" spans="1:10" ht="37.5" customHeight="1">
      <c r="A2718" s="19" t="s">
        <v>1604</v>
      </c>
      <c r="B2718" s="18" t="s">
        <v>1633</v>
      </c>
      <c r="C2718" s="36" t="s">
        <v>3489</v>
      </c>
      <c r="D2718" s="38" t="s">
        <v>1636</v>
      </c>
      <c r="E2718" s="38"/>
      <c r="F2718" s="2" t="s">
        <v>3590</v>
      </c>
      <c r="G2718" s="51" t="s">
        <v>1637</v>
      </c>
      <c r="H2718" s="69">
        <v>29400</v>
      </c>
      <c r="I2718" s="46" t="s">
        <v>3492</v>
      </c>
      <c r="J2718" s="27"/>
    </row>
    <row r="2719" spans="1:10" ht="37.5" customHeight="1">
      <c r="A2719" s="19" t="s">
        <v>1604</v>
      </c>
      <c r="B2719" s="18" t="s">
        <v>1633</v>
      </c>
      <c r="C2719" s="36" t="s">
        <v>3489</v>
      </c>
      <c r="D2719" s="38" t="s">
        <v>1638</v>
      </c>
      <c r="E2719" s="38"/>
      <c r="F2719" s="2" t="s">
        <v>3590</v>
      </c>
      <c r="G2719" s="51" t="s">
        <v>1637</v>
      </c>
      <c r="H2719" s="69">
        <v>32900</v>
      </c>
      <c r="I2719" s="59" t="s">
        <v>3771</v>
      </c>
      <c r="J2719" s="27"/>
    </row>
    <row r="2720" spans="1:10" ht="37.5" customHeight="1">
      <c r="A2720" s="19" t="s">
        <v>1604</v>
      </c>
      <c r="B2720" s="18" t="s">
        <v>1633</v>
      </c>
      <c r="C2720" s="36" t="s">
        <v>3489</v>
      </c>
      <c r="D2720" s="38" t="s">
        <v>1639</v>
      </c>
      <c r="E2720" s="38"/>
      <c r="F2720" s="2" t="s">
        <v>3590</v>
      </c>
      <c r="G2720" s="51" t="s">
        <v>1637</v>
      </c>
      <c r="H2720" s="69">
        <v>33900</v>
      </c>
      <c r="I2720" s="46" t="s">
        <v>3496</v>
      </c>
      <c r="J2720" s="27"/>
    </row>
    <row r="2721" spans="1:10" ht="37.5" customHeight="1">
      <c r="A2721" s="19" t="s">
        <v>1604</v>
      </c>
      <c r="B2721" s="18" t="s">
        <v>1633</v>
      </c>
      <c r="C2721" s="36" t="s">
        <v>3451</v>
      </c>
      <c r="D2721" s="38" t="s">
        <v>1640</v>
      </c>
      <c r="E2721" s="38"/>
      <c r="F2721" s="2" t="s">
        <v>3712</v>
      </c>
      <c r="G2721" s="50" t="s">
        <v>1641</v>
      </c>
      <c r="H2721" s="69">
        <v>24900</v>
      </c>
      <c r="I2721" s="21" t="s">
        <v>3551</v>
      </c>
      <c r="J2721" s="27"/>
    </row>
    <row r="2722" spans="1:10" ht="37.5" customHeight="1">
      <c r="A2722" s="19" t="s">
        <v>1604</v>
      </c>
      <c r="B2722" s="18" t="s">
        <v>1633</v>
      </c>
      <c r="C2722" s="36" t="s">
        <v>3451</v>
      </c>
      <c r="D2722" s="38" t="s">
        <v>1642</v>
      </c>
      <c r="E2722" s="38"/>
      <c r="F2722" s="2" t="s">
        <v>3712</v>
      </c>
      <c r="G2722" s="50" t="s">
        <v>1641</v>
      </c>
      <c r="H2722" s="69">
        <v>28900</v>
      </c>
      <c r="I2722" s="21" t="s">
        <v>3483</v>
      </c>
      <c r="J2722" s="27" t="s">
        <v>1643</v>
      </c>
    </row>
    <row r="2723" spans="1:10" ht="37.5" customHeight="1">
      <c r="A2723" s="19" t="s">
        <v>1604</v>
      </c>
      <c r="B2723" s="18" t="s">
        <v>1633</v>
      </c>
      <c r="C2723" s="36" t="s">
        <v>3444</v>
      </c>
      <c r="D2723" s="38" t="s">
        <v>1644</v>
      </c>
      <c r="E2723" s="38"/>
      <c r="F2723" s="2" t="s">
        <v>3712</v>
      </c>
      <c r="G2723" s="50" t="s">
        <v>1645</v>
      </c>
      <c r="H2723" s="69">
        <v>28900</v>
      </c>
      <c r="I2723" s="46" t="s">
        <v>3492</v>
      </c>
      <c r="J2723" s="27"/>
    </row>
    <row r="2724" spans="1:10" ht="37.5" customHeight="1">
      <c r="A2724" s="19" t="s">
        <v>1604</v>
      </c>
      <c r="B2724" s="18" t="s">
        <v>1633</v>
      </c>
      <c r="C2724" s="36" t="s">
        <v>3444</v>
      </c>
      <c r="D2724" s="38" t="s">
        <v>1646</v>
      </c>
      <c r="E2724" s="38"/>
      <c r="F2724" s="2" t="s">
        <v>3712</v>
      </c>
      <c r="G2724" s="50" t="s">
        <v>1645</v>
      </c>
      <c r="H2724" s="69">
        <v>31900</v>
      </c>
      <c r="I2724" s="46" t="s">
        <v>3545</v>
      </c>
      <c r="J2724" s="27"/>
    </row>
    <row r="2725" spans="1:10" ht="37.5" customHeight="1">
      <c r="A2725" s="19" t="s">
        <v>1604</v>
      </c>
      <c r="B2725" s="18" t="s">
        <v>1633</v>
      </c>
      <c r="C2725" s="36" t="s">
        <v>3444</v>
      </c>
      <c r="D2725" s="38" t="s">
        <v>1647</v>
      </c>
      <c r="E2725" s="38"/>
      <c r="F2725" s="2" t="s">
        <v>3712</v>
      </c>
      <c r="G2725" s="50" t="s">
        <v>1645</v>
      </c>
      <c r="H2725" s="69">
        <v>32900</v>
      </c>
      <c r="I2725" s="46" t="s">
        <v>3541</v>
      </c>
      <c r="J2725" s="27"/>
    </row>
    <row r="2726" spans="1:10" ht="37.5" customHeight="1">
      <c r="A2726" s="19" t="s">
        <v>1604</v>
      </c>
      <c r="B2726" s="18" t="s">
        <v>1633</v>
      </c>
      <c r="C2726" s="36" t="s">
        <v>3489</v>
      </c>
      <c r="D2726" s="38" t="s">
        <v>1648</v>
      </c>
      <c r="E2726" s="38"/>
      <c r="F2726" s="2" t="s">
        <v>3855</v>
      </c>
      <c r="G2726" s="51" t="s">
        <v>1649</v>
      </c>
      <c r="H2726" s="69">
        <v>29400</v>
      </c>
      <c r="I2726" s="46" t="s">
        <v>3492</v>
      </c>
      <c r="J2726" s="27" t="s">
        <v>1018</v>
      </c>
    </row>
    <row r="2727" spans="1:10" ht="37.5" customHeight="1">
      <c r="A2727" s="19" t="s">
        <v>1604</v>
      </c>
      <c r="B2727" s="18" t="s">
        <v>1633</v>
      </c>
      <c r="C2727" s="36" t="s">
        <v>3489</v>
      </c>
      <c r="D2727" s="38" t="s">
        <v>33</v>
      </c>
      <c r="E2727" s="38"/>
      <c r="F2727" s="2" t="s">
        <v>3855</v>
      </c>
      <c r="G2727" s="51" t="s">
        <v>1649</v>
      </c>
      <c r="H2727" s="69">
        <v>32900</v>
      </c>
      <c r="I2727" s="59" t="s">
        <v>3771</v>
      </c>
      <c r="J2727" s="27" t="s">
        <v>1018</v>
      </c>
    </row>
    <row r="2728" spans="1:10" ht="37.5" customHeight="1">
      <c r="A2728" s="19" t="s">
        <v>1604</v>
      </c>
      <c r="B2728" s="18" t="s">
        <v>1633</v>
      </c>
      <c r="C2728" s="36" t="s">
        <v>3489</v>
      </c>
      <c r="D2728" s="38" t="s">
        <v>1650</v>
      </c>
      <c r="E2728" s="38"/>
      <c r="F2728" s="2" t="s">
        <v>3855</v>
      </c>
      <c r="G2728" s="51" t="s">
        <v>1649</v>
      </c>
      <c r="H2728" s="69">
        <v>33900</v>
      </c>
      <c r="I2728" s="46" t="s">
        <v>3496</v>
      </c>
      <c r="J2728" s="27" t="s">
        <v>1018</v>
      </c>
    </row>
    <row r="2729" spans="1:10" ht="37.5" customHeight="1">
      <c r="A2729" s="19" t="s">
        <v>1604</v>
      </c>
      <c r="B2729" s="18" t="s">
        <v>278</v>
      </c>
      <c r="C2729" s="36" t="s">
        <v>3500</v>
      </c>
      <c r="D2729" s="38" t="s">
        <v>279</v>
      </c>
      <c r="E2729" s="38" t="s">
        <v>2857</v>
      </c>
      <c r="F2729" s="75" t="str">
        <f ca="1">IF($E2729="только рамка",VLOOKUP($D2729,OLframe!$D$2:$J$213,2),VLOOKUP($E2729,OLmain!$A$2:$J$57,2))</f>
        <v>9", 1024*600</v>
      </c>
      <c r="G2729" s="65">
        <f ca="1">VLOOKUP($D2729,OLframe!$D$2:$J$213,3)</f>
        <v>0</v>
      </c>
      <c r="H2729" s="45">
        <v>5500</v>
      </c>
      <c r="I2729" s="79" t="e">
        <f ca="1">IF($E2729="только рамка",VLOOKUP($D2729,OLframe!$D$2:$J$213,9),VLOOKUP($E2729,OLmain!$A$2:$J$57,9))</f>
        <v>#REF!</v>
      </c>
      <c r="J2729" s="27" t="e">
        <f ca="1">IF(VLOOKUP($D2729,OLframe!$D$2:$J$213,10)=0," ",VLOOKUP($D2729,OLframe!$D$2:$J$213,10))</f>
        <v>#REF!</v>
      </c>
    </row>
    <row r="2730" spans="1:10" ht="37.5" customHeight="1">
      <c r="A2730" s="19" t="s">
        <v>1604</v>
      </c>
      <c r="B2730" s="18" t="s">
        <v>278</v>
      </c>
      <c r="C2730" s="36" t="s">
        <v>3500</v>
      </c>
      <c r="D2730" s="38" t="s">
        <v>279</v>
      </c>
      <c r="E2730" s="38" t="s">
        <v>1141</v>
      </c>
      <c r="F2730" s="75" t="str">
        <f ca="1">IF($E2730="только рамка",VLOOKUP($D2730,OLframe!$D$2:$J$213,2),VLOOKUP($E2730,OLmain!$A$2:$J$57,2))</f>
        <v>9'', 1280*720</v>
      </c>
      <c r="G2730" s="65">
        <f ca="1">VLOOKUP($D2730,OLframe!$D$2:$J$213,3)</f>
        <v>0</v>
      </c>
      <c r="H2730" s="45">
        <v>38400</v>
      </c>
      <c r="I2730" s="79" t="str">
        <f ca="1">IF($E2730="только рамка",VLOOKUP($D2730,OLframe!$D$2:$J$213,9),VLOOKUP($E2730,OLmain!$A$2:$J$57,9))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30" s="27" t="e">
        <f ca="1">IF(VLOOKUP($D2730,OLframe!$D$2:$J$213,10)=0," ",VLOOKUP($D2730,OLframe!$D$2:$J$213,10))</f>
        <v>#REF!</v>
      </c>
    </row>
    <row r="2731" spans="1:10" ht="37.5" customHeight="1">
      <c r="A2731" s="19" t="s">
        <v>1604</v>
      </c>
      <c r="B2731" s="18" t="s">
        <v>278</v>
      </c>
      <c r="C2731" s="36" t="s">
        <v>3500</v>
      </c>
      <c r="D2731" s="38" t="s">
        <v>279</v>
      </c>
      <c r="E2731" s="38" t="s">
        <v>1144</v>
      </c>
      <c r="F2731" s="75" t="str">
        <f ca="1">IF($E2731="только рамка",VLOOKUP($D2731,OLframe!$D$2:$J$213,2),VLOOKUP($E2731,OLmain!$A$2:$J$57,2))</f>
        <v>9'', 1280*720</v>
      </c>
      <c r="G2731" s="65">
        <f ca="1">VLOOKUP($D2731,OLframe!$D$2:$J$213,3)</f>
        <v>0</v>
      </c>
      <c r="H2731" s="45">
        <v>41400</v>
      </c>
      <c r="I2731" s="79" t="str">
        <f ca="1">IF($E2731="только рамка",VLOOKUP($D2731,OLframe!$D$2:$J$213,9),VLOOKUP($E2731,OLmain!$A$2:$J$57,9))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31" s="27" t="e">
        <f ca="1">IF(VLOOKUP($D2731,OLframe!$D$2:$J$213,10)=0," ",VLOOKUP($D2731,OLframe!$D$2:$J$213,10))</f>
        <v>#REF!</v>
      </c>
    </row>
    <row r="2732" spans="1:10" ht="37.5" customHeight="1">
      <c r="A2732" s="19" t="s">
        <v>1604</v>
      </c>
      <c r="B2732" s="18" t="s">
        <v>278</v>
      </c>
      <c r="C2732" s="36" t="s">
        <v>3500</v>
      </c>
      <c r="D2732" s="38" t="s">
        <v>279</v>
      </c>
      <c r="E2732" s="38" t="s">
        <v>1107</v>
      </c>
      <c r="F2732" s="75" t="str">
        <f ca="1">IF($E2732="только рамка",VLOOKUP($D2732,OLframe!$D$2:$J$213,2),VLOOKUP($E2732,OLmain!$A$2:$J$57,2))</f>
        <v>9'', 1024*600</v>
      </c>
      <c r="G2732" s="65">
        <f ca="1">VLOOKUP($D2732,OLframe!$D$2:$J$213,3)</f>
        <v>0</v>
      </c>
      <c r="H2732" s="45">
        <v>29400</v>
      </c>
      <c r="I2732" s="79" t="str">
        <f ca="1">IF($E2732="только рамка",VLOOKUP($D2732,OLframe!$D$2:$J$213,9),VLOOKUP($E2732,OLmain!$A$2:$J$57,9))</f>
        <v>Android 10.0, RK PX30 4x1,6 Ghz, 2Gb Ram, 16 Gb ROM, IPS LCD, NXP 6686 FM, TDA 7850, DSP, BC6 Bluetooth,  external microphone+Glonass&amp;gps</v>
      </c>
      <c r="J2732" s="27" t="e">
        <f ca="1">IF(VLOOKUP($D2732,OLframe!$D$2:$J$213,10)=0," ",VLOOKUP($D2732,OLframe!$D$2:$J$213,10))</f>
        <v>#REF!</v>
      </c>
    </row>
    <row r="2733" spans="1:10" ht="37.5" customHeight="1">
      <c r="A2733" s="19" t="s">
        <v>1604</v>
      </c>
      <c r="B2733" s="18" t="s">
        <v>278</v>
      </c>
      <c r="C2733" s="36" t="s">
        <v>3500</v>
      </c>
      <c r="D2733" s="38" t="s">
        <v>279</v>
      </c>
      <c r="E2733" s="38" t="s">
        <v>1109</v>
      </c>
      <c r="F2733" s="75" t="str">
        <f ca="1">IF($E2733="только рамка",VLOOKUP($D2733,OLframe!$D$2:$J$213,2),VLOOKUP($E2733,OLmain!$A$2:$J$57,2))</f>
        <v>9'', 1024*600</v>
      </c>
      <c r="G2733" s="65">
        <f ca="1">VLOOKUP($D2733,OLframe!$D$2:$J$213,3)</f>
        <v>0</v>
      </c>
      <c r="H2733" s="45">
        <v>32900</v>
      </c>
      <c r="I2733" s="79" t="str">
        <f ca="1">IF($E2733="только рамка",VLOOKUP($D2733,OLframe!$D$2:$J$213,9),VLOOKUP($E2733,OLmain!$A$2:$J$57,9))</f>
        <v>Android 10.0, RK PX5 8x1,5 Ghz, 4Gb Ram, 32 Gb ROM, IPS LCD, NXP 6686 FM, TDA 7850, DSP, BC6 Bluetooth,  external microphone+Glonass&amp;gps</v>
      </c>
      <c r="J2733" s="27" t="e">
        <f ca="1">IF(VLOOKUP($D2733,OLframe!$D$2:$J$213,10)=0," ",VLOOKUP($D2733,OLframe!$D$2:$J$213,10))</f>
        <v>#REF!</v>
      </c>
    </row>
    <row r="2734" spans="1:10" ht="37.5" customHeight="1">
      <c r="A2734" s="19" t="s">
        <v>1604</v>
      </c>
      <c r="B2734" s="18" t="s">
        <v>278</v>
      </c>
      <c r="C2734" s="36" t="s">
        <v>3500</v>
      </c>
      <c r="D2734" s="38" t="s">
        <v>279</v>
      </c>
      <c r="E2734" s="38" t="s">
        <v>1111</v>
      </c>
      <c r="F2734" s="75" t="str">
        <f ca="1">IF($E2734="только рамка",VLOOKUP($D2734,OLframe!$D$2:$J$213,2),VLOOKUP($E2734,OLmain!$A$2:$J$57,2))</f>
        <v>9'', 1024*600</v>
      </c>
      <c r="G2734" s="65">
        <f ca="1">VLOOKUP($D2734,OLframe!$D$2:$J$213,3)</f>
        <v>0</v>
      </c>
      <c r="H2734" s="45">
        <v>33900</v>
      </c>
      <c r="I2734" s="79" t="str">
        <f ca="1">IF($E2734="только рамка",VLOOKUP($D2734,OLframe!$D$2:$J$213,9),VLOOKUP($E2734,OLmain!$A$2:$J$57,9))</f>
        <v>Android 10.0, RK PX5 8x1,5 Ghz, 4Gb Ram, 64 Gb ROM, IPS LCD, NXP 6686 FM, TDA 7850, DSP, BC6 Bluetooth,  external microphone+Glonass&amp;gps</v>
      </c>
      <c r="J2734" s="27" t="e">
        <f ca="1">IF(VLOOKUP($D2734,OLframe!$D$2:$J$213,10)=0," ",VLOOKUP($D2734,OLframe!$D$2:$J$213,10))</f>
        <v>#REF!</v>
      </c>
    </row>
    <row r="2735" spans="1:10" ht="37.5" customHeight="1">
      <c r="A2735" s="19" t="s">
        <v>1604</v>
      </c>
      <c r="B2735" s="18" t="s">
        <v>278</v>
      </c>
      <c r="C2735" s="36" t="s">
        <v>3500</v>
      </c>
      <c r="D2735" s="38" t="s">
        <v>279</v>
      </c>
      <c r="E2735" s="38" t="s">
        <v>1113</v>
      </c>
      <c r="F2735" s="75" t="str">
        <f ca="1">IF($E2735="только рамка",VLOOKUP($D2735,OLframe!$D$2:$J$213,2),VLOOKUP($E2735,OLmain!$A$2:$J$57,2))</f>
        <v>9'', 1024*600</v>
      </c>
      <c r="G2735" s="65">
        <f ca="1">VLOOKUP($D2735,OLframe!$D$2:$J$213,3)</f>
        <v>0</v>
      </c>
      <c r="H2735" s="45">
        <v>33900</v>
      </c>
      <c r="I2735" s="79" t="str">
        <f ca="1">IF($E2735="только рамка",VLOOKUP($D2735,OLframe!$D$2:$J$213,9),VLOOKUP($E2735,OLmain!$A$2:$J$57,9))</f>
        <v>Android 10.0, RK PX6 6x2,0 Ghz, 4Gb Ram, 64 Gb ROM, IPS LCD, NXP 6686 FM, TDA 7850, DSP, BC6 Bluetooth,  external microphone+Glonass&amp;gps</v>
      </c>
      <c r="J2735" s="27" t="e">
        <f ca="1">IF(VLOOKUP($D2735,OLframe!$D$2:$J$213,10)=0," ",VLOOKUP($D2735,OLframe!$D$2:$J$213,10))</f>
        <v>#REF!</v>
      </c>
    </row>
    <row r="2736" spans="1:10" ht="37.5" customHeight="1">
      <c r="A2736" s="19" t="s">
        <v>1604</v>
      </c>
      <c r="B2736" s="18" t="s">
        <v>278</v>
      </c>
      <c r="C2736" s="36" t="s">
        <v>3500</v>
      </c>
      <c r="D2736" s="38" t="s">
        <v>279</v>
      </c>
      <c r="E2736" s="38" t="s">
        <v>1131</v>
      </c>
      <c r="F2736" s="75" t="str">
        <f ca="1">IF($E2736="только рамка",VLOOKUP($D2736,OLframe!$D$2:$J$213,2),VLOOKUP($E2736,OLmain!$A$2:$J$57,2))</f>
        <v>9'', 1024*600</v>
      </c>
      <c r="G2736" s="65">
        <f ca="1">VLOOKUP($D2736,OLframe!$D$2:$J$213,3)</f>
        <v>0</v>
      </c>
      <c r="H2736" s="45">
        <v>23900</v>
      </c>
      <c r="I2736" s="79" t="str">
        <f ca="1">IF($E2736="только рамка",VLOOKUP($D2736,OLframe!$D$2:$J$213,9),VLOOKUP($E2736,OLmain!$A$2:$J$57,9))</f>
        <v>Android 6.0, MTK 3562 8x1,5 Ghz, 2Gb Ram, 32 Gb ROM, IPS LCD, NXP 6686 FM, TDA 7851, Bluetooth,  external microphone, 4G встроен</v>
      </c>
      <c r="J2736" s="27" t="e">
        <f ca="1">IF(VLOOKUP($D2736,OLframe!$D$2:$J$213,10)=0," ",VLOOKUP($D2736,OLframe!$D$2:$J$213,10))</f>
        <v>#REF!</v>
      </c>
    </row>
    <row r="2737" spans="1:10" ht="37.5" customHeight="1">
      <c r="A2737" s="19" t="s">
        <v>1604</v>
      </c>
      <c r="B2737" s="18" t="s">
        <v>278</v>
      </c>
      <c r="C2737" s="36" t="s">
        <v>3500</v>
      </c>
      <c r="D2737" s="38" t="s">
        <v>279</v>
      </c>
      <c r="E2737" s="38" t="s">
        <v>1115</v>
      </c>
      <c r="F2737" s="75" t="str">
        <f ca="1">IF($E2737="только рамка",VLOOKUP($D2737,OLframe!$D$2:$J$213,2),VLOOKUP($E2737,OLmain!$A$2:$J$57,2))</f>
        <v>9'', 1280*720</v>
      </c>
      <c r="G2737" s="65">
        <f ca="1">VLOOKUP($D2737,OLframe!$D$2:$J$213,3)</f>
        <v>0</v>
      </c>
      <c r="H2737" s="45">
        <v>28400</v>
      </c>
      <c r="I2737" s="79" t="str">
        <f ca="1">IF($E2737="только рамка",VLOOKUP($D2737,OLframe!$D$2:$J$213,9),VLOOKUP($E2737,OLmain!$A$2:$J$57,9))</f>
        <v>Android 10, UIS7862 8x1,8 Ghz, 3Gb Ram, 32Gb ROM, TDA7708 FM, TDA7388, DSP, Bluetooth 5.0, Glonass&amp;gps, 4G, OPTIC out, поддержка AHD/TVI камер, HDMI - опция, AV OUT - опция</v>
      </c>
      <c r="J2737" s="27" t="e">
        <f ca="1">IF(VLOOKUP($D2737,OLframe!$D$2:$J$213,10)=0," ",VLOOKUP($D2737,OLframe!$D$2:$J$213,10))</f>
        <v>#REF!</v>
      </c>
    </row>
    <row r="2738" spans="1:10" ht="37.5" customHeight="1">
      <c r="A2738" s="19" t="s">
        <v>1604</v>
      </c>
      <c r="B2738" s="18" t="s">
        <v>278</v>
      </c>
      <c r="C2738" s="36" t="s">
        <v>3500</v>
      </c>
      <c r="D2738" s="38" t="s">
        <v>279</v>
      </c>
      <c r="E2738" s="38" t="s">
        <v>1117</v>
      </c>
      <c r="F2738" s="75" t="str">
        <f ca="1">IF($E2738="только рамка",VLOOKUP($D2738,OLframe!$D$2:$J$213,2),VLOOKUP($E2738,OLmain!$A$2:$J$57,2))</f>
        <v>9'', 1280*720</v>
      </c>
      <c r="G2738" s="65">
        <f ca="1">VLOOKUP($D2738,OLframe!$D$2:$J$213,3)</f>
        <v>0</v>
      </c>
      <c r="H2738" s="45">
        <v>32900</v>
      </c>
      <c r="I2738" s="79" t="str">
        <f ca="1">IF($E2738="только рамка",VLOOKUP($D2738,OLframe!$D$2:$J$213,9),VLOOKUP($E2738,OLmain!$A$2:$J$57,9))</f>
        <v>Android 10, UIS7862 8x1,8 Ghz, 4Gb Ram, 64Gb ROM, TDA7708 FM, TDA7851L, DSP, Bluetooth 5.0, Glonass&amp;gps, 4G, OPTIC out, поддержка AHD/TVI камер, HDMI - опция, AV OUT - опция</v>
      </c>
      <c r="J2738" s="27" t="e">
        <f ca="1">IF(VLOOKUP($D2738,OLframe!$D$2:$J$213,10)=0," ",VLOOKUP($D2738,OLframe!$D$2:$J$213,10))</f>
        <v>#REF!</v>
      </c>
    </row>
    <row r="2739" spans="1:10" ht="37.5" customHeight="1">
      <c r="A2739" s="19" t="s">
        <v>1604</v>
      </c>
      <c r="B2739" s="18" t="s">
        <v>278</v>
      </c>
      <c r="C2739" s="36" t="s">
        <v>3500</v>
      </c>
      <c r="D2739" s="38" t="s">
        <v>279</v>
      </c>
      <c r="E2739" s="38" t="s">
        <v>1136</v>
      </c>
      <c r="F2739" s="75" t="str">
        <f ca="1">IF($E2739="только рамка",VLOOKUP($D2739,OLframe!$D$2:$J$213,2),VLOOKUP($E2739,OLmain!$A$2:$J$57,2))</f>
        <v>9'', 1280*720</v>
      </c>
      <c r="G2739" s="65">
        <f ca="1">VLOOKUP($D2739,OLframe!$D$2:$J$213,3)</f>
        <v>0</v>
      </c>
      <c r="H2739" s="45">
        <v>35900</v>
      </c>
      <c r="I2739" s="79" t="str">
        <f ca="1">IF($E2739="только рамка",VLOOKUP($D2739,OLframe!$D$2:$J$213,9),VLOOKUP($E2739,OLmain!$A$2:$J$57,9))</f>
        <v>Android 10, UIS7862 8x1,8 Ghz, 6Gb Ram, 128Gb ROM, TDA7708 FM, TDA7851L, DSP, Bluetooth 5.0, Glonass&amp;gps, 4G, OPTIC out, поддержка AHD/TVI камер, HDMI - опция, AV OUT - опция</v>
      </c>
      <c r="J2739" s="27" t="e">
        <f ca="1">IF(VLOOKUP($D2739,OLframe!$D$2:$J$213,10)=0," ",VLOOKUP($D2739,OLframe!$D$2:$J$213,10))</f>
        <v>#REF!</v>
      </c>
    </row>
    <row r="2740" spans="1:10" ht="37.5" customHeight="1">
      <c r="A2740" s="19" t="s">
        <v>1604</v>
      </c>
      <c r="B2740" s="18" t="s">
        <v>278</v>
      </c>
      <c r="C2740" s="36" t="s">
        <v>3500</v>
      </c>
      <c r="D2740" s="38" t="s">
        <v>279</v>
      </c>
      <c r="E2740" s="38" t="s">
        <v>1119</v>
      </c>
      <c r="F2740" s="75" t="str">
        <f ca="1">IF($E2740="только рамка",VLOOKUP($D2740,OLframe!$D$2:$J$213,2),VLOOKUP($E2740,OLmain!$A$2:$J$57,2))</f>
        <v>9'', 1024*600</v>
      </c>
      <c r="G2740" s="65">
        <f ca="1">VLOOKUP($D2740,OLframe!$D$2:$J$213,3)</f>
        <v>0</v>
      </c>
      <c r="H2740" s="45">
        <v>33900</v>
      </c>
      <c r="I2740" s="79" t="str">
        <f ca="1">IF($E2740="только рамка",VLOOKUP($D2740,OLframe!$D$2:$J$213,9),VLOOKUP($E2740,OLmain!$A$2:$J$57,9))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740" s="27" t="e">
        <f ca="1">IF(VLOOKUP($D2740,OLframe!$D$2:$J$213,10)=0," ",VLOOKUP($D2740,OLframe!$D$2:$J$213,10))</f>
        <v>#REF!</v>
      </c>
    </row>
    <row r="2741" spans="1:10" ht="37.5" customHeight="1">
      <c r="A2741" s="19" t="s">
        <v>1604</v>
      </c>
      <c r="B2741" s="18" t="s">
        <v>278</v>
      </c>
      <c r="C2741" s="36" t="s">
        <v>3500</v>
      </c>
      <c r="D2741" s="38" t="s">
        <v>279</v>
      </c>
      <c r="E2741" s="38" t="s">
        <v>1089</v>
      </c>
      <c r="F2741" s="75" t="str">
        <f ca="1">IF($E2741="только рамка",VLOOKUP($D2741,OLframe!$D$2:$J$213,2),VLOOKUP($E2741,OLmain!$A$2:$J$57,2))</f>
        <v>9,7'', 1024*768</v>
      </c>
      <c r="G2741" s="65">
        <f ca="1">VLOOKUP($D2741,OLframe!$D$2:$J$213,3)</f>
        <v>0</v>
      </c>
      <c r="H2741" s="45">
        <v>34900</v>
      </c>
      <c r="I2741" s="79" t="str">
        <f ca="1">IF($E2741="только рамка",VLOOKUP($D2741,OLframe!$D$2:$J$213,9),VLOOKUP($E2741,OLmain!$A$2:$J$57,9))</f>
        <v>Android 10.0, RK PX6 6x2,0 Ghz, 4Gb Ram, 64 Gb ROM, IPS LCD, NXP 6686 FM, TDA 7850, DSP, BC6 Bluetooth,  external microphone+Glonass&amp;gps</v>
      </c>
      <c r="J2741" s="27" t="e">
        <f ca="1">IF(VLOOKUP($D2741,OLframe!$D$2:$J$213,10)=0," ",VLOOKUP($D2741,OLframe!$D$2:$J$213,10))</f>
        <v>#REF!</v>
      </c>
    </row>
    <row r="2742" spans="1:10" ht="37.5" customHeight="1">
      <c r="A2742" s="19" t="s">
        <v>1604</v>
      </c>
      <c r="B2742" s="18" t="s">
        <v>278</v>
      </c>
      <c r="C2742" s="36" t="s">
        <v>3500</v>
      </c>
      <c r="D2742" s="38" t="s">
        <v>279</v>
      </c>
      <c r="E2742" s="38" t="s">
        <v>1122</v>
      </c>
      <c r="F2742" s="75" t="str">
        <f ca="1">IF($E2742="только рамка",VLOOKUP($D2742,OLframe!$D$2:$J$213,2),VLOOKUP($E2742,OLmain!$A$2:$J$57,2))</f>
        <v>10.1", 1280*720</v>
      </c>
      <c r="G2742" s="65">
        <f ca="1">VLOOKUP($D2742,OLframe!$D$2:$J$213,3)</f>
        <v>0</v>
      </c>
      <c r="H2742" s="45">
        <v>36400</v>
      </c>
      <c r="I2742" s="79" t="str">
        <f ca="1">IF($E2742="только рамка",VLOOKUP($D2742,OLframe!$D$2:$J$213,9),VLOOKUP($E2742,OLmain!$A$2:$J$57,9))</f>
        <v>Android 10.0, RK PX6 6x2,0 Ghz, 4Gb Ram, 64 Gb ROM, IPS LCD, NXP 6686 FM, TDA 7850, DSP, BC6 Bluetooth,  external microphone+Glonass&amp;gps</v>
      </c>
      <c r="J2742" s="27" t="e">
        <f ca="1">IF(VLOOKUP($D2742,OLframe!$D$2:$J$213,10)=0," ",VLOOKUP($D2742,OLframe!$D$2:$J$213,10))</f>
        <v>#REF!</v>
      </c>
    </row>
    <row r="2743" spans="1:10" ht="37.5" customHeight="1">
      <c r="A2743" s="19" t="s">
        <v>1604</v>
      </c>
      <c r="B2743" s="18" t="s">
        <v>278</v>
      </c>
      <c r="C2743" s="36" t="s">
        <v>3500</v>
      </c>
      <c r="D2743" s="38" t="s">
        <v>279</v>
      </c>
      <c r="E2743" s="38" t="s">
        <v>1121</v>
      </c>
      <c r="F2743" s="75" t="str">
        <f ca="1">IF($E2743="только рамка",VLOOKUP($D2743,OLframe!$D$2:$J$213,2),VLOOKUP($E2743,OLmain!$A$2:$J$57,2))</f>
        <v>13.3", 1920*1080</v>
      </c>
      <c r="G2743" s="65">
        <f ca="1">VLOOKUP($D2743,OLframe!$D$2:$J$213,3)</f>
        <v>0</v>
      </c>
      <c r="H2743" s="45">
        <v>42400</v>
      </c>
      <c r="I2743" s="79" t="str">
        <f ca="1">IF($E2743="только рамка",VLOOKUP($D2743,OLframe!$D$2:$J$213,9),VLOOKUP($E2743,OLmain!$A$2:$J$57,9))</f>
        <v>Android 10.0, RK PX6 6x2,0 Ghz, 4Gb Ram, 64 Gb ROM, IPS LCD, NXP 6686 FM, TDA 7850, DSP, BC6 Bluetooth,  external microphone+Glonass&amp;gps</v>
      </c>
      <c r="J2743" s="27" t="e">
        <f ca="1">IF(VLOOKUP($D2743,OLframe!$D$2:$J$213,10)=0," ",VLOOKUP($D2743,OLframe!$D$2:$J$213,10))</f>
        <v>#REF!</v>
      </c>
    </row>
    <row r="2744" spans="1:10" ht="37.5" customHeight="1">
      <c r="A2744" s="19" t="s">
        <v>1604</v>
      </c>
      <c r="B2744" s="18" t="s">
        <v>1651</v>
      </c>
      <c r="C2744" s="36" t="s">
        <v>4139</v>
      </c>
      <c r="D2744" s="38" t="s">
        <v>1652</v>
      </c>
      <c r="E2744" s="38"/>
      <c r="F2744" s="10" t="s">
        <v>3518</v>
      </c>
      <c r="G2744" s="51" t="s">
        <v>1653</v>
      </c>
      <c r="H2744" s="69">
        <v>33900</v>
      </c>
      <c r="I2744" s="46" t="s">
        <v>3503</v>
      </c>
      <c r="J2744" s="27"/>
    </row>
    <row r="2745" spans="1:10" ht="37.5" customHeight="1">
      <c r="A2745" s="19" t="s">
        <v>1604</v>
      </c>
      <c r="B2745" s="18" t="s">
        <v>1654</v>
      </c>
      <c r="C2745" s="36" t="s">
        <v>3451</v>
      </c>
      <c r="D2745" s="38" t="s">
        <v>1655</v>
      </c>
      <c r="E2745" s="38"/>
      <c r="F2745" s="2" t="s">
        <v>3590</v>
      </c>
      <c r="G2745" s="52" t="s">
        <v>1656</v>
      </c>
      <c r="H2745" s="69"/>
      <c r="I2745" s="21" t="s">
        <v>3551</v>
      </c>
      <c r="J2745" s="27"/>
    </row>
    <row r="2746" spans="1:10" ht="37.5" customHeight="1">
      <c r="A2746" s="19" t="s">
        <v>1604</v>
      </c>
      <c r="B2746" s="18" t="s">
        <v>1657</v>
      </c>
      <c r="C2746" s="36" t="s">
        <v>3451</v>
      </c>
      <c r="D2746" s="38" t="s">
        <v>1658</v>
      </c>
      <c r="E2746" s="38"/>
      <c r="F2746" s="2" t="s">
        <v>3985</v>
      </c>
      <c r="G2746" s="50" t="s">
        <v>1659</v>
      </c>
      <c r="H2746" s="69">
        <v>25900</v>
      </c>
      <c r="I2746" s="21" t="s">
        <v>3551</v>
      </c>
      <c r="J2746" s="27"/>
    </row>
    <row r="2747" spans="1:10" ht="37.5" customHeight="1">
      <c r="A2747" s="19" t="s">
        <v>1604</v>
      </c>
      <c r="B2747" s="18" t="s">
        <v>1657</v>
      </c>
      <c r="C2747" s="36" t="s">
        <v>3451</v>
      </c>
      <c r="D2747" s="38" t="s">
        <v>1660</v>
      </c>
      <c r="E2747" s="38"/>
      <c r="F2747" s="10" t="s">
        <v>3518</v>
      </c>
      <c r="G2747" s="50" t="s">
        <v>1661</v>
      </c>
      <c r="H2747" s="69">
        <v>26900</v>
      </c>
      <c r="I2747" s="21" t="s">
        <v>3483</v>
      </c>
      <c r="J2747" s="27"/>
    </row>
    <row r="2748" spans="1:10" ht="37.5" customHeight="1">
      <c r="A2748" s="19" t="s">
        <v>1604</v>
      </c>
      <c r="B2748" s="18" t="s">
        <v>1657</v>
      </c>
      <c r="C2748" s="36" t="s">
        <v>3444</v>
      </c>
      <c r="D2748" s="38" t="s">
        <v>1662</v>
      </c>
      <c r="E2748" s="38"/>
      <c r="F2748" s="10" t="s">
        <v>3518</v>
      </c>
      <c r="G2748" s="51" t="s">
        <v>1663</v>
      </c>
      <c r="H2748" s="69">
        <v>28900</v>
      </c>
      <c r="I2748" s="46" t="s">
        <v>3492</v>
      </c>
      <c r="J2748" s="27"/>
    </row>
    <row r="2749" spans="1:10" ht="37.5" customHeight="1">
      <c r="A2749" s="19" t="s">
        <v>1604</v>
      </c>
      <c r="B2749" s="18" t="s">
        <v>1657</v>
      </c>
      <c r="C2749" s="36" t="s">
        <v>3444</v>
      </c>
      <c r="D2749" s="38" t="s">
        <v>1664</v>
      </c>
      <c r="E2749" s="38"/>
      <c r="F2749" s="10" t="s">
        <v>3518</v>
      </c>
      <c r="G2749" s="51" t="s">
        <v>1663</v>
      </c>
      <c r="H2749" s="69">
        <v>31900</v>
      </c>
      <c r="I2749" s="46" t="s">
        <v>3545</v>
      </c>
      <c r="J2749" s="27"/>
    </row>
    <row r="2750" spans="1:10" ht="37.5" customHeight="1">
      <c r="A2750" s="19" t="s">
        <v>1604</v>
      </c>
      <c r="B2750" s="18" t="s">
        <v>1657</v>
      </c>
      <c r="C2750" s="36" t="s">
        <v>3444</v>
      </c>
      <c r="D2750" s="38" t="s">
        <v>1665</v>
      </c>
      <c r="E2750" s="38"/>
      <c r="F2750" s="10" t="s">
        <v>3518</v>
      </c>
      <c r="G2750" s="51" t="s">
        <v>1663</v>
      </c>
      <c r="H2750" s="69">
        <v>32900</v>
      </c>
      <c r="I2750" s="46" t="s">
        <v>3496</v>
      </c>
      <c r="J2750" s="27"/>
    </row>
    <row r="2751" spans="1:10" ht="37.5" customHeight="1">
      <c r="A2751" s="19" t="s">
        <v>1604</v>
      </c>
      <c r="B2751" s="18" t="s">
        <v>1666</v>
      </c>
      <c r="C2751" s="36" t="s">
        <v>3451</v>
      </c>
      <c r="D2751" s="38" t="s">
        <v>1667</v>
      </c>
      <c r="E2751" s="38"/>
      <c r="F2751" s="10" t="s">
        <v>3518</v>
      </c>
      <c r="G2751" s="51" t="s">
        <v>1668</v>
      </c>
      <c r="H2751" s="69">
        <v>33900</v>
      </c>
      <c r="I2751" s="46" t="s">
        <v>3912</v>
      </c>
      <c r="J2751" s="27" t="s">
        <v>1669</v>
      </c>
    </row>
    <row r="2752" spans="1:10" ht="37.5" customHeight="1">
      <c r="A2752" s="8" t="s">
        <v>1670</v>
      </c>
      <c r="B2752" s="22" t="s">
        <v>1671</v>
      </c>
      <c r="C2752" s="2" t="s">
        <v>3444</v>
      </c>
      <c r="D2752" s="37" t="s">
        <v>1672</v>
      </c>
      <c r="E2752" s="37"/>
      <c r="F2752" s="2" t="s">
        <v>3534</v>
      </c>
      <c r="G2752" s="14" t="s">
        <v>1673</v>
      </c>
      <c r="H2752" s="68">
        <v>18400</v>
      </c>
      <c r="I2752" s="20" t="s">
        <v>3507</v>
      </c>
      <c r="J2752" s="54" t="s">
        <v>3628</v>
      </c>
    </row>
    <row r="2753" spans="1:10" ht="37.5" customHeight="1">
      <c r="A2753" s="8" t="s">
        <v>1670</v>
      </c>
      <c r="B2753" s="22" t="s">
        <v>1671</v>
      </c>
      <c r="C2753" s="2" t="s">
        <v>3444</v>
      </c>
      <c r="D2753" s="37" t="s">
        <v>1674</v>
      </c>
      <c r="E2753" s="37"/>
      <c r="F2753" s="2" t="s">
        <v>3534</v>
      </c>
      <c r="G2753" s="14" t="s">
        <v>1673</v>
      </c>
      <c r="H2753" s="69">
        <v>21400</v>
      </c>
      <c r="I2753" s="20" t="s">
        <v>3470</v>
      </c>
      <c r="J2753" s="27" t="s">
        <v>3596</v>
      </c>
    </row>
    <row r="2754" spans="1:10" ht="37.5" customHeight="1">
      <c r="A2754" s="8" t="s">
        <v>1670</v>
      </c>
      <c r="B2754" s="22" t="s">
        <v>1671</v>
      </c>
      <c r="C2754" s="36" t="s">
        <v>3451</v>
      </c>
      <c r="D2754" s="38" t="s">
        <v>1675</v>
      </c>
      <c r="E2754" s="38"/>
      <c r="F2754" s="2" t="s">
        <v>3549</v>
      </c>
      <c r="G2754" s="14" t="s">
        <v>1676</v>
      </c>
      <c r="H2754" s="69">
        <v>25900</v>
      </c>
      <c r="I2754" s="21" t="s">
        <v>3551</v>
      </c>
      <c r="J2754" s="54" t="s">
        <v>3628</v>
      </c>
    </row>
    <row r="2755" spans="1:10" ht="37.5" customHeight="1">
      <c r="A2755" s="8" t="s">
        <v>1670</v>
      </c>
      <c r="B2755" s="22" t="s">
        <v>1671</v>
      </c>
      <c r="C2755" s="36" t="s">
        <v>3500</v>
      </c>
      <c r="D2755" s="38" t="s">
        <v>1677</v>
      </c>
      <c r="E2755" s="38" t="s">
        <v>2857</v>
      </c>
      <c r="F2755" s="75" t="str">
        <f ca="1">IF($E2755="только рамка",VLOOKUP($D2755,OLframe!$D$2:$J$213,2),VLOOKUP($E2755,OLmain!$A$2:$J$57,2))</f>
        <v>10", 1024*600</v>
      </c>
      <c r="G2755" s="65" t="str">
        <f ca="1">VLOOKUP($D2755,OLframe!$D$2:$J$213,3)</f>
        <v>https://yadi.sk/d/wOXrMyXb3NJQLE</v>
      </c>
      <c r="H2755" s="45">
        <v>5500</v>
      </c>
      <c r="I2755" s="79" t="e">
        <f ca="1">IF($E2755="только рамка",VLOOKUP($D2755,OLframe!$D$2:$J$213,9),VLOOKUP($E2755,OLmain!$A$2:$J$57,9))</f>
        <v>#REF!</v>
      </c>
      <c r="J2755" s="27" t="e">
        <f ca="1">IF(VLOOKUP($D2755,OLframe!$D$2:$J$213,10)=0," ",VLOOKUP($D2755,OLframe!$D$2:$J$213,10))</f>
        <v>#REF!</v>
      </c>
    </row>
    <row r="2756" spans="1:10" ht="37.5" customHeight="1">
      <c r="A2756" s="8" t="s">
        <v>1670</v>
      </c>
      <c r="B2756" s="22" t="s">
        <v>1671</v>
      </c>
      <c r="C2756" s="36" t="s">
        <v>3500</v>
      </c>
      <c r="D2756" s="38" t="s">
        <v>1677</v>
      </c>
      <c r="E2756" s="38" t="s">
        <v>1124</v>
      </c>
      <c r="F2756" s="75" t="str">
        <f ca="1">IF($E2756="только рамка",VLOOKUP($D2756,OLframe!$D$2:$J$213,2),VLOOKUP($E2756,OLmain!$A$2:$J$57,2))</f>
        <v>10.1", 1280*720</v>
      </c>
      <c r="G2756" s="65" t="str">
        <f ca="1">VLOOKUP($D2756,OLframe!$D$2:$J$213,3)</f>
        <v>https://yadi.sk/d/wOXrMyXb3NJQLE</v>
      </c>
      <c r="H2756" s="45">
        <v>36400</v>
      </c>
      <c r="I2756" s="79" t="str">
        <f ca="1">IF($E2756="только рамка",VLOOKUP($D2756,OLframe!$D$2:$J$213,9),VLOOKUP($E2756,OLmain!$A$2:$J$57,9))</f>
        <v>Android 10.0, RK PX6 6x2,0 Ghz, 4Gb Ram, 64 Gb ROM, IPS LCD, NXP 6686 FM, TDA 7850, DSP, BC6 Bluetooth,  external microphone+Glonass&amp;gps</v>
      </c>
      <c r="J2756" s="27" t="e">
        <f ca="1">IF(VLOOKUP($D2756,OLframe!$D$2:$J$213,10)=0," ",VLOOKUP($D2756,OLframe!$D$2:$J$213,10))</f>
        <v>#REF!</v>
      </c>
    </row>
    <row r="2757" spans="1:10" ht="37.5" customHeight="1">
      <c r="A2757" s="8" t="s">
        <v>1670</v>
      </c>
      <c r="B2757" s="22" t="s">
        <v>1671</v>
      </c>
      <c r="C2757" s="36" t="s">
        <v>3500</v>
      </c>
      <c r="D2757" s="38" t="s">
        <v>1677</v>
      </c>
      <c r="E2757" s="38" t="s">
        <v>1139</v>
      </c>
      <c r="F2757" s="75" t="str">
        <f ca="1">IF($E2757="только рамка",VLOOKUP($D2757,OLframe!$D$2:$J$213,2),VLOOKUP($E2757,OLmain!$A$2:$J$57,2))</f>
        <v>10'', 1280*720</v>
      </c>
      <c r="G2757" s="65" t="str">
        <f ca="1">VLOOKUP($D2757,OLframe!$D$2:$J$213,3)</f>
        <v>https://yadi.sk/d/wOXrMyXb3NJQLE</v>
      </c>
      <c r="H2757" s="45">
        <v>38400</v>
      </c>
      <c r="I2757" s="79" t="str">
        <f ca="1">IF($E2757="только рамка",VLOOKUP($D2757,OLframe!$D$2:$J$213,9),VLOOKUP($E2757,OLmain!$A$2:$J$57,9))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57" s="27" t="e">
        <f ca="1">IF(VLOOKUP($D2757,OLframe!$D$2:$J$213,10)=0," ",VLOOKUP($D2757,OLframe!$D$2:$J$213,10))</f>
        <v>#REF!</v>
      </c>
    </row>
    <row r="2758" spans="1:10" ht="37.5" customHeight="1">
      <c r="A2758" s="8" t="s">
        <v>1670</v>
      </c>
      <c r="B2758" s="22" t="s">
        <v>1671</v>
      </c>
      <c r="C2758" s="36" t="s">
        <v>3500</v>
      </c>
      <c r="D2758" s="38" t="s">
        <v>1677</v>
      </c>
      <c r="E2758" s="38" t="s">
        <v>1106</v>
      </c>
      <c r="F2758" s="75" t="str">
        <f ca="1">IF($E2758="только рамка",VLOOKUP($D2758,OLframe!$D$2:$J$213,2),VLOOKUP($E2758,OLmain!$A$2:$J$57,2))</f>
        <v>10'', 1280*720</v>
      </c>
      <c r="G2758" s="65" t="str">
        <f ca="1">VLOOKUP($D2758,OLframe!$D$2:$J$213,3)</f>
        <v>https://yadi.sk/d/wOXrMyXb3NJQLE</v>
      </c>
      <c r="H2758" s="45">
        <v>41400</v>
      </c>
      <c r="I2758" s="79" t="str">
        <f ca="1">IF($E2758="только рамка",VLOOKUP($D2758,OLframe!$D$2:$J$213,9),VLOOKUP($E2758,OLmain!$A$2:$J$57,9))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58" s="27" t="e">
        <f ca="1">IF(VLOOKUP($D2758,OLframe!$D$2:$J$213,10)=0," ",VLOOKUP($D2758,OLframe!$D$2:$J$213,10))</f>
        <v>#REF!</v>
      </c>
    </row>
    <row r="2759" spans="1:10" ht="37.5" customHeight="1">
      <c r="A2759" s="8" t="s">
        <v>1670</v>
      </c>
      <c r="B2759" s="22" t="s">
        <v>1671</v>
      </c>
      <c r="C2759" s="36" t="s">
        <v>3500</v>
      </c>
      <c r="D2759" s="38" t="s">
        <v>1677</v>
      </c>
      <c r="E2759" s="38" t="s">
        <v>1108</v>
      </c>
      <c r="F2759" s="75" t="str">
        <f ca="1">IF($E2759="только рамка",VLOOKUP($D2759,OLframe!$D$2:$J$213,2),VLOOKUP($E2759,OLmain!$A$2:$J$57,2))</f>
        <v>10'', 1024*600</v>
      </c>
      <c r="G2759" s="65" t="str">
        <f ca="1">VLOOKUP($D2759,OLframe!$D$2:$J$213,3)</f>
        <v>https://yadi.sk/d/wOXrMyXb3NJQLE</v>
      </c>
      <c r="H2759" s="45">
        <v>29400</v>
      </c>
      <c r="I2759" s="79" t="str">
        <f ca="1">IF($E2759="только рамка",VLOOKUP($D2759,OLframe!$D$2:$J$213,9),VLOOKUP($E2759,OLmain!$A$2:$J$57,9))</f>
        <v>Android 10.0, RK PX30 4x1,6 Ghz, 2Gb Ram, 16 Gb ROM, IPS LCD, NXP 6686 FM, TDA 7850, DSP, BC6 Bluetooth,  external microphone+Glonass&amp;gps</v>
      </c>
      <c r="J2759" s="27" t="e">
        <f ca="1">IF(VLOOKUP($D2759,OLframe!$D$2:$J$213,10)=0," ",VLOOKUP($D2759,OLframe!$D$2:$J$213,10))</f>
        <v>#REF!</v>
      </c>
    </row>
    <row r="2760" spans="1:10" ht="37.5" customHeight="1">
      <c r="A2760" s="8" t="s">
        <v>1670</v>
      </c>
      <c r="B2760" s="22" t="s">
        <v>1671</v>
      </c>
      <c r="C2760" s="36" t="s">
        <v>3500</v>
      </c>
      <c r="D2760" s="38" t="s">
        <v>1677</v>
      </c>
      <c r="E2760" s="38" t="s">
        <v>1110</v>
      </c>
      <c r="F2760" s="75" t="str">
        <f ca="1">IF($E2760="только рамка",VLOOKUP($D2760,OLframe!$D$2:$J$213,2),VLOOKUP($E2760,OLmain!$A$2:$J$57,2))</f>
        <v>10'', 1024*600</v>
      </c>
      <c r="G2760" s="65" t="str">
        <f ca="1">VLOOKUP($D2760,OLframe!$D$2:$J$213,3)</f>
        <v>https://yadi.sk/d/wOXrMyXb3NJQLE</v>
      </c>
      <c r="H2760" s="45">
        <v>32900</v>
      </c>
      <c r="I2760" s="79" t="str">
        <f ca="1">IF($E2760="только рамка",VLOOKUP($D2760,OLframe!$D$2:$J$213,9),VLOOKUP($E2760,OLmain!$A$2:$J$57,9))</f>
        <v>Android 10.0, RK PX5 8x1,5 Ghz, 4Gb Ram, 32 Gb ROM, IPS LCD, NXP 6686 FM, TDA 7850, DSP, BC6 Bluetooth,  external microphone+Glonass&amp;gps</v>
      </c>
      <c r="J2760" s="27" t="e">
        <f ca="1">IF(VLOOKUP($D2760,OLframe!$D$2:$J$213,10)=0," ",VLOOKUP($D2760,OLframe!$D$2:$J$213,10))</f>
        <v>#REF!</v>
      </c>
    </row>
    <row r="2761" spans="1:10" ht="37.5" customHeight="1">
      <c r="A2761" s="8" t="s">
        <v>1670</v>
      </c>
      <c r="B2761" s="22" t="s">
        <v>1671</v>
      </c>
      <c r="C2761" s="36" t="s">
        <v>3500</v>
      </c>
      <c r="D2761" s="38" t="s">
        <v>1677</v>
      </c>
      <c r="E2761" s="38" t="s">
        <v>1112</v>
      </c>
      <c r="F2761" s="75" t="str">
        <f ca="1">IF($E2761="только рамка",VLOOKUP($D2761,OLframe!$D$2:$J$213,2),VLOOKUP($E2761,OLmain!$A$2:$J$57,2))</f>
        <v>10'', 1024*600</v>
      </c>
      <c r="G2761" s="65" t="str">
        <f ca="1">VLOOKUP($D2761,OLframe!$D$2:$J$213,3)</f>
        <v>https://yadi.sk/d/wOXrMyXb3NJQLE</v>
      </c>
      <c r="H2761" s="45">
        <v>33900</v>
      </c>
      <c r="I2761" s="79" t="str">
        <f ca="1">IF($E2761="только рамка",VLOOKUP($D2761,OLframe!$D$2:$J$213,9),VLOOKUP($E2761,OLmain!$A$2:$J$57,9))</f>
        <v>Android 10.0, RK PX5 8x1,5 Ghz, 4Gb Ram, 64 Gb ROM, IPS LCD, NXP 6686 FM, TDA 7850, DSP, BC6 Bluetooth,  external microphone+Glonass&amp;gps</v>
      </c>
      <c r="J2761" s="27" t="e">
        <f ca="1">IF(VLOOKUP($D2761,OLframe!$D$2:$J$213,10)=0," ",VLOOKUP($D2761,OLframe!$D$2:$J$213,10))</f>
        <v>#REF!</v>
      </c>
    </row>
    <row r="2762" spans="1:10" ht="37.5" customHeight="1">
      <c r="A2762" s="8" t="s">
        <v>1670</v>
      </c>
      <c r="B2762" s="22" t="s">
        <v>1671</v>
      </c>
      <c r="C2762" s="36" t="s">
        <v>3500</v>
      </c>
      <c r="D2762" s="38" t="s">
        <v>1677</v>
      </c>
      <c r="E2762" s="38" t="s">
        <v>1114</v>
      </c>
      <c r="F2762" s="75" t="str">
        <f ca="1">IF($E2762="только рамка",VLOOKUP($D2762,OLframe!$D$2:$J$213,2),VLOOKUP($E2762,OLmain!$A$2:$J$57,2))</f>
        <v>10'', 1024*600</v>
      </c>
      <c r="G2762" s="65" t="str">
        <f ca="1">VLOOKUP($D2762,OLframe!$D$2:$J$213,3)</f>
        <v>https://yadi.sk/d/wOXrMyXb3NJQLE</v>
      </c>
      <c r="H2762" s="45">
        <v>33900</v>
      </c>
      <c r="I2762" s="79" t="str">
        <f ca="1">IF($E2762="только рамка",VLOOKUP($D2762,OLframe!$D$2:$J$213,9),VLOOKUP($E2762,OLmain!$A$2:$J$57,9))</f>
        <v>Android 10.0, RK PX6 6x2,0 Ghz, 4Gb Ram, 64 Gb ROM, IPS LCD, NXP 6686 FM, TDA 7850, DSP, BC6 Bluetooth,  external microphone+Glonass&amp;gps</v>
      </c>
      <c r="J2762" s="27" t="e">
        <f ca="1">IF(VLOOKUP($D2762,OLframe!$D$2:$J$213,10)=0," ",VLOOKUP($D2762,OLframe!$D$2:$J$213,10))</f>
        <v>#REF!</v>
      </c>
    </row>
    <row r="2763" spans="1:10" ht="37.5" customHeight="1">
      <c r="A2763" s="8" t="s">
        <v>1670</v>
      </c>
      <c r="B2763" s="22" t="s">
        <v>1671</v>
      </c>
      <c r="C2763" s="36" t="s">
        <v>3500</v>
      </c>
      <c r="D2763" s="38" t="s">
        <v>1677</v>
      </c>
      <c r="E2763" s="38" t="s">
        <v>1129</v>
      </c>
      <c r="F2763" s="75" t="str">
        <f ca="1">IF($E2763="только рамка",VLOOKUP($D2763,OLframe!$D$2:$J$213,2),VLOOKUP($E2763,OLmain!$A$2:$J$57,2))</f>
        <v>10'', 1024*600</v>
      </c>
      <c r="G2763" s="65" t="str">
        <f ca="1">VLOOKUP($D2763,OLframe!$D$2:$J$213,3)</f>
        <v>https://yadi.sk/d/wOXrMyXb3NJQLE</v>
      </c>
      <c r="H2763" s="45">
        <v>23900</v>
      </c>
      <c r="I2763" s="79" t="str">
        <f ca="1">IF($E2763="только рамка",VLOOKUP($D2763,OLframe!$D$2:$J$213,9),VLOOKUP($E2763,OLmain!$A$2:$J$57,9))</f>
        <v>Android 6.0, MTK 3562 8x1,5 Ghz, 2Gb Ram, 32 Gb ROM, IPS LCD, NXP 6686 FM, TDA 7851, Bluetooth,  external microphone, 4G встроен</v>
      </c>
      <c r="J2763" s="27" t="e">
        <f ca="1">IF(VLOOKUP($D2763,OLframe!$D$2:$J$213,10)=0," ",VLOOKUP($D2763,OLframe!$D$2:$J$213,10))</f>
        <v>#REF!</v>
      </c>
    </row>
    <row r="2764" spans="1:10" ht="37.5" customHeight="1">
      <c r="A2764" s="8" t="s">
        <v>1670</v>
      </c>
      <c r="B2764" s="22" t="s">
        <v>1671</v>
      </c>
      <c r="C2764" s="36" t="s">
        <v>3500</v>
      </c>
      <c r="D2764" s="38" t="s">
        <v>1677</v>
      </c>
      <c r="E2764" s="38" t="s">
        <v>1116</v>
      </c>
      <c r="F2764" s="75" t="str">
        <f ca="1">IF($E2764="только рамка",VLOOKUP($D2764,OLframe!$D$2:$J$213,2),VLOOKUP($E2764,OLmain!$A$2:$J$57,2))</f>
        <v>10'', 1280*720</v>
      </c>
      <c r="G2764" s="65" t="str">
        <f ca="1">VLOOKUP($D2764,OLframe!$D$2:$J$213,3)</f>
        <v>https://yadi.sk/d/wOXrMyXb3NJQLE</v>
      </c>
      <c r="H2764" s="45">
        <v>28400</v>
      </c>
      <c r="I2764" s="79" t="str">
        <f ca="1">IF($E2764="только рамка",VLOOKUP($D2764,OLframe!$D$2:$J$213,9),VLOOKUP($E2764,OLmain!$A$2:$J$57,9))</f>
        <v>Android 10, UIS7862 8x1,8 Ghz, 3Gb Ram, 32Gb ROM, TDA7708 FM, TDA7388, DSP, Bluetooth 5.0, Glonass&amp;gps, 4G, OPTIC out, поддержка AHD/TVI камер, HDMI - опция, AV OUT - опция</v>
      </c>
      <c r="J2764" s="27" t="e">
        <f ca="1">IF(VLOOKUP($D2764,OLframe!$D$2:$J$213,10)=0," ",VLOOKUP($D2764,OLframe!$D$2:$J$213,10))</f>
        <v>#REF!</v>
      </c>
    </row>
    <row r="2765" spans="1:10" ht="37.5" customHeight="1">
      <c r="A2765" s="8" t="s">
        <v>1670</v>
      </c>
      <c r="B2765" s="22" t="s">
        <v>1671</v>
      </c>
      <c r="C2765" s="36" t="s">
        <v>3500</v>
      </c>
      <c r="D2765" s="38" t="s">
        <v>1677</v>
      </c>
      <c r="E2765" s="38" t="s">
        <v>1118</v>
      </c>
      <c r="F2765" s="75" t="str">
        <f ca="1">IF($E2765="только рамка",VLOOKUP($D2765,OLframe!$D$2:$J$213,2),VLOOKUP($E2765,OLmain!$A$2:$J$57,2))</f>
        <v>10'', 1280*720</v>
      </c>
      <c r="G2765" s="65" t="str">
        <f ca="1">VLOOKUP($D2765,OLframe!$D$2:$J$213,3)</f>
        <v>https://yadi.sk/d/wOXrMyXb3NJQLE</v>
      </c>
      <c r="H2765" s="45">
        <v>32900</v>
      </c>
      <c r="I2765" s="79" t="str">
        <f ca="1">IF($E2765="только рамка",VLOOKUP($D2765,OLframe!$D$2:$J$213,9),VLOOKUP($E2765,OLmain!$A$2:$J$57,9))</f>
        <v>Android 10, UIS7862 8x1,8 Ghz, 4Gb Ram, 64Gb ROM, TDA7708 FM, TDA7851L, DSP, Bluetooth 5.0, Glonass&amp;gps, 4G, OPTIC out, поддержка AHD/TVI камер, HDMI - опция, AV OUT - опция</v>
      </c>
      <c r="J2765" s="27" t="e">
        <f ca="1">IF(VLOOKUP($D2765,OLframe!$D$2:$J$213,10)=0," ",VLOOKUP($D2765,OLframe!$D$2:$J$213,10))</f>
        <v>#REF!</v>
      </c>
    </row>
    <row r="2766" spans="1:10" ht="37.5" customHeight="1">
      <c r="A2766" s="8" t="s">
        <v>1670</v>
      </c>
      <c r="B2766" s="22" t="s">
        <v>1671</v>
      </c>
      <c r="C2766" s="36" t="s">
        <v>3500</v>
      </c>
      <c r="D2766" s="38" t="s">
        <v>1677</v>
      </c>
      <c r="E2766" s="38" t="s">
        <v>1134</v>
      </c>
      <c r="F2766" s="75" t="str">
        <f ca="1">IF($E2766="только рамка",VLOOKUP($D2766,OLframe!$D$2:$J$213,2),VLOOKUP($E2766,OLmain!$A$2:$J$57,2))</f>
        <v>10'', 1280*720</v>
      </c>
      <c r="G2766" s="65" t="str">
        <f ca="1">VLOOKUP($D2766,OLframe!$D$2:$J$213,3)</f>
        <v>https://yadi.sk/d/wOXrMyXb3NJQLE</v>
      </c>
      <c r="H2766" s="45">
        <v>35900</v>
      </c>
      <c r="I2766" s="79" t="str">
        <f ca="1">IF($E2766="только рамка",VLOOKUP($D2766,OLframe!$D$2:$J$213,9),VLOOKUP($E2766,OLmain!$A$2:$J$57,9))</f>
        <v>Android 10, UIS7862 8x1,8 Ghz, 6Gb Ram, 128Gb ROM, TDA7708 FM, TDA7851L, DSP, Bluetooth 5.0, Glonass&amp;gps, 4G, OPTIC out, поддержка AHD/TVI камер, HDMI - опция, AV OUT - опция</v>
      </c>
      <c r="J2766" s="27" t="e">
        <f ca="1">IF(VLOOKUP($D2766,OLframe!$D$2:$J$213,10)=0," ",VLOOKUP($D2766,OLframe!$D$2:$J$213,10))</f>
        <v>#REF!</v>
      </c>
    </row>
    <row r="2767" spans="1:10" ht="37.5" customHeight="1">
      <c r="A2767" s="8" t="s">
        <v>1670</v>
      </c>
      <c r="B2767" s="22" t="s">
        <v>1671</v>
      </c>
      <c r="C2767" s="36" t="s">
        <v>3500</v>
      </c>
      <c r="D2767" s="38" t="s">
        <v>1677</v>
      </c>
      <c r="E2767" s="38" t="s">
        <v>1120</v>
      </c>
      <c r="F2767" s="75" t="str">
        <f ca="1">IF($E2767="только рамка",VLOOKUP($D2767,OLframe!$D$2:$J$213,2),VLOOKUP($E2767,OLmain!$A$2:$J$57,2))</f>
        <v>10'', 1024*600</v>
      </c>
      <c r="G2767" s="65" t="str">
        <f ca="1">VLOOKUP($D2767,OLframe!$D$2:$J$213,3)</f>
        <v>https://yadi.sk/d/wOXrMyXb3NJQLE</v>
      </c>
      <c r="H2767" s="45">
        <v>33900</v>
      </c>
      <c r="I2767" s="79" t="str">
        <f ca="1">IF($E2767="только рамка",VLOOKUP($D2767,OLframe!$D$2:$J$213,9),VLOOKUP($E2767,OLmain!$A$2:$J$57,9))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767" s="27" t="e">
        <f ca="1">IF(VLOOKUP($D2767,OLframe!$D$2:$J$213,10)=0," ",VLOOKUP($D2767,OLframe!$D$2:$J$213,10))</f>
        <v>#REF!</v>
      </c>
    </row>
    <row r="2768" spans="1:10" ht="37.5" customHeight="1">
      <c r="A2768" s="8" t="s">
        <v>1670</v>
      </c>
      <c r="B2768" s="22" t="s">
        <v>1671</v>
      </c>
      <c r="C2768" s="36" t="s">
        <v>3500</v>
      </c>
      <c r="D2768" s="38" t="s">
        <v>1677</v>
      </c>
      <c r="E2768" s="38" t="s">
        <v>1090</v>
      </c>
      <c r="F2768" s="75" t="str">
        <f ca="1">IF($E2768="только рамка",VLOOKUP($D2768,OLframe!$D$2:$J$213,2),VLOOKUP($E2768,OLmain!$A$2:$J$57,2))</f>
        <v>9,7'', 1024*768</v>
      </c>
      <c r="G2768" s="65" t="str">
        <f ca="1">VLOOKUP($D2768,OLframe!$D$2:$J$213,3)</f>
        <v>https://yadi.sk/d/wOXrMyXb3NJQLE</v>
      </c>
      <c r="H2768" s="45">
        <v>34900</v>
      </c>
      <c r="I2768" s="79" t="str">
        <f ca="1">IF($E2768="только рамка",VLOOKUP($D2768,OLframe!$D$2:$J$213,9),VLOOKUP($E2768,OLmain!$A$2:$J$57,9))</f>
        <v>Android 10.0, RK PX6 6x2,0 Ghz, 4Gb Ram, 64 Gb ROM, IPS LCD, NXP 6686 FM, TDA 7850, DSP, BC6 Bluetooth,  external microphone+Glonass&amp;gps</v>
      </c>
      <c r="J2768" s="27" t="e">
        <f ca="1">IF(VLOOKUP($D2768,OLframe!$D$2:$J$213,10)=0," ",VLOOKUP($D2768,OLframe!$D$2:$J$213,10))</f>
        <v>#REF!</v>
      </c>
    </row>
    <row r="2769" spans="1:10" ht="37.5" customHeight="1">
      <c r="A2769" s="8" t="s">
        <v>1670</v>
      </c>
      <c r="B2769" s="22" t="s">
        <v>1671</v>
      </c>
      <c r="C2769" s="36" t="s">
        <v>3500</v>
      </c>
      <c r="D2769" s="38" t="s">
        <v>1677</v>
      </c>
      <c r="E2769" s="38" t="s">
        <v>1123</v>
      </c>
      <c r="F2769" s="75" t="str">
        <f ca="1">IF($E2769="только рамка",VLOOKUP($D2769,OLframe!$D$2:$J$213,2),VLOOKUP($E2769,OLmain!$A$2:$J$57,2))</f>
        <v>13.3", 1920*1080</v>
      </c>
      <c r="G2769" s="65" t="str">
        <f ca="1">VLOOKUP($D2769,OLframe!$D$2:$J$213,3)</f>
        <v>https://yadi.sk/d/wOXrMyXb3NJQLE</v>
      </c>
      <c r="H2769" s="45">
        <v>42400</v>
      </c>
      <c r="I2769" s="79" t="str">
        <f ca="1">IF($E2769="только рамка",VLOOKUP($D2769,OLframe!$D$2:$J$213,9),VLOOKUP($E2769,OLmain!$A$2:$J$57,9))</f>
        <v>Android 10.0, RK PX6 6x2,0 Ghz, 4Gb Ram, 64 Gb ROM, IPS LCD, NXP 6686 FM, TDA 7850, DSP, BC6 Bluetooth,  external microphone+Glonass&amp;gps</v>
      </c>
      <c r="J2769" s="27" t="e">
        <f ca="1">IF(VLOOKUP($D2769,OLframe!$D$2:$J$213,10)=0," ",VLOOKUP($D2769,OLframe!$D$2:$J$213,10))</f>
        <v>#REF!</v>
      </c>
    </row>
    <row r="2770" spans="1:10" ht="37.5" customHeight="1">
      <c r="A2770" s="8" t="s">
        <v>1670</v>
      </c>
      <c r="B2770" s="22" t="s">
        <v>1680</v>
      </c>
      <c r="C2770" s="2" t="s">
        <v>3444</v>
      </c>
      <c r="D2770" s="37" t="s">
        <v>1681</v>
      </c>
      <c r="E2770" s="37"/>
      <c r="F2770" s="2" t="s">
        <v>3712</v>
      </c>
      <c r="G2770" s="14" t="s">
        <v>1682</v>
      </c>
      <c r="H2770" s="68">
        <v>28400</v>
      </c>
      <c r="I2770" s="20" t="s">
        <v>3470</v>
      </c>
      <c r="J2770" s="27"/>
    </row>
    <row r="2771" spans="1:10" ht="37.5" customHeight="1">
      <c r="A2771" s="8" t="s">
        <v>1670</v>
      </c>
      <c r="B2771" s="22" t="s">
        <v>1680</v>
      </c>
      <c r="C2771" s="2" t="s">
        <v>3610</v>
      </c>
      <c r="D2771" s="37" t="s">
        <v>1683</v>
      </c>
      <c r="E2771" s="37"/>
      <c r="F2771" s="2" t="s">
        <v>3712</v>
      </c>
      <c r="G2771" s="14" t="s">
        <v>1682</v>
      </c>
      <c r="H2771" s="68">
        <v>29900</v>
      </c>
      <c r="I2771" s="46" t="s">
        <v>3492</v>
      </c>
      <c r="J2771" s="27"/>
    </row>
    <row r="2772" spans="1:10" ht="37.5" customHeight="1">
      <c r="A2772" s="8" t="s">
        <v>1670</v>
      </c>
      <c r="B2772" s="22" t="s">
        <v>1680</v>
      </c>
      <c r="C2772" s="2" t="s">
        <v>3610</v>
      </c>
      <c r="D2772" s="37" t="s">
        <v>1684</v>
      </c>
      <c r="E2772" s="37"/>
      <c r="F2772" s="2" t="s">
        <v>3712</v>
      </c>
      <c r="G2772" s="14" t="s">
        <v>1682</v>
      </c>
      <c r="H2772" s="68">
        <v>32900</v>
      </c>
      <c r="I2772" s="46" t="s">
        <v>3620</v>
      </c>
      <c r="J2772" s="27"/>
    </row>
    <row r="2773" spans="1:10" ht="37.5" customHeight="1">
      <c r="A2773" s="8" t="s">
        <v>1670</v>
      </c>
      <c r="B2773" s="22" t="s">
        <v>1680</v>
      </c>
      <c r="C2773" s="2" t="s">
        <v>3610</v>
      </c>
      <c r="D2773" s="37" t="s">
        <v>1685</v>
      </c>
      <c r="E2773" s="37"/>
      <c r="F2773" s="2" t="s">
        <v>3712</v>
      </c>
      <c r="G2773" s="14" t="s">
        <v>1682</v>
      </c>
      <c r="H2773" s="68">
        <v>33900</v>
      </c>
      <c r="I2773" s="46" t="s">
        <v>3622</v>
      </c>
      <c r="J2773" s="27"/>
    </row>
    <row r="2774" spans="1:10" ht="37.5" customHeight="1">
      <c r="A2774" s="8" t="s">
        <v>1670</v>
      </c>
      <c r="B2774" s="22" t="s">
        <v>1680</v>
      </c>
      <c r="C2774" s="36" t="s">
        <v>3451</v>
      </c>
      <c r="D2774" s="38" t="s">
        <v>1686</v>
      </c>
      <c r="E2774" s="38"/>
      <c r="F2774" s="2" t="s">
        <v>3712</v>
      </c>
      <c r="G2774" s="14"/>
      <c r="H2774" s="68"/>
      <c r="I2774" s="21" t="s">
        <v>3551</v>
      </c>
      <c r="J2774" s="27" t="s">
        <v>3847</v>
      </c>
    </row>
    <row r="2775" spans="1:10" ht="37.5" customHeight="1">
      <c r="A2775" s="8" t="s">
        <v>1670</v>
      </c>
      <c r="B2775" s="18" t="s">
        <v>1680</v>
      </c>
      <c r="C2775" s="36" t="s">
        <v>3451</v>
      </c>
      <c r="D2775" s="38" t="s">
        <v>1687</v>
      </c>
      <c r="E2775" s="38"/>
      <c r="F2775" s="2" t="s">
        <v>3590</v>
      </c>
      <c r="G2775" s="15" t="s">
        <v>1688</v>
      </c>
      <c r="H2775" s="69"/>
      <c r="I2775" s="21" t="s">
        <v>3551</v>
      </c>
      <c r="J2775" s="27"/>
    </row>
    <row r="2776" spans="1:10" ht="37.5" customHeight="1">
      <c r="A2776" s="8" t="s">
        <v>1670</v>
      </c>
      <c r="B2776" s="18" t="s">
        <v>1689</v>
      </c>
      <c r="C2776" s="36" t="s">
        <v>3500</v>
      </c>
      <c r="D2776" s="38" t="s">
        <v>1690</v>
      </c>
      <c r="E2776" s="38" t="s">
        <v>2857</v>
      </c>
      <c r="F2776" s="75" t="str">
        <f ca="1">IF($E2776="только рамка",VLOOKUP($D2776,OLframe!$D$2:$J$213,2),VLOOKUP($E2776,OLmain!$A$2:$J$57,2))</f>
        <v>10", 1024*600</v>
      </c>
      <c r="G2776" s="65" t="str">
        <f ca="1">VLOOKUP($D2776,OLframe!$D$2:$J$213,3)</f>
        <v>https://yadi.sk/d/uF-kBhhR3Rq6ea</v>
      </c>
      <c r="H2776" s="45">
        <v>4000</v>
      </c>
      <c r="I2776" s="79" t="e">
        <f ca="1">IF($E2776="только рамка",VLOOKUP($D2776,OLframe!$D$2:$J$213,9),VLOOKUP($E2776,OLmain!$A$2:$J$57,9))</f>
        <v>#REF!</v>
      </c>
      <c r="J2776" s="27" t="e">
        <f ca="1">IF(VLOOKUP($D2776,OLframe!$D$2:$J$213,10)=0," ",VLOOKUP($D2776,OLframe!$D$2:$J$213,10))</f>
        <v>#REF!</v>
      </c>
    </row>
    <row r="2777" spans="1:10" ht="37.5" customHeight="1">
      <c r="A2777" s="8" t="s">
        <v>1670</v>
      </c>
      <c r="B2777" s="18" t="s">
        <v>1689</v>
      </c>
      <c r="C2777" s="36" t="s">
        <v>3500</v>
      </c>
      <c r="D2777" s="38" t="s">
        <v>1690</v>
      </c>
      <c r="E2777" s="38" t="s">
        <v>1124</v>
      </c>
      <c r="F2777" s="75" t="str">
        <f ca="1">IF($E2777="только рамка",VLOOKUP($D2777,OLframe!$D$2:$J$213,2),VLOOKUP($E2777,OLmain!$A$2:$J$57,2))</f>
        <v>10.1", 1280*720</v>
      </c>
      <c r="G2777" s="65" t="str">
        <f ca="1">VLOOKUP($D2777,OLframe!$D$2:$J$213,3)</f>
        <v>https://yadi.sk/d/uF-kBhhR3Rq6ea</v>
      </c>
      <c r="H2777" s="45">
        <v>34900</v>
      </c>
      <c r="I2777" s="79" t="str">
        <f ca="1">IF($E2777="только рамка",VLOOKUP($D2777,OLframe!$D$2:$J$213,9),VLOOKUP($E2777,OLmain!$A$2:$J$57,9))</f>
        <v>Android 10.0, RK PX6 6x2,0 Ghz, 4Gb Ram, 64 Gb ROM, IPS LCD, NXP 6686 FM, TDA 7850, DSP, BC6 Bluetooth,  external microphone+Glonass&amp;gps</v>
      </c>
      <c r="J2777" s="27" t="e">
        <f ca="1">IF(VLOOKUP($D2777,OLframe!$D$2:$J$213,10)=0," ",VLOOKUP($D2777,OLframe!$D$2:$J$213,10))</f>
        <v>#REF!</v>
      </c>
    </row>
    <row r="2778" spans="1:10" ht="37.5" customHeight="1">
      <c r="A2778" s="8" t="s">
        <v>1670</v>
      </c>
      <c r="B2778" s="18" t="s">
        <v>1689</v>
      </c>
      <c r="C2778" s="36" t="s">
        <v>3500</v>
      </c>
      <c r="D2778" s="38" t="s">
        <v>1690</v>
      </c>
      <c r="E2778" s="38" t="s">
        <v>1139</v>
      </c>
      <c r="F2778" s="75" t="str">
        <f ca="1">IF($E2778="только рамка",VLOOKUP($D2778,OLframe!$D$2:$J$213,2),VLOOKUP($E2778,OLmain!$A$2:$J$57,2))</f>
        <v>10'', 1280*720</v>
      </c>
      <c r="G2778" s="65" t="str">
        <f ca="1">VLOOKUP($D2778,OLframe!$D$2:$J$213,3)</f>
        <v>https://yadi.sk/d/uF-kBhhR3Rq6ea</v>
      </c>
      <c r="H2778" s="45">
        <v>36900</v>
      </c>
      <c r="I2778" s="79" t="str">
        <f ca="1">IF($E2778="только рамка",VLOOKUP($D2778,OLframe!$D$2:$J$213,9),VLOOKUP($E2778,OLmain!$A$2:$J$57,9))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78" s="27" t="e">
        <f ca="1">IF(VLOOKUP($D2778,OLframe!$D$2:$J$213,10)=0," ",VLOOKUP($D2778,OLframe!$D$2:$J$213,10))</f>
        <v>#REF!</v>
      </c>
    </row>
    <row r="2779" spans="1:10" ht="37.5" customHeight="1">
      <c r="A2779" s="8" t="s">
        <v>1670</v>
      </c>
      <c r="B2779" s="18" t="s">
        <v>1689</v>
      </c>
      <c r="C2779" s="36" t="s">
        <v>3500</v>
      </c>
      <c r="D2779" s="38" t="s">
        <v>1690</v>
      </c>
      <c r="E2779" s="38" t="s">
        <v>1106</v>
      </c>
      <c r="F2779" s="75" t="str">
        <f ca="1">IF($E2779="только рамка",VLOOKUP($D2779,OLframe!$D$2:$J$213,2),VLOOKUP($E2779,OLmain!$A$2:$J$57,2))</f>
        <v>10'', 1280*720</v>
      </c>
      <c r="G2779" s="65" t="str">
        <f ca="1">VLOOKUP($D2779,OLframe!$D$2:$J$213,3)</f>
        <v>https://yadi.sk/d/uF-kBhhR3Rq6ea</v>
      </c>
      <c r="H2779" s="45">
        <v>39900</v>
      </c>
      <c r="I2779" s="79" t="str">
        <f ca="1">IF($E2779="только рамка",VLOOKUP($D2779,OLframe!$D$2:$J$213,9),VLOOKUP($E2779,OLmain!$A$2:$J$57,9))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79" s="27" t="e">
        <f ca="1">IF(VLOOKUP($D2779,OLframe!$D$2:$J$213,10)=0," ",VLOOKUP($D2779,OLframe!$D$2:$J$213,10))</f>
        <v>#REF!</v>
      </c>
    </row>
    <row r="2780" spans="1:10" ht="37.5" customHeight="1">
      <c r="A2780" s="8" t="s">
        <v>1670</v>
      </c>
      <c r="B2780" s="18" t="s">
        <v>1689</v>
      </c>
      <c r="C2780" s="36" t="s">
        <v>3500</v>
      </c>
      <c r="D2780" s="38" t="s">
        <v>1690</v>
      </c>
      <c r="E2780" s="38" t="s">
        <v>1108</v>
      </c>
      <c r="F2780" s="75" t="str">
        <f ca="1">IF($E2780="только рамка",VLOOKUP($D2780,OLframe!$D$2:$J$213,2),VLOOKUP($E2780,OLmain!$A$2:$J$57,2))</f>
        <v>10'', 1024*600</v>
      </c>
      <c r="G2780" s="65" t="str">
        <f ca="1">VLOOKUP($D2780,OLframe!$D$2:$J$213,3)</f>
        <v>https://yadi.sk/d/uF-kBhhR3Rq6ea</v>
      </c>
      <c r="H2780" s="45">
        <v>27900</v>
      </c>
      <c r="I2780" s="79" t="str">
        <f ca="1">IF($E2780="только рамка",VLOOKUP($D2780,OLframe!$D$2:$J$213,9),VLOOKUP($E2780,OLmain!$A$2:$J$57,9))</f>
        <v>Android 10.0, RK PX30 4x1,6 Ghz, 2Gb Ram, 16 Gb ROM, IPS LCD, NXP 6686 FM, TDA 7850, DSP, BC6 Bluetooth,  external microphone+Glonass&amp;gps</v>
      </c>
      <c r="J2780" s="27" t="e">
        <f ca="1">IF(VLOOKUP($D2780,OLframe!$D$2:$J$213,10)=0," ",VLOOKUP($D2780,OLframe!$D$2:$J$213,10))</f>
        <v>#REF!</v>
      </c>
    </row>
    <row r="2781" spans="1:10" ht="37.5" customHeight="1">
      <c r="A2781" s="8" t="s">
        <v>1670</v>
      </c>
      <c r="B2781" s="18" t="s">
        <v>1689</v>
      </c>
      <c r="C2781" s="36" t="s">
        <v>3500</v>
      </c>
      <c r="D2781" s="38" t="s">
        <v>1690</v>
      </c>
      <c r="E2781" s="38" t="s">
        <v>1110</v>
      </c>
      <c r="F2781" s="75" t="str">
        <f ca="1">IF($E2781="только рамка",VLOOKUP($D2781,OLframe!$D$2:$J$213,2),VLOOKUP($E2781,OLmain!$A$2:$J$57,2))</f>
        <v>10'', 1024*600</v>
      </c>
      <c r="G2781" s="65" t="str">
        <f ca="1">VLOOKUP($D2781,OLframe!$D$2:$J$213,3)</f>
        <v>https://yadi.sk/d/uF-kBhhR3Rq6ea</v>
      </c>
      <c r="H2781" s="45">
        <v>31400</v>
      </c>
      <c r="I2781" s="79" t="str">
        <f ca="1">IF($E2781="только рамка",VLOOKUP($D2781,OLframe!$D$2:$J$213,9),VLOOKUP($E2781,OLmain!$A$2:$J$57,9))</f>
        <v>Android 10.0, RK PX5 8x1,5 Ghz, 4Gb Ram, 32 Gb ROM, IPS LCD, NXP 6686 FM, TDA 7850, DSP, BC6 Bluetooth,  external microphone+Glonass&amp;gps</v>
      </c>
      <c r="J2781" s="27" t="e">
        <f ca="1">IF(VLOOKUP($D2781,OLframe!$D$2:$J$213,10)=0," ",VLOOKUP($D2781,OLframe!$D$2:$J$213,10))</f>
        <v>#REF!</v>
      </c>
    </row>
    <row r="2782" spans="1:10" ht="37.5" customHeight="1">
      <c r="A2782" s="8" t="s">
        <v>1670</v>
      </c>
      <c r="B2782" s="18" t="s">
        <v>1689</v>
      </c>
      <c r="C2782" s="36" t="s">
        <v>3500</v>
      </c>
      <c r="D2782" s="38" t="s">
        <v>1690</v>
      </c>
      <c r="E2782" s="38" t="s">
        <v>1112</v>
      </c>
      <c r="F2782" s="75" t="str">
        <f ca="1">IF($E2782="только рамка",VLOOKUP($D2782,OLframe!$D$2:$J$213,2),VLOOKUP($E2782,OLmain!$A$2:$J$57,2))</f>
        <v>10'', 1024*600</v>
      </c>
      <c r="G2782" s="65" t="str">
        <f ca="1">VLOOKUP($D2782,OLframe!$D$2:$J$213,3)</f>
        <v>https://yadi.sk/d/uF-kBhhR3Rq6ea</v>
      </c>
      <c r="H2782" s="45">
        <v>32400</v>
      </c>
      <c r="I2782" s="79" t="str">
        <f ca="1">IF($E2782="только рамка",VLOOKUP($D2782,OLframe!$D$2:$J$213,9),VLOOKUP($E2782,OLmain!$A$2:$J$57,9))</f>
        <v>Android 10.0, RK PX5 8x1,5 Ghz, 4Gb Ram, 64 Gb ROM, IPS LCD, NXP 6686 FM, TDA 7850, DSP, BC6 Bluetooth,  external microphone+Glonass&amp;gps</v>
      </c>
      <c r="J2782" s="27" t="e">
        <f ca="1">IF(VLOOKUP($D2782,OLframe!$D$2:$J$213,10)=0," ",VLOOKUP($D2782,OLframe!$D$2:$J$213,10))</f>
        <v>#REF!</v>
      </c>
    </row>
    <row r="2783" spans="1:10" ht="37.5" customHeight="1">
      <c r="A2783" s="8" t="s">
        <v>1670</v>
      </c>
      <c r="B2783" s="18" t="s">
        <v>1689</v>
      </c>
      <c r="C2783" s="36" t="s">
        <v>3500</v>
      </c>
      <c r="D2783" s="38" t="s">
        <v>1690</v>
      </c>
      <c r="E2783" s="38" t="s">
        <v>1114</v>
      </c>
      <c r="F2783" s="75" t="str">
        <f ca="1">IF($E2783="только рамка",VLOOKUP($D2783,OLframe!$D$2:$J$213,2),VLOOKUP($E2783,OLmain!$A$2:$J$57,2))</f>
        <v>10'', 1024*600</v>
      </c>
      <c r="G2783" s="65" t="str">
        <f ca="1">VLOOKUP($D2783,OLframe!$D$2:$J$213,3)</f>
        <v>https://yadi.sk/d/uF-kBhhR3Rq6ea</v>
      </c>
      <c r="H2783" s="45">
        <v>32400</v>
      </c>
      <c r="I2783" s="79" t="str">
        <f ca="1">IF($E2783="только рамка",VLOOKUP($D2783,OLframe!$D$2:$J$213,9),VLOOKUP($E2783,OLmain!$A$2:$J$57,9))</f>
        <v>Android 10.0, RK PX6 6x2,0 Ghz, 4Gb Ram, 64 Gb ROM, IPS LCD, NXP 6686 FM, TDA 7850, DSP, BC6 Bluetooth,  external microphone+Glonass&amp;gps</v>
      </c>
      <c r="J2783" s="27" t="e">
        <f ca="1">IF(VLOOKUP($D2783,OLframe!$D$2:$J$213,10)=0," ",VLOOKUP($D2783,OLframe!$D$2:$J$213,10))</f>
        <v>#REF!</v>
      </c>
    </row>
    <row r="2784" spans="1:10" ht="37.5" customHeight="1">
      <c r="A2784" s="8" t="s">
        <v>1670</v>
      </c>
      <c r="B2784" s="18" t="s">
        <v>1689</v>
      </c>
      <c r="C2784" s="36" t="s">
        <v>3500</v>
      </c>
      <c r="D2784" s="38" t="s">
        <v>1690</v>
      </c>
      <c r="E2784" s="38" t="s">
        <v>1129</v>
      </c>
      <c r="F2784" s="75" t="str">
        <f ca="1">IF($E2784="только рамка",VLOOKUP($D2784,OLframe!$D$2:$J$213,2),VLOOKUP($E2784,OLmain!$A$2:$J$57,2))</f>
        <v>10'', 1024*600</v>
      </c>
      <c r="G2784" s="65" t="str">
        <f ca="1">VLOOKUP($D2784,OLframe!$D$2:$J$213,3)</f>
        <v>https://yadi.sk/d/uF-kBhhR3Rq6ea</v>
      </c>
      <c r="H2784" s="45">
        <v>23900</v>
      </c>
      <c r="I2784" s="79" t="str">
        <f ca="1">IF($E2784="только рамка",VLOOKUP($D2784,OLframe!$D$2:$J$213,9),VLOOKUP($E2784,OLmain!$A$2:$J$57,9))</f>
        <v>Android 6.0, MTK 3562 8x1,5 Ghz, 2Gb Ram, 32 Gb ROM, IPS LCD, NXP 6686 FM, TDA 7851, Bluetooth,  external microphone, 4G встроен</v>
      </c>
      <c r="J2784" s="27" t="e">
        <f ca="1">IF(VLOOKUP($D2784,OLframe!$D$2:$J$213,10)=0," ",VLOOKUP($D2784,OLframe!$D$2:$J$213,10))</f>
        <v>#REF!</v>
      </c>
    </row>
    <row r="2785" spans="1:10" ht="37.5" customHeight="1">
      <c r="A2785" s="8" t="s">
        <v>1670</v>
      </c>
      <c r="B2785" s="18" t="s">
        <v>1689</v>
      </c>
      <c r="C2785" s="36" t="s">
        <v>3500</v>
      </c>
      <c r="D2785" s="38" t="s">
        <v>1690</v>
      </c>
      <c r="E2785" s="38" t="s">
        <v>1116</v>
      </c>
      <c r="F2785" s="75" t="str">
        <f ca="1">IF($E2785="только рамка",VLOOKUP($D2785,OLframe!$D$2:$J$213,2),VLOOKUP($E2785,OLmain!$A$2:$J$57,2))</f>
        <v>10'', 1280*720</v>
      </c>
      <c r="G2785" s="65" t="str">
        <f ca="1">VLOOKUP($D2785,OLframe!$D$2:$J$213,3)</f>
        <v>https://yadi.sk/d/uF-kBhhR3Rq6ea</v>
      </c>
      <c r="H2785" s="45">
        <v>26900</v>
      </c>
      <c r="I2785" s="79" t="str">
        <f ca="1">IF($E2785="только рамка",VLOOKUP($D2785,OLframe!$D$2:$J$213,9),VLOOKUP($E2785,OLmain!$A$2:$J$57,9))</f>
        <v>Android 10, UIS7862 8x1,8 Ghz, 3Gb Ram, 32Gb ROM, TDA7708 FM, TDA7388, DSP, Bluetooth 5.0, Glonass&amp;gps, 4G, OPTIC out, поддержка AHD/TVI камер, HDMI - опция, AV OUT - опция</v>
      </c>
      <c r="J2785" s="27" t="e">
        <f ca="1">IF(VLOOKUP($D2785,OLframe!$D$2:$J$213,10)=0," ",VLOOKUP($D2785,OLframe!$D$2:$J$213,10))</f>
        <v>#REF!</v>
      </c>
    </row>
    <row r="2786" spans="1:10" ht="37.5" customHeight="1">
      <c r="A2786" s="8" t="s">
        <v>1670</v>
      </c>
      <c r="B2786" s="18" t="s">
        <v>1689</v>
      </c>
      <c r="C2786" s="36" t="s">
        <v>3500</v>
      </c>
      <c r="D2786" s="38" t="s">
        <v>1690</v>
      </c>
      <c r="E2786" s="38" t="s">
        <v>1118</v>
      </c>
      <c r="F2786" s="75" t="str">
        <f ca="1">IF($E2786="только рамка",VLOOKUP($D2786,OLframe!$D$2:$J$213,2),VLOOKUP($E2786,OLmain!$A$2:$J$57,2))</f>
        <v>10'', 1280*720</v>
      </c>
      <c r="G2786" s="65" t="str">
        <f ca="1">VLOOKUP($D2786,OLframe!$D$2:$J$213,3)</f>
        <v>https://yadi.sk/d/uF-kBhhR3Rq6ea</v>
      </c>
      <c r="H2786" s="45">
        <v>31400</v>
      </c>
      <c r="I2786" s="79" t="str">
        <f ca="1">IF($E2786="только рамка",VLOOKUP($D2786,OLframe!$D$2:$J$213,9),VLOOKUP($E2786,OLmain!$A$2:$J$57,9))</f>
        <v>Android 10, UIS7862 8x1,8 Ghz, 4Gb Ram, 64Gb ROM, TDA7708 FM, TDA7851L, DSP, Bluetooth 5.0, Glonass&amp;gps, 4G, OPTIC out, поддержка AHD/TVI камер, HDMI - опция, AV OUT - опция</v>
      </c>
      <c r="J2786" s="27" t="e">
        <f ca="1">IF(VLOOKUP($D2786,OLframe!$D$2:$J$213,10)=0," ",VLOOKUP($D2786,OLframe!$D$2:$J$213,10))</f>
        <v>#REF!</v>
      </c>
    </row>
    <row r="2787" spans="1:10" ht="37.5" customHeight="1">
      <c r="A2787" s="8" t="s">
        <v>1670</v>
      </c>
      <c r="B2787" s="18" t="s">
        <v>1689</v>
      </c>
      <c r="C2787" s="36" t="s">
        <v>3500</v>
      </c>
      <c r="D2787" s="38" t="s">
        <v>1690</v>
      </c>
      <c r="E2787" s="38" t="s">
        <v>1134</v>
      </c>
      <c r="F2787" s="75" t="str">
        <f ca="1">IF($E2787="только рамка",VLOOKUP($D2787,OLframe!$D$2:$J$213,2),VLOOKUP($E2787,OLmain!$A$2:$J$57,2))</f>
        <v>10'', 1280*720</v>
      </c>
      <c r="G2787" s="65" t="str">
        <f ca="1">VLOOKUP($D2787,OLframe!$D$2:$J$213,3)</f>
        <v>https://yadi.sk/d/uF-kBhhR3Rq6ea</v>
      </c>
      <c r="H2787" s="45">
        <v>34400</v>
      </c>
      <c r="I2787" s="79" t="str">
        <f ca="1">IF($E2787="только рамка",VLOOKUP($D2787,OLframe!$D$2:$J$213,9),VLOOKUP($E2787,OLmain!$A$2:$J$57,9))</f>
        <v>Android 10, UIS7862 8x1,8 Ghz, 6Gb Ram, 128Gb ROM, TDA7708 FM, TDA7851L, DSP, Bluetooth 5.0, Glonass&amp;gps, 4G, OPTIC out, поддержка AHD/TVI камер, HDMI - опция, AV OUT - опция</v>
      </c>
      <c r="J2787" s="27" t="e">
        <f ca="1">IF(VLOOKUP($D2787,OLframe!$D$2:$J$213,10)=0," ",VLOOKUP($D2787,OLframe!$D$2:$J$213,10))</f>
        <v>#REF!</v>
      </c>
    </row>
    <row r="2788" spans="1:10" ht="37.5" customHeight="1">
      <c r="A2788" s="8" t="s">
        <v>1670</v>
      </c>
      <c r="B2788" s="18" t="s">
        <v>1689</v>
      </c>
      <c r="C2788" s="36" t="s">
        <v>3500</v>
      </c>
      <c r="D2788" s="38" t="s">
        <v>1690</v>
      </c>
      <c r="E2788" s="38" t="s">
        <v>1120</v>
      </c>
      <c r="F2788" s="75" t="str">
        <f ca="1">IF($E2788="только рамка",VLOOKUP($D2788,OLframe!$D$2:$J$213,2),VLOOKUP($E2788,OLmain!$A$2:$J$57,2))</f>
        <v>10'', 1024*600</v>
      </c>
      <c r="G2788" s="65" t="str">
        <f ca="1">VLOOKUP($D2788,OLframe!$D$2:$J$213,3)</f>
        <v>https://yadi.sk/d/uF-kBhhR3Rq6ea</v>
      </c>
      <c r="H2788" s="45">
        <v>32400</v>
      </c>
      <c r="I2788" s="79" t="str">
        <f ca="1">IF($E2788="только рамка",VLOOKUP($D2788,OLframe!$D$2:$J$213,9),VLOOKUP($E2788,OLmain!$A$2:$J$57,9))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788" s="27" t="e">
        <f ca="1">IF(VLOOKUP($D2788,OLframe!$D$2:$J$213,10)=0," ",VLOOKUP($D2788,OLframe!$D$2:$J$213,10))</f>
        <v>#REF!</v>
      </c>
    </row>
    <row r="2789" spans="1:10" ht="37.5" customHeight="1">
      <c r="A2789" s="8" t="s">
        <v>1670</v>
      </c>
      <c r="B2789" s="18" t="s">
        <v>1689</v>
      </c>
      <c r="C2789" s="36" t="s">
        <v>3500</v>
      </c>
      <c r="D2789" s="38" t="s">
        <v>1690</v>
      </c>
      <c r="E2789" s="38" t="s">
        <v>1090</v>
      </c>
      <c r="F2789" s="75" t="str">
        <f ca="1">IF($E2789="только рамка",VLOOKUP($D2789,OLframe!$D$2:$J$213,2),VLOOKUP($E2789,OLmain!$A$2:$J$57,2))</f>
        <v>9,7'', 1024*768</v>
      </c>
      <c r="G2789" s="65" t="str">
        <f ca="1">VLOOKUP($D2789,OLframe!$D$2:$J$213,3)</f>
        <v>https://yadi.sk/d/uF-kBhhR3Rq6ea</v>
      </c>
      <c r="H2789" s="45">
        <v>33400</v>
      </c>
      <c r="I2789" s="79" t="str">
        <f ca="1">IF($E2789="только рамка",VLOOKUP($D2789,OLframe!$D$2:$J$213,9),VLOOKUP($E2789,OLmain!$A$2:$J$57,9))</f>
        <v>Android 10.0, RK PX6 6x2,0 Ghz, 4Gb Ram, 64 Gb ROM, IPS LCD, NXP 6686 FM, TDA 7850, DSP, BC6 Bluetooth,  external microphone+Glonass&amp;gps</v>
      </c>
      <c r="J2789" s="27" t="e">
        <f ca="1">IF(VLOOKUP($D2789,OLframe!$D$2:$J$213,10)=0," ",VLOOKUP($D2789,OLframe!$D$2:$J$213,10))</f>
        <v>#REF!</v>
      </c>
    </row>
    <row r="2790" spans="1:10" ht="37.5" customHeight="1">
      <c r="A2790" s="8" t="s">
        <v>1670</v>
      </c>
      <c r="B2790" s="18" t="s">
        <v>1689</v>
      </c>
      <c r="C2790" s="36" t="s">
        <v>3500</v>
      </c>
      <c r="D2790" s="38" t="s">
        <v>1690</v>
      </c>
      <c r="E2790" s="38" t="s">
        <v>1123</v>
      </c>
      <c r="F2790" s="75" t="str">
        <f ca="1">IF($E2790="только рамка",VLOOKUP($D2790,OLframe!$D$2:$J$213,2),VLOOKUP($E2790,OLmain!$A$2:$J$57,2))</f>
        <v>13.3", 1920*1080</v>
      </c>
      <c r="G2790" s="65" t="str">
        <f ca="1">VLOOKUP($D2790,OLframe!$D$2:$J$213,3)</f>
        <v>https://yadi.sk/d/uF-kBhhR3Rq6ea</v>
      </c>
      <c r="H2790" s="45">
        <v>40900</v>
      </c>
      <c r="I2790" s="79" t="str">
        <f ca="1">IF($E2790="только рамка",VLOOKUP($D2790,OLframe!$D$2:$J$213,9),VLOOKUP($E2790,OLmain!$A$2:$J$57,9))</f>
        <v>Android 10.0, RK PX6 6x2,0 Ghz, 4Gb Ram, 64 Gb ROM, IPS LCD, NXP 6686 FM, TDA 7850, DSP, BC6 Bluetooth,  external microphone+Glonass&amp;gps</v>
      </c>
      <c r="J2790" s="27" t="e">
        <f ca="1">IF(VLOOKUP($D2790,OLframe!$D$2:$J$213,10)=0," ",VLOOKUP($D2790,OLframe!$D$2:$J$213,10))</f>
        <v>#REF!</v>
      </c>
    </row>
    <row r="2791" spans="1:10" ht="37.5" customHeight="1">
      <c r="A2791" s="8" t="s">
        <v>1670</v>
      </c>
      <c r="B2791" s="18" t="s">
        <v>1689</v>
      </c>
      <c r="C2791" s="36" t="s">
        <v>3444</v>
      </c>
      <c r="D2791" s="38" t="s">
        <v>1691</v>
      </c>
      <c r="E2791" s="38"/>
      <c r="F2791" s="2" t="s">
        <v>3549</v>
      </c>
      <c r="G2791" s="9" t="s">
        <v>1692</v>
      </c>
      <c r="H2791" s="69">
        <v>26900</v>
      </c>
      <c r="I2791" s="46" t="s">
        <v>3492</v>
      </c>
      <c r="J2791" s="27" t="s">
        <v>1693</v>
      </c>
    </row>
    <row r="2792" spans="1:10" ht="37.5" customHeight="1">
      <c r="A2792" s="8" t="s">
        <v>1670</v>
      </c>
      <c r="B2792" s="18" t="s">
        <v>1689</v>
      </c>
      <c r="C2792" s="36" t="s">
        <v>3444</v>
      </c>
      <c r="D2792" s="38" t="s">
        <v>1694</v>
      </c>
      <c r="E2792" s="38"/>
      <c r="F2792" s="2" t="s">
        <v>3549</v>
      </c>
      <c r="G2792" s="9" t="s">
        <v>1692</v>
      </c>
      <c r="H2792" s="69">
        <v>29900</v>
      </c>
      <c r="I2792" s="59" t="s">
        <v>3478</v>
      </c>
      <c r="J2792" s="27" t="s">
        <v>1693</v>
      </c>
    </row>
    <row r="2793" spans="1:10" ht="37.5" customHeight="1">
      <c r="A2793" s="8" t="s">
        <v>1670</v>
      </c>
      <c r="B2793" s="18" t="s">
        <v>1689</v>
      </c>
      <c r="C2793" s="36" t="s">
        <v>3444</v>
      </c>
      <c r="D2793" s="38" t="s">
        <v>1695</v>
      </c>
      <c r="E2793" s="38"/>
      <c r="F2793" s="2" t="s">
        <v>3549</v>
      </c>
      <c r="G2793" s="9" t="s">
        <v>1692</v>
      </c>
      <c r="H2793" s="69">
        <v>30900</v>
      </c>
      <c r="I2793" s="46" t="s">
        <v>3496</v>
      </c>
      <c r="J2793" s="27" t="s">
        <v>1693</v>
      </c>
    </row>
    <row r="2794" spans="1:10" ht="37.5" customHeight="1">
      <c r="A2794" s="8" t="s">
        <v>1670</v>
      </c>
      <c r="B2794" s="18" t="s">
        <v>1680</v>
      </c>
      <c r="C2794" s="36" t="s">
        <v>3660</v>
      </c>
      <c r="D2794" s="38" t="s">
        <v>1696</v>
      </c>
      <c r="E2794" s="38"/>
      <c r="F2794" s="2" t="s">
        <v>3590</v>
      </c>
      <c r="G2794" s="9"/>
      <c r="H2794" s="69">
        <v>26400</v>
      </c>
      <c r="I2794" s="21" t="s">
        <v>1697</v>
      </c>
      <c r="J2794" s="27"/>
    </row>
    <row r="2795" spans="1:10" ht="37.5" customHeight="1">
      <c r="A2795" s="8" t="s">
        <v>1670</v>
      </c>
      <c r="B2795" s="18" t="s">
        <v>1680</v>
      </c>
      <c r="C2795" s="36" t="s">
        <v>4083</v>
      </c>
      <c r="D2795" s="38" t="s">
        <v>1698</v>
      </c>
      <c r="E2795" s="38"/>
      <c r="F2795" s="2" t="s">
        <v>3638</v>
      </c>
      <c r="G2795" s="9" t="s">
        <v>1699</v>
      </c>
      <c r="H2795" s="69">
        <v>21400</v>
      </c>
      <c r="I2795" s="21" t="s">
        <v>4086</v>
      </c>
      <c r="J2795" s="27" t="s">
        <v>3596</v>
      </c>
    </row>
    <row r="2796" spans="1:10" ht="37.5" customHeight="1">
      <c r="A2796" s="8" t="s">
        <v>1670</v>
      </c>
      <c r="B2796" s="18" t="s">
        <v>1700</v>
      </c>
      <c r="C2796" s="36" t="s">
        <v>3500</v>
      </c>
      <c r="D2796" s="38" t="s">
        <v>1701</v>
      </c>
      <c r="E2796" s="38" t="s">
        <v>2857</v>
      </c>
      <c r="F2796" s="75" t="str">
        <f ca="1">IF($E2796="только рамка",VLOOKUP($D2796,OLframe!$D$2:$J$213,2),VLOOKUP($E2796,OLmain!$A$2:$J$57,2))</f>
        <v>10", 1024*600</v>
      </c>
      <c r="G2796" s="65" t="str">
        <f ca="1">VLOOKUP($D2796,OLframe!$D$2:$J$213,3)</f>
        <v>https://yadi.sk/d/LKo0SynB3Rq6gK</v>
      </c>
      <c r="H2796" s="45">
        <v>4000</v>
      </c>
      <c r="I2796" s="79" t="e">
        <f ca="1">IF($E2796="только рамка",VLOOKUP($D2796,OLframe!$D$2:$J$213,9),VLOOKUP($E2796,OLmain!$A$2:$J$57,9))</f>
        <v>#REF!</v>
      </c>
      <c r="J2796" s="27" t="e">
        <f ca="1">IF(VLOOKUP($D2796,OLframe!$D$2:$J$213,10)=0," ",VLOOKUP($D2796,OLframe!$D$2:$J$213,10))</f>
        <v>#REF!</v>
      </c>
    </row>
    <row r="2797" spans="1:10" ht="37.5" customHeight="1">
      <c r="A2797" s="8" t="s">
        <v>1670</v>
      </c>
      <c r="B2797" s="18" t="s">
        <v>1700</v>
      </c>
      <c r="C2797" s="36" t="s">
        <v>3500</v>
      </c>
      <c r="D2797" s="38" t="s">
        <v>1701</v>
      </c>
      <c r="E2797" s="38" t="s">
        <v>1124</v>
      </c>
      <c r="F2797" s="75" t="str">
        <f ca="1">IF($E2797="только рамка",VLOOKUP($D2797,OLframe!$D$2:$J$213,2),VLOOKUP($E2797,OLmain!$A$2:$J$57,2))</f>
        <v>10.1", 1280*720</v>
      </c>
      <c r="G2797" s="65" t="str">
        <f ca="1">VLOOKUP($D2797,OLframe!$D$2:$J$213,3)</f>
        <v>https://yadi.sk/d/LKo0SynB3Rq6gK</v>
      </c>
      <c r="H2797" s="45">
        <v>34900</v>
      </c>
      <c r="I2797" s="79" t="str">
        <f ca="1">IF($E2797="только рамка",VLOOKUP($D2797,OLframe!$D$2:$J$213,9),VLOOKUP($E2797,OLmain!$A$2:$J$57,9))</f>
        <v>Android 10.0, RK PX6 6x2,0 Ghz, 4Gb Ram, 64 Gb ROM, IPS LCD, NXP 6686 FM, TDA 7850, DSP, BC6 Bluetooth,  external microphone+Glonass&amp;gps</v>
      </c>
      <c r="J2797" s="27" t="e">
        <f ca="1">IF(VLOOKUP($D2797,OLframe!$D$2:$J$213,10)=0," ",VLOOKUP($D2797,OLframe!$D$2:$J$213,10))</f>
        <v>#REF!</v>
      </c>
    </row>
    <row r="2798" spans="1:10" ht="37.5" customHeight="1">
      <c r="A2798" s="8" t="s">
        <v>1670</v>
      </c>
      <c r="B2798" s="18" t="s">
        <v>1700</v>
      </c>
      <c r="C2798" s="36" t="s">
        <v>3500</v>
      </c>
      <c r="D2798" s="38" t="s">
        <v>1701</v>
      </c>
      <c r="E2798" s="38" t="s">
        <v>1139</v>
      </c>
      <c r="F2798" s="75" t="str">
        <f ca="1">IF($E2798="только рамка",VLOOKUP($D2798,OLframe!$D$2:$J$213,2),VLOOKUP($E2798,OLmain!$A$2:$J$57,2))</f>
        <v>10'', 1280*720</v>
      </c>
      <c r="G2798" s="65" t="str">
        <f ca="1">VLOOKUP($D2798,OLframe!$D$2:$J$213,3)</f>
        <v>https://yadi.sk/d/LKo0SynB3Rq6gK</v>
      </c>
      <c r="H2798" s="45">
        <v>36900</v>
      </c>
      <c r="I2798" s="79" t="str">
        <f ca="1">IF($E2798="только рамка",VLOOKUP($D2798,OLframe!$D$2:$J$213,9),VLOOKUP($E2798,OLmain!$A$2:$J$57,9))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98" s="27" t="e">
        <f ca="1">IF(VLOOKUP($D2798,OLframe!$D$2:$J$213,10)=0," ",VLOOKUP($D2798,OLframe!$D$2:$J$213,10))</f>
        <v>#REF!</v>
      </c>
    </row>
    <row r="2799" spans="1:10" ht="37.5" customHeight="1">
      <c r="A2799" s="8" t="s">
        <v>1670</v>
      </c>
      <c r="B2799" s="18" t="s">
        <v>1700</v>
      </c>
      <c r="C2799" s="36" t="s">
        <v>3500</v>
      </c>
      <c r="D2799" s="38" t="s">
        <v>1701</v>
      </c>
      <c r="E2799" s="38" t="s">
        <v>1106</v>
      </c>
      <c r="F2799" s="75" t="str">
        <f ca="1">IF($E2799="только рамка",VLOOKUP($D2799,OLframe!$D$2:$J$213,2),VLOOKUP($E2799,OLmain!$A$2:$J$57,2))</f>
        <v>10'', 1280*720</v>
      </c>
      <c r="G2799" s="65" t="str">
        <f ca="1">VLOOKUP($D2799,OLframe!$D$2:$J$213,3)</f>
        <v>https://yadi.sk/d/LKo0SynB3Rq6gK</v>
      </c>
      <c r="H2799" s="45">
        <v>39900</v>
      </c>
      <c r="I2799" s="79" t="str">
        <f ca="1">IF($E2799="только рамка",VLOOKUP($D2799,OLframe!$D$2:$J$213,9),VLOOKUP($E2799,OLmain!$A$2:$J$57,9))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799" s="27" t="e">
        <f ca="1">IF(VLOOKUP($D2799,OLframe!$D$2:$J$213,10)=0," ",VLOOKUP($D2799,OLframe!$D$2:$J$213,10))</f>
        <v>#REF!</v>
      </c>
    </row>
    <row r="2800" spans="1:10" ht="37.5" customHeight="1">
      <c r="A2800" s="8" t="s">
        <v>1670</v>
      </c>
      <c r="B2800" s="18" t="s">
        <v>1700</v>
      </c>
      <c r="C2800" s="36" t="s">
        <v>3500</v>
      </c>
      <c r="D2800" s="38" t="s">
        <v>1701</v>
      </c>
      <c r="E2800" s="38" t="s">
        <v>1108</v>
      </c>
      <c r="F2800" s="75" t="str">
        <f ca="1">IF($E2800="только рамка",VLOOKUP($D2800,OLframe!$D$2:$J$213,2),VLOOKUP($E2800,OLmain!$A$2:$J$57,2))</f>
        <v>10'', 1024*600</v>
      </c>
      <c r="G2800" s="65" t="str">
        <f ca="1">VLOOKUP($D2800,OLframe!$D$2:$J$213,3)</f>
        <v>https://yadi.sk/d/LKo0SynB3Rq6gK</v>
      </c>
      <c r="H2800" s="45">
        <v>27900</v>
      </c>
      <c r="I2800" s="79" t="str">
        <f ca="1">IF($E2800="только рамка",VLOOKUP($D2800,OLframe!$D$2:$J$213,9),VLOOKUP($E2800,OLmain!$A$2:$J$57,9))</f>
        <v>Android 10.0, RK PX30 4x1,6 Ghz, 2Gb Ram, 16 Gb ROM, IPS LCD, NXP 6686 FM, TDA 7850, DSP, BC6 Bluetooth,  external microphone+Glonass&amp;gps</v>
      </c>
      <c r="J2800" s="27" t="e">
        <f ca="1">IF(VLOOKUP($D2800,OLframe!$D$2:$J$213,10)=0," ",VLOOKUP($D2800,OLframe!$D$2:$J$213,10))</f>
        <v>#REF!</v>
      </c>
    </row>
    <row r="2801" spans="1:10" ht="37.5" customHeight="1">
      <c r="A2801" s="8" t="s">
        <v>1670</v>
      </c>
      <c r="B2801" s="18" t="s">
        <v>1700</v>
      </c>
      <c r="C2801" s="36" t="s">
        <v>3500</v>
      </c>
      <c r="D2801" s="38" t="s">
        <v>1701</v>
      </c>
      <c r="E2801" s="38" t="s">
        <v>1110</v>
      </c>
      <c r="F2801" s="75" t="str">
        <f ca="1">IF($E2801="только рамка",VLOOKUP($D2801,OLframe!$D$2:$J$213,2),VLOOKUP($E2801,OLmain!$A$2:$J$57,2))</f>
        <v>10'', 1024*600</v>
      </c>
      <c r="G2801" s="65" t="str">
        <f ca="1">VLOOKUP($D2801,OLframe!$D$2:$J$213,3)</f>
        <v>https://yadi.sk/d/LKo0SynB3Rq6gK</v>
      </c>
      <c r="H2801" s="45">
        <v>31400</v>
      </c>
      <c r="I2801" s="79" t="str">
        <f ca="1">IF($E2801="только рамка",VLOOKUP($D2801,OLframe!$D$2:$J$213,9),VLOOKUP($E2801,OLmain!$A$2:$J$57,9))</f>
        <v>Android 10.0, RK PX5 8x1,5 Ghz, 4Gb Ram, 32 Gb ROM, IPS LCD, NXP 6686 FM, TDA 7850, DSP, BC6 Bluetooth,  external microphone+Glonass&amp;gps</v>
      </c>
      <c r="J2801" s="27" t="e">
        <f ca="1">IF(VLOOKUP($D2801,OLframe!$D$2:$J$213,10)=0," ",VLOOKUP($D2801,OLframe!$D$2:$J$213,10))</f>
        <v>#REF!</v>
      </c>
    </row>
    <row r="2802" spans="1:10" ht="37.5" customHeight="1">
      <c r="A2802" s="8" t="s">
        <v>1670</v>
      </c>
      <c r="B2802" s="18" t="s">
        <v>1700</v>
      </c>
      <c r="C2802" s="36" t="s">
        <v>3500</v>
      </c>
      <c r="D2802" s="38" t="s">
        <v>1701</v>
      </c>
      <c r="E2802" s="38" t="s">
        <v>1112</v>
      </c>
      <c r="F2802" s="75" t="str">
        <f ca="1">IF($E2802="только рамка",VLOOKUP($D2802,OLframe!$D$2:$J$213,2),VLOOKUP($E2802,OLmain!$A$2:$J$57,2))</f>
        <v>10'', 1024*600</v>
      </c>
      <c r="G2802" s="65" t="str">
        <f ca="1">VLOOKUP($D2802,OLframe!$D$2:$J$213,3)</f>
        <v>https://yadi.sk/d/LKo0SynB3Rq6gK</v>
      </c>
      <c r="H2802" s="45">
        <v>32400</v>
      </c>
      <c r="I2802" s="79" t="str">
        <f ca="1">IF($E2802="только рамка",VLOOKUP($D2802,OLframe!$D$2:$J$213,9),VLOOKUP($E2802,OLmain!$A$2:$J$57,9))</f>
        <v>Android 10.0, RK PX5 8x1,5 Ghz, 4Gb Ram, 64 Gb ROM, IPS LCD, NXP 6686 FM, TDA 7850, DSP, BC6 Bluetooth,  external microphone+Glonass&amp;gps</v>
      </c>
      <c r="J2802" s="27" t="e">
        <f ca="1">IF(VLOOKUP($D2802,OLframe!$D$2:$J$213,10)=0," ",VLOOKUP($D2802,OLframe!$D$2:$J$213,10))</f>
        <v>#REF!</v>
      </c>
    </row>
    <row r="2803" spans="1:10" ht="37.5" customHeight="1">
      <c r="A2803" s="8" t="s">
        <v>1670</v>
      </c>
      <c r="B2803" s="18" t="s">
        <v>1700</v>
      </c>
      <c r="C2803" s="36" t="s">
        <v>3500</v>
      </c>
      <c r="D2803" s="38" t="s">
        <v>1701</v>
      </c>
      <c r="E2803" s="38" t="s">
        <v>1114</v>
      </c>
      <c r="F2803" s="75" t="str">
        <f ca="1">IF($E2803="только рамка",VLOOKUP($D2803,OLframe!$D$2:$J$213,2),VLOOKUP($E2803,OLmain!$A$2:$J$57,2))</f>
        <v>10'', 1024*600</v>
      </c>
      <c r="G2803" s="65" t="str">
        <f ca="1">VLOOKUP($D2803,OLframe!$D$2:$J$213,3)</f>
        <v>https://yadi.sk/d/LKo0SynB3Rq6gK</v>
      </c>
      <c r="H2803" s="45">
        <v>32400</v>
      </c>
      <c r="I2803" s="79" t="str">
        <f ca="1">IF($E2803="только рамка",VLOOKUP($D2803,OLframe!$D$2:$J$213,9),VLOOKUP($E2803,OLmain!$A$2:$J$57,9))</f>
        <v>Android 10.0, RK PX6 6x2,0 Ghz, 4Gb Ram, 64 Gb ROM, IPS LCD, NXP 6686 FM, TDA 7850, DSP, BC6 Bluetooth,  external microphone+Glonass&amp;gps</v>
      </c>
      <c r="J2803" s="27" t="e">
        <f ca="1">IF(VLOOKUP($D2803,OLframe!$D$2:$J$213,10)=0," ",VLOOKUP($D2803,OLframe!$D$2:$J$213,10))</f>
        <v>#REF!</v>
      </c>
    </row>
    <row r="2804" spans="1:10" ht="37.5" customHeight="1">
      <c r="A2804" s="8" t="s">
        <v>1670</v>
      </c>
      <c r="B2804" s="18" t="s">
        <v>1700</v>
      </c>
      <c r="C2804" s="36" t="s">
        <v>3500</v>
      </c>
      <c r="D2804" s="38" t="s">
        <v>1701</v>
      </c>
      <c r="E2804" s="38" t="s">
        <v>1129</v>
      </c>
      <c r="F2804" s="75" t="str">
        <f ca="1">IF($E2804="только рамка",VLOOKUP($D2804,OLframe!$D$2:$J$213,2),VLOOKUP($E2804,OLmain!$A$2:$J$57,2))</f>
        <v>10'', 1024*600</v>
      </c>
      <c r="G2804" s="65" t="str">
        <f ca="1">VLOOKUP($D2804,OLframe!$D$2:$J$213,3)</f>
        <v>https://yadi.sk/d/LKo0SynB3Rq6gK</v>
      </c>
      <c r="H2804" s="45">
        <v>23900</v>
      </c>
      <c r="I2804" s="79" t="str">
        <f ca="1">IF($E2804="только рамка",VLOOKUP($D2804,OLframe!$D$2:$J$213,9),VLOOKUP($E2804,OLmain!$A$2:$J$57,9))</f>
        <v>Android 6.0, MTK 3562 8x1,5 Ghz, 2Gb Ram, 32 Gb ROM, IPS LCD, NXP 6686 FM, TDA 7851, Bluetooth,  external microphone, 4G встроен</v>
      </c>
      <c r="J2804" s="27" t="e">
        <f ca="1">IF(VLOOKUP($D2804,OLframe!$D$2:$J$213,10)=0," ",VLOOKUP($D2804,OLframe!$D$2:$J$213,10))</f>
        <v>#REF!</v>
      </c>
    </row>
    <row r="2805" spans="1:10" ht="37.5" customHeight="1">
      <c r="A2805" s="8" t="s">
        <v>1670</v>
      </c>
      <c r="B2805" s="18" t="s">
        <v>1700</v>
      </c>
      <c r="C2805" s="36" t="s">
        <v>3500</v>
      </c>
      <c r="D2805" s="38" t="s">
        <v>1701</v>
      </c>
      <c r="E2805" s="38" t="s">
        <v>1116</v>
      </c>
      <c r="F2805" s="75" t="str">
        <f ca="1">IF($E2805="только рамка",VLOOKUP($D2805,OLframe!$D$2:$J$213,2),VLOOKUP($E2805,OLmain!$A$2:$J$57,2))</f>
        <v>10'', 1280*720</v>
      </c>
      <c r="G2805" s="65" t="str">
        <f ca="1">VLOOKUP($D2805,OLframe!$D$2:$J$213,3)</f>
        <v>https://yadi.sk/d/LKo0SynB3Rq6gK</v>
      </c>
      <c r="H2805" s="45">
        <v>26900</v>
      </c>
      <c r="I2805" s="79" t="str">
        <f ca="1">IF($E2805="только рамка",VLOOKUP($D2805,OLframe!$D$2:$J$213,9),VLOOKUP($E2805,OLmain!$A$2:$J$57,9))</f>
        <v>Android 10, UIS7862 8x1,8 Ghz, 3Gb Ram, 32Gb ROM, TDA7708 FM, TDA7388, DSP, Bluetooth 5.0, Glonass&amp;gps, 4G, OPTIC out, поддержка AHD/TVI камер, HDMI - опция, AV OUT - опция</v>
      </c>
      <c r="J2805" s="27" t="e">
        <f ca="1">IF(VLOOKUP($D2805,OLframe!$D$2:$J$213,10)=0," ",VLOOKUP($D2805,OLframe!$D$2:$J$213,10))</f>
        <v>#REF!</v>
      </c>
    </row>
    <row r="2806" spans="1:10" ht="37.5" customHeight="1">
      <c r="A2806" s="8" t="s">
        <v>1670</v>
      </c>
      <c r="B2806" s="18" t="s">
        <v>1700</v>
      </c>
      <c r="C2806" s="36" t="s">
        <v>3500</v>
      </c>
      <c r="D2806" s="38" t="s">
        <v>1701</v>
      </c>
      <c r="E2806" s="38" t="s">
        <v>1118</v>
      </c>
      <c r="F2806" s="75" t="str">
        <f ca="1">IF($E2806="только рамка",VLOOKUP($D2806,OLframe!$D$2:$J$213,2),VLOOKUP($E2806,OLmain!$A$2:$J$57,2))</f>
        <v>10'', 1280*720</v>
      </c>
      <c r="G2806" s="65" t="str">
        <f ca="1">VLOOKUP($D2806,OLframe!$D$2:$J$213,3)</f>
        <v>https://yadi.sk/d/LKo0SynB3Rq6gK</v>
      </c>
      <c r="H2806" s="45">
        <v>31400</v>
      </c>
      <c r="I2806" s="79" t="str">
        <f ca="1">IF($E2806="только рамка",VLOOKUP($D2806,OLframe!$D$2:$J$213,9),VLOOKUP($E2806,OLmain!$A$2:$J$57,9))</f>
        <v>Android 10, UIS7862 8x1,8 Ghz, 4Gb Ram, 64Gb ROM, TDA7708 FM, TDA7851L, DSP, Bluetooth 5.0, Glonass&amp;gps, 4G, OPTIC out, поддержка AHD/TVI камер, HDMI - опция, AV OUT - опция</v>
      </c>
      <c r="J2806" s="27" t="e">
        <f ca="1">IF(VLOOKUP($D2806,OLframe!$D$2:$J$213,10)=0," ",VLOOKUP($D2806,OLframe!$D$2:$J$213,10))</f>
        <v>#REF!</v>
      </c>
    </row>
    <row r="2807" spans="1:10" ht="37.5" customHeight="1">
      <c r="A2807" s="8" t="s">
        <v>1670</v>
      </c>
      <c r="B2807" s="18" t="s">
        <v>1700</v>
      </c>
      <c r="C2807" s="36" t="s">
        <v>3500</v>
      </c>
      <c r="D2807" s="38" t="s">
        <v>1701</v>
      </c>
      <c r="E2807" s="38" t="s">
        <v>1134</v>
      </c>
      <c r="F2807" s="75" t="str">
        <f ca="1">IF($E2807="только рамка",VLOOKUP($D2807,OLframe!$D$2:$J$213,2),VLOOKUP($E2807,OLmain!$A$2:$J$57,2))</f>
        <v>10'', 1280*720</v>
      </c>
      <c r="G2807" s="65" t="str">
        <f ca="1">VLOOKUP($D2807,OLframe!$D$2:$J$213,3)</f>
        <v>https://yadi.sk/d/LKo0SynB3Rq6gK</v>
      </c>
      <c r="H2807" s="45">
        <v>34400</v>
      </c>
      <c r="I2807" s="79" t="str">
        <f ca="1">IF($E2807="только рамка",VLOOKUP($D2807,OLframe!$D$2:$J$213,9),VLOOKUP($E2807,OLmain!$A$2:$J$57,9))</f>
        <v>Android 10, UIS7862 8x1,8 Ghz, 6Gb Ram, 128Gb ROM, TDA7708 FM, TDA7851L, DSP, Bluetooth 5.0, Glonass&amp;gps, 4G, OPTIC out, поддержка AHD/TVI камер, HDMI - опция, AV OUT - опция</v>
      </c>
      <c r="J2807" s="27" t="e">
        <f ca="1">IF(VLOOKUP($D2807,OLframe!$D$2:$J$213,10)=0," ",VLOOKUP($D2807,OLframe!$D$2:$J$213,10))</f>
        <v>#REF!</v>
      </c>
    </row>
    <row r="2808" spans="1:10" ht="37.5" customHeight="1">
      <c r="A2808" s="8" t="s">
        <v>1670</v>
      </c>
      <c r="B2808" s="18" t="s">
        <v>1700</v>
      </c>
      <c r="C2808" s="36" t="s">
        <v>3500</v>
      </c>
      <c r="D2808" s="38" t="s">
        <v>1701</v>
      </c>
      <c r="E2808" s="38" t="s">
        <v>1120</v>
      </c>
      <c r="F2808" s="75" t="str">
        <f ca="1">IF($E2808="только рамка",VLOOKUP($D2808,OLframe!$D$2:$J$213,2),VLOOKUP($E2808,OLmain!$A$2:$J$57,2))</f>
        <v>10'', 1024*600</v>
      </c>
      <c r="G2808" s="65" t="str">
        <f ca="1">VLOOKUP($D2808,OLframe!$D$2:$J$213,3)</f>
        <v>https://yadi.sk/d/LKo0SynB3Rq6gK</v>
      </c>
      <c r="H2808" s="45">
        <v>32400</v>
      </c>
      <c r="I2808" s="79" t="str">
        <f ca="1">IF($E2808="только рамка",VLOOKUP($D2808,OLframe!$D$2:$J$213,9),VLOOKUP($E2808,OLmain!$A$2:$J$57,9))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808" s="27" t="e">
        <f ca="1">IF(VLOOKUP($D2808,OLframe!$D$2:$J$213,10)=0," ",VLOOKUP($D2808,OLframe!$D$2:$J$213,10))</f>
        <v>#REF!</v>
      </c>
    </row>
    <row r="2809" spans="1:10" ht="37.5" customHeight="1">
      <c r="A2809" s="8" t="s">
        <v>1670</v>
      </c>
      <c r="B2809" s="18" t="s">
        <v>1700</v>
      </c>
      <c r="C2809" s="36" t="s">
        <v>3500</v>
      </c>
      <c r="D2809" s="38" t="s">
        <v>1701</v>
      </c>
      <c r="E2809" s="38" t="s">
        <v>1090</v>
      </c>
      <c r="F2809" s="75" t="str">
        <f ca="1">IF($E2809="только рамка",VLOOKUP($D2809,OLframe!$D$2:$J$213,2),VLOOKUP($E2809,OLmain!$A$2:$J$57,2))</f>
        <v>9,7'', 1024*768</v>
      </c>
      <c r="G2809" s="65" t="str">
        <f ca="1">VLOOKUP($D2809,OLframe!$D$2:$J$213,3)</f>
        <v>https://yadi.sk/d/LKo0SynB3Rq6gK</v>
      </c>
      <c r="H2809" s="45">
        <v>33400</v>
      </c>
      <c r="I2809" s="79" t="str">
        <f ca="1">IF($E2809="только рамка",VLOOKUP($D2809,OLframe!$D$2:$J$213,9),VLOOKUP($E2809,OLmain!$A$2:$J$57,9))</f>
        <v>Android 10.0, RK PX6 6x2,0 Ghz, 4Gb Ram, 64 Gb ROM, IPS LCD, NXP 6686 FM, TDA 7850, DSP, BC6 Bluetooth,  external microphone+Glonass&amp;gps</v>
      </c>
      <c r="J2809" s="27" t="e">
        <f ca="1">IF(VLOOKUP($D2809,OLframe!$D$2:$J$213,10)=0," ",VLOOKUP($D2809,OLframe!$D$2:$J$213,10))</f>
        <v>#REF!</v>
      </c>
    </row>
    <row r="2810" spans="1:10" ht="37.5" customHeight="1">
      <c r="A2810" s="8" t="s">
        <v>1670</v>
      </c>
      <c r="B2810" s="18" t="s">
        <v>1700</v>
      </c>
      <c r="C2810" s="36" t="s">
        <v>3500</v>
      </c>
      <c r="D2810" s="38" t="s">
        <v>1701</v>
      </c>
      <c r="E2810" s="38" t="s">
        <v>1123</v>
      </c>
      <c r="F2810" s="75" t="str">
        <f ca="1">IF($E2810="только рамка",VLOOKUP($D2810,OLframe!$D$2:$J$213,2),VLOOKUP($E2810,OLmain!$A$2:$J$57,2))</f>
        <v>13.3", 1920*1080</v>
      </c>
      <c r="G2810" s="65" t="str">
        <f ca="1">VLOOKUP($D2810,OLframe!$D$2:$J$213,3)</f>
        <v>https://yadi.sk/d/LKo0SynB3Rq6gK</v>
      </c>
      <c r="H2810" s="45">
        <v>40900</v>
      </c>
      <c r="I2810" s="79" t="str">
        <f ca="1">IF($E2810="только рамка",VLOOKUP($D2810,OLframe!$D$2:$J$213,9),VLOOKUP($E2810,OLmain!$A$2:$J$57,9))</f>
        <v>Android 10.0, RK PX6 6x2,0 Ghz, 4Gb Ram, 64 Gb ROM, IPS LCD, NXP 6686 FM, TDA 7850, DSP, BC6 Bluetooth,  external microphone+Glonass&amp;gps</v>
      </c>
      <c r="J2810" s="27" t="e">
        <f ca="1">IF(VLOOKUP($D2810,OLframe!$D$2:$J$213,10)=0," ",VLOOKUP($D2810,OLframe!$D$2:$J$213,10))</f>
        <v>#REF!</v>
      </c>
    </row>
    <row r="2811" spans="1:10" ht="37.5" customHeight="1">
      <c r="A2811" s="8" t="s">
        <v>1670</v>
      </c>
      <c r="B2811" s="18" t="s">
        <v>1700</v>
      </c>
      <c r="C2811" s="36" t="s">
        <v>3660</v>
      </c>
      <c r="D2811" s="38" t="s">
        <v>1702</v>
      </c>
      <c r="E2811" s="38"/>
      <c r="F2811" s="2" t="s">
        <v>3549</v>
      </c>
      <c r="G2811" s="9" t="s">
        <v>1703</v>
      </c>
      <c r="H2811" s="69">
        <v>24400</v>
      </c>
      <c r="I2811" s="21" t="s">
        <v>1704</v>
      </c>
      <c r="J2811" s="27" t="s">
        <v>1705</v>
      </c>
    </row>
    <row r="2812" spans="1:10" ht="37.5" customHeight="1">
      <c r="A2812" s="8" t="s">
        <v>1670</v>
      </c>
      <c r="B2812" s="18" t="s">
        <v>1706</v>
      </c>
      <c r="C2812" s="36" t="s">
        <v>3660</v>
      </c>
      <c r="D2812" s="38" t="s">
        <v>1707</v>
      </c>
      <c r="E2812" s="38"/>
      <c r="F2812" s="2" t="s">
        <v>3712</v>
      </c>
      <c r="G2812" s="9" t="s">
        <v>1708</v>
      </c>
      <c r="H2812" s="69">
        <v>30900</v>
      </c>
      <c r="I2812" s="21" t="s">
        <v>1177</v>
      </c>
      <c r="J2812" s="27" t="s">
        <v>1709</v>
      </c>
    </row>
    <row r="2813" spans="1:10" ht="37.5" customHeight="1">
      <c r="A2813" s="8" t="s">
        <v>1670</v>
      </c>
      <c r="B2813" s="18" t="s">
        <v>1710</v>
      </c>
      <c r="C2813" s="36" t="s">
        <v>3660</v>
      </c>
      <c r="D2813" s="38" t="s">
        <v>1711</v>
      </c>
      <c r="E2813" s="38"/>
      <c r="F2813" s="2" t="s">
        <v>3518</v>
      </c>
      <c r="G2813" s="9" t="s">
        <v>1712</v>
      </c>
      <c r="H2813" s="69">
        <v>33900</v>
      </c>
      <c r="I2813" s="21" t="s">
        <v>97</v>
      </c>
      <c r="J2813" s="27"/>
    </row>
    <row r="2814" spans="1:10" ht="37.5" customHeight="1">
      <c r="A2814" s="8" t="s">
        <v>1670</v>
      </c>
      <c r="B2814" s="18" t="s">
        <v>1713</v>
      </c>
      <c r="C2814" s="36" t="s">
        <v>3660</v>
      </c>
      <c r="D2814" s="38" t="s">
        <v>1714</v>
      </c>
      <c r="E2814" s="38"/>
      <c r="F2814" s="2" t="s">
        <v>3518</v>
      </c>
      <c r="G2814" s="9" t="s">
        <v>1715</v>
      </c>
      <c r="H2814" s="69">
        <v>34400</v>
      </c>
      <c r="I2814" s="21" t="s">
        <v>1716</v>
      </c>
      <c r="J2814" s="55" t="s">
        <v>1717</v>
      </c>
    </row>
    <row r="2815" spans="1:10" ht="37.5" customHeight="1">
      <c r="A2815" s="8" t="s">
        <v>1670</v>
      </c>
      <c r="B2815" s="18" t="s">
        <v>1718</v>
      </c>
      <c r="C2815" s="36" t="s">
        <v>3451</v>
      </c>
      <c r="D2815" s="38" t="s">
        <v>1719</v>
      </c>
      <c r="E2815" s="38"/>
      <c r="F2815" s="2" t="s">
        <v>3549</v>
      </c>
      <c r="G2815" s="15" t="s">
        <v>1720</v>
      </c>
      <c r="H2815" s="69">
        <v>25900</v>
      </c>
      <c r="I2815" s="21" t="s">
        <v>3551</v>
      </c>
      <c r="J2815" s="27" t="s">
        <v>1721</v>
      </c>
    </row>
    <row r="2816" spans="1:10" ht="37.5" customHeight="1">
      <c r="A2816" s="8" t="s">
        <v>1670</v>
      </c>
      <c r="B2816" s="18" t="s">
        <v>1718</v>
      </c>
      <c r="C2816" s="36" t="s">
        <v>3444</v>
      </c>
      <c r="D2816" s="38" t="s">
        <v>1722</v>
      </c>
      <c r="E2816" s="38"/>
      <c r="F2816" s="2" t="s">
        <v>3549</v>
      </c>
      <c r="G2816" s="9" t="s">
        <v>1723</v>
      </c>
      <c r="H2816" s="69">
        <v>25900</v>
      </c>
      <c r="I2816" s="20" t="s">
        <v>3685</v>
      </c>
      <c r="J2816" s="54" t="s">
        <v>1724</v>
      </c>
    </row>
    <row r="2817" spans="1:10" ht="37.5" customHeight="1">
      <c r="A2817" s="8" t="s">
        <v>1670</v>
      </c>
      <c r="B2817" s="18" t="s">
        <v>1718</v>
      </c>
      <c r="C2817" s="36" t="s">
        <v>3489</v>
      </c>
      <c r="D2817" s="38" t="s">
        <v>1725</v>
      </c>
      <c r="E2817" s="38"/>
      <c r="F2817" s="2" t="s">
        <v>3549</v>
      </c>
      <c r="G2817" s="9" t="s">
        <v>1726</v>
      </c>
      <c r="H2817" s="69">
        <v>27900</v>
      </c>
      <c r="I2817" s="20" t="s">
        <v>3927</v>
      </c>
      <c r="J2817" s="27" t="s">
        <v>1727</v>
      </c>
    </row>
    <row r="2818" spans="1:10" ht="37.5" customHeight="1">
      <c r="A2818" s="8" t="s">
        <v>1670</v>
      </c>
      <c r="B2818" s="18" t="s">
        <v>1718</v>
      </c>
      <c r="C2818" s="36" t="s">
        <v>3458</v>
      </c>
      <c r="D2818" s="38" t="s">
        <v>1728</v>
      </c>
      <c r="E2818" s="38"/>
      <c r="F2818" s="2" t="s">
        <v>3549</v>
      </c>
      <c r="G2818" s="9" t="s">
        <v>1729</v>
      </c>
      <c r="H2818" s="69">
        <v>25900</v>
      </c>
      <c r="I2818" s="20" t="s">
        <v>3461</v>
      </c>
      <c r="J2818" s="27" t="s">
        <v>1730</v>
      </c>
    </row>
    <row r="2819" spans="1:10" ht="37.5" customHeight="1">
      <c r="A2819" s="8" t="s">
        <v>1670</v>
      </c>
      <c r="B2819" s="18" t="s">
        <v>1718</v>
      </c>
      <c r="C2819" s="36" t="s">
        <v>3500</v>
      </c>
      <c r="D2819" s="38" t="s">
        <v>1731</v>
      </c>
      <c r="E2819" s="38" t="s">
        <v>2857</v>
      </c>
      <c r="F2819" s="75" t="str">
        <f ca="1">IF($E2819="только рамка",VLOOKUP($D2819,OLframe!$D$2:$J$213,2),VLOOKUP($E2819,OLmain!$A$2:$J$57,2))</f>
        <v>10", 1024*600</v>
      </c>
      <c r="G2819" s="65" t="str">
        <f ca="1">VLOOKUP($D2819,OLframe!$D$2:$J$213,3)</f>
        <v>https://yadi.sk/d/gptXWYwZ3NJNF8</v>
      </c>
      <c r="H2819" s="45">
        <v>5500</v>
      </c>
      <c r="I2819" s="79" t="e">
        <f ca="1">IF($E2819="только рамка",VLOOKUP($D2819,OLframe!$D$2:$J$213,9),VLOOKUP($E2819,OLmain!$A$2:$J$57,9))</f>
        <v>#REF!</v>
      </c>
      <c r="J2819" s="27" t="e">
        <f ca="1">IF(VLOOKUP($D2819,OLframe!$D$2:$J$213,10)=0," ",VLOOKUP($D2819,OLframe!$D$2:$J$213,10))</f>
        <v>#REF!</v>
      </c>
    </row>
    <row r="2820" spans="1:10" ht="37.5" customHeight="1">
      <c r="A2820" s="8" t="s">
        <v>1670</v>
      </c>
      <c r="B2820" s="18" t="s">
        <v>1718</v>
      </c>
      <c r="C2820" s="36" t="s">
        <v>3500</v>
      </c>
      <c r="D2820" s="38" t="s">
        <v>1731</v>
      </c>
      <c r="E2820" s="38" t="s">
        <v>1124</v>
      </c>
      <c r="F2820" s="75" t="str">
        <f ca="1">IF($E2820="только рамка",VLOOKUP($D2820,OLframe!$D$2:$J$213,2),VLOOKUP($E2820,OLmain!$A$2:$J$57,2))</f>
        <v>10.1", 1280*720</v>
      </c>
      <c r="G2820" s="65" t="str">
        <f ca="1">VLOOKUP($D2820,OLframe!$D$2:$J$213,3)</f>
        <v>https://yadi.sk/d/gptXWYwZ3NJNF8</v>
      </c>
      <c r="H2820" s="45">
        <v>36400</v>
      </c>
      <c r="I2820" s="79" t="str">
        <f ca="1">IF($E2820="только рамка",VLOOKUP($D2820,OLframe!$D$2:$J$213,9),VLOOKUP($E2820,OLmain!$A$2:$J$57,9))</f>
        <v>Android 10.0, RK PX6 6x2,0 Ghz, 4Gb Ram, 64 Gb ROM, IPS LCD, NXP 6686 FM, TDA 7850, DSP, BC6 Bluetooth,  external microphone+Glonass&amp;gps</v>
      </c>
      <c r="J2820" s="27" t="e">
        <f ca="1">IF(VLOOKUP($D2820,OLframe!$D$2:$J$213,10)=0," ",VLOOKUP($D2820,OLframe!$D$2:$J$213,10))</f>
        <v>#REF!</v>
      </c>
    </row>
    <row r="2821" spans="1:10" ht="37.5" customHeight="1">
      <c r="A2821" s="8" t="s">
        <v>1670</v>
      </c>
      <c r="B2821" s="18" t="s">
        <v>1718</v>
      </c>
      <c r="C2821" s="36" t="s">
        <v>3500</v>
      </c>
      <c r="D2821" s="38" t="s">
        <v>1731</v>
      </c>
      <c r="E2821" s="38" t="s">
        <v>1139</v>
      </c>
      <c r="F2821" s="75" t="str">
        <f ca="1">IF($E2821="только рамка",VLOOKUP($D2821,OLframe!$D$2:$J$213,2),VLOOKUP($E2821,OLmain!$A$2:$J$57,2))</f>
        <v>10'', 1280*720</v>
      </c>
      <c r="G2821" s="65" t="str">
        <f ca="1">VLOOKUP($D2821,OLframe!$D$2:$J$213,3)</f>
        <v>https://yadi.sk/d/gptXWYwZ3NJNF8</v>
      </c>
      <c r="H2821" s="45">
        <v>38400</v>
      </c>
      <c r="I2821" s="79" t="str">
        <f ca="1">IF($E2821="только рамка",VLOOKUP($D2821,OLframe!$D$2:$J$213,9),VLOOKUP($E2821,OLmain!$A$2:$J$57,9))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21" s="27" t="e">
        <f ca="1">IF(VLOOKUP($D2821,OLframe!$D$2:$J$213,10)=0," ",VLOOKUP($D2821,OLframe!$D$2:$J$213,10))</f>
        <v>#REF!</v>
      </c>
    </row>
    <row r="2822" spans="1:10" ht="37.5" customHeight="1">
      <c r="A2822" s="8" t="s">
        <v>1670</v>
      </c>
      <c r="B2822" s="18" t="s">
        <v>1718</v>
      </c>
      <c r="C2822" s="36" t="s">
        <v>3500</v>
      </c>
      <c r="D2822" s="38" t="s">
        <v>1731</v>
      </c>
      <c r="E2822" s="38" t="s">
        <v>1106</v>
      </c>
      <c r="F2822" s="75" t="str">
        <f ca="1">IF($E2822="только рамка",VLOOKUP($D2822,OLframe!$D$2:$J$213,2),VLOOKUP($E2822,OLmain!$A$2:$J$57,2))</f>
        <v>10'', 1280*720</v>
      </c>
      <c r="G2822" s="65" t="str">
        <f ca="1">VLOOKUP($D2822,OLframe!$D$2:$J$213,3)</f>
        <v>https://yadi.sk/d/gptXWYwZ3NJNF8</v>
      </c>
      <c r="H2822" s="45">
        <v>41400</v>
      </c>
      <c r="I2822" s="79" t="str">
        <f ca="1">IF($E2822="только рамка",VLOOKUP($D2822,OLframe!$D$2:$J$213,9),VLOOKUP($E2822,OLmain!$A$2:$J$57,9))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22" s="27" t="e">
        <f ca="1">IF(VLOOKUP($D2822,OLframe!$D$2:$J$213,10)=0," ",VLOOKUP($D2822,OLframe!$D$2:$J$213,10))</f>
        <v>#REF!</v>
      </c>
    </row>
    <row r="2823" spans="1:10" ht="37.5" customHeight="1">
      <c r="A2823" s="8" t="s">
        <v>1670</v>
      </c>
      <c r="B2823" s="18" t="s">
        <v>1718</v>
      </c>
      <c r="C2823" s="36" t="s">
        <v>3500</v>
      </c>
      <c r="D2823" s="38" t="s">
        <v>1731</v>
      </c>
      <c r="E2823" s="38" t="s">
        <v>1108</v>
      </c>
      <c r="F2823" s="75" t="str">
        <f ca="1">IF($E2823="только рамка",VLOOKUP($D2823,OLframe!$D$2:$J$213,2),VLOOKUP($E2823,OLmain!$A$2:$J$57,2))</f>
        <v>10'', 1024*600</v>
      </c>
      <c r="G2823" s="65" t="str">
        <f ca="1">VLOOKUP($D2823,OLframe!$D$2:$J$213,3)</f>
        <v>https://yadi.sk/d/gptXWYwZ3NJNF8</v>
      </c>
      <c r="H2823" s="45">
        <v>29400</v>
      </c>
      <c r="I2823" s="79" t="str">
        <f ca="1">IF($E2823="только рамка",VLOOKUP($D2823,OLframe!$D$2:$J$213,9),VLOOKUP($E2823,OLmain!$A$2:$J$57,9))</f>
        <v>Android 10.0, RK PX30 4x1,6 Ghz, 2Gb Ram, 16 Gb ROM, IPS LCD, NXP 6686 FM, TDA 7850, DSP, BC6 Bluetooth,  external microphone+Glonass&amp;gps</v>
      </c>
      <c r="J2823" s="27" t="e">
        <f ca="1">IF(VLOOKUP($D2823,OLframe!$D$2:$J$213,10)=0," ",VLOOKUP($D2823,OLframe!$D$2:$J$213,10))</f>
        <v>#REF!</v>
      </c>
    </row>
    <row r="2824" spans="1:10" ht="37.5" customHeight="1">
      <c r="A2824" s="8" t="s">
        <v>1670</v>
      </c>
      <c r="B2824" s="18" t="s">
        <v>1718</v>
      </c>
      <c r="C2824" s="36" t="s">
        <v>3500</v>
      </c>
      <c r="D2824" s="38" t="s">
        <v>1731</v>
      </c>
      <c r="E2824" s="38" t="s">
        <v>1110</v>
      </c>
      <c r="F2824" s="75" t="str">
        <f ca="1">IF($E2824="только рамка",VLOOKUP($D2824,OLframe!$D$2:$J$213,2),VLOOKUP($E2824,OLmain!$A$2:$J$57,2))</f>
        <v>10'', 1024*600</v>
      </c>
      <c r="G2824" s="65" t="str">
        <f ca="1">VLOOKUP($D2824,OLframe!$D$2:$J$213,3)</f>
        <v>https://yadi.sk/d/gptXWYwZ3NJNF8</v>
      </c>
      <c r="H2824" s="45">
        <v>32900</v>
      </c>
      <c r="I2824" s="79" t="str">
        <f ca="1">IF($E2824="только рамка",VLOOKUP($D2824,OLframe!$D$2:$J$213,9),VLOOKUP($E2824,OLmain!$A$2:$J$57,9))</f>
        <v>Android 10.0, RK PX5 8x1,5 Ghz, 4Gb Ram, 32 Gb ROM, IPS LCD, NXP 6686 FM, TDA 7850, DSP, BC6 Bluetooth,  external microphone+Glonass&amp;gps</v>
      </c>
      <c r="J2824" s="27" t="e">
        <f ca="1">IF(VLOOKUP($D2824,OLframe!$D$2:$J$213,10)=0," ",VLOOKUP($D2824,OLframe!$D$2:$J$213,10))</f>
        <v>#REF!</v>
      </c>
    </row>
    <row r="2825" spans="1:10" ht="37.5" customHeight="1">
      <c r="A2825" s="8" t="s">
        <v>1670</v>
      </c>
      <c r="B2825" s="18" t="s">
        <v>1718</v>
      </c>
      <c r="C2825" s="36" t="s">
        <v>3500</v>
      </c>
      <c r="D2825" s="38" t="s">
        <v>1731</v>
      </c>
      <c r="E2825" s="38" t="s">
        <v>1112</v>
      </c>
      <c r="F2825" s="75" t="str">
        <f ca="1">IF($E2825="только рамка",VLOOKUP($D2825,OLframe!$D$2:$J$213,2),VLOOKUP($E2825,OLmain!$A$2:$J$57,2))</f>
        <v>10'', 1024*600</v>
      </c>
      <c r="G2825" s="65" t="str">
        <f ca="1">VLOOKUP($D2825,OLframe!$D$2:$J$213,3)</f>
        <v>https://yadi.sk/d/gptXWYwZ3NJNF8</v>
      </c>
      <c r="H2825" s="45">
        <v>33900</v>
      </c>
      <c r="I2825" s="79" t="str">
        <f ca="1">IF($E2825="только рамка",VLOOKUP($D2825,OLframe!$D$2:$J$213,9),VLOOKUP($E2825,OLmain!$A$2:$J$57,9))</f>
        <v>Android 10.0, RK PX5 8x1,5 Ghz, 4Gb Ram, 64 Gb ROM, IPS LCD, NXP 6686 FM, TDA 7850, DSP, BC6 Bluetooth,  external microphone+Glonass&amp;gps</v>
      </c>
      <c r="J2825" s="27" t="e">
        <f ca="1">IF(VLOOKUP($D2825,OLframe!$D$2:$J$213,10)=0," ",VLOOKUP($D2825,OLframe!$D$2:$J$213,10))</f>
        <v>#REF!</v>
      </c>
    </row>
    <row r="2826" spans="1:10" ht="37.5" customHeight="1">
      <c r="A2826" s="8" t="s">
        <v>1670</v>
      </c>
      <c r="B2826" s="18" t="s">
        <v>1718</v>
      </c>
      <c r="C2826" s="36" t="s">
        <v>3500</v>
      </c>
      <c r="D2826" s="38" t="s">
        <v>1731</v>
      </c>
      <c r="E2826" s="38" t="s">
        <v>1114</v>
      </c>
      <c r="F2826" s="75" t="str">
        <f ca="1">IF($E2826="только рамка",VLOOKUP($D2826,OLframe!$D$2:$J$213,2),VLOOKUP($E2826,OLmain!$A$2:$J$57,2))</f>
        <v>10'', 1024*600</v>
      </c>
      <c r="G2826" s="65" t="str">
        <f ca="1">VLOOKUP($D2826,OLframe!$D$2:$J$213,3)</f>
        <v>https://yadi.sk/d/gptXWYwZ3NJNF8</v>
      </c>
      <c r="H2826" s="45">
        <v>33900</v>
      </c>
      <c r="I2826" s="79" t="str">
        <f ca="1">IF($E2826="только рамка",VLOOKUP($D2826,OLframe!$D$2:$J$213,9),VLOOKUP($E2826,OLmain!$A$2:$J$57,9))</f>
        <v>Android 10.0, RK PX6 6x2,0 Ghz, 4Gb Ram, 64 Gb ROM, IPS LCD, NXP 6686 FM, TDA 7850, DSP, BC6 Bluetooth,  external microphone+Glonass&amp;gps</v>
      </c>
      <c r="J2826" s="27" t="e">
        <f ca="1">IF(VLOOKUP($D2826,OLframe!$D$2:$J$213,10)=0," ",VLOOKUP($D2826,OLframe!$D$2:$J$213,10))</f>
        <v>#REF!</v>
      </c>
    </row>
    <row r="2827" spans="1:10" ht="37.5" customHeight="1">
      <c r="A2827" s="8" t="s">
        <v>1670</v>
      </c>
      <c r="B2827" s="18" t="s">
        <v>1718</v>
      </c>
      <c r="C2827" s="36" t="s">
        <v>3500</v>
      </c>
      <c r="D2827" s="38" t="s">
        <v>1731</v>
      </c>
      <c r="E2827" s="38" t="s">
        <v>1129</v>
      </c>
      <c r="F2827" s="75" t="str">
        <f ca="1">IF($E2827="только рамка",VLOOKUP($D2827,OLframe!$D$2:$J$213,2),VLOOKUP($E2827,OLmain!$A$2:$J$57,2))</f>
        <v>10'', 1024*600</v>
      </c>
      <c r="G2827" s="65" t="str">
        <f ca="1">VLOOKUP($D2827,OLframe!$D$2:$J$213,3)</f>
        <v>https://yadi.sk/d/gptXWYwZ3NJNF8</v>
      </c>
      <c r="H2827" s="45">
        <v>23900</v>
      </c>
      <c r="I2827" s="79" t="str">
        <f ca="1">IF($E2827="только рамка",VLOOKUP($D2827,OLframe!$D$2:$J$213,9),VLOOKUP($E2827,OLmain!$A$2:$J$57,9))</f>
        <v>Android 6.0, MTK 3562 8x1,5 Ghz, 2Gb Ram, 32 Gb ROM, IPS LCD, NXP 6686 FM, TDA 7851, Bluetooth,  external microphone, 4G встроен</v>
      </c>
      <c r="J2827" s="27" t="e">
        <f ca="1">IF(VLOOKUP($D2827,OLframe!$D$2:$J$213,10)=0," ",VLOOKUP($D2827,OLframe!$D$2:$J$213,10))</f>
        <v>#REF!</v>
      </c>
    </row>
    <row r="2828" spans="1:10" ht="37.5" customHeight="1">
      <c r="A2828" s="8" t="s">
        <v>1670</v>
      </c>
      <c r="B2828" s="18" t="s">
        <v>1718</v>
      </c>
      <c r="C2828" s="36" t="s">
        <v>3500</v>
      </c>
      <c r="D2828" s="38" t="s">
        <v>1731</v>
      </c>
      <c r="E2828" s="38" t="s">
        <v>1116</v>
      </c>
      <c r="F2828" s="75" t="str">
        <f ca="1">IF($E2828="только рамка",VLOOKUP($D2828,OLframe!$D$2:$J$213,2),VLOOKUP($E2828,OLmain!$A$2:$J$57,2))</f>
        <v>10'', 1280*720</v>
      </c>
      <c r="G2828" s="65" t="str">
        <f ca="1">VLOOKUP($D2828,OLframe!$D$2:$J$213,3)</f>
        <v>https://yadi.sk/d/gptXWYwZ3NJNF8</v>
      </c>
      <c r="H2828" s="45">
        <v>28400</v>
      </c>
      <c r="I2828" s="79" t="str">
        <f ca="1">IF($E2828="только рамка",VLOOKUP($D2828,OLframe!$D$2:$J$213,9),VLOOKUP($E2828,OLmain!$A$2:$J$57,9))</f>
        <v>Android 10, UIS7862 8x1,8 Ghz, 3Gb Ram, 32Gb ROM, TDA7708 FM, TDA7388, DSP, Bluetooth 5.0, Glonass&amp;gps, 4G, OPTIC out, поддержка AHD/TVI камер, HDMI - опция, AV OUT - опция</v>
      </c>
      <c r="J2828" s="27" t="e">
        <f ca="1">IF(VLOOKUP($D2828,OLframe!$D$2:$J$213,10)=0," ",VLOOKUP($D2828,OLframe!$D$2:$J$213,10))</f>
        <v>#REF!</v>
      </c>
    </row>
    <row r="2829" spans="1:10" ht="37.5" customHeight="1">
      <c r="A2829" s="8" t="s">
        <v>1670</v>
      </c>
      <c r="B2829" s="18" t="s">
        <v>1718</v>
      </c>
      <c r="C2829" s="36" t="s">
        <v>3500</v>
      </c>
      <c r="D2829" s="38" t="s">
        <v>1731</v>
      </c>
      <c r="E2829" s="38" t="s">
        <v>1118</v>
      </c>
      <c r="F2829" s="75" t="str">
        <f ca="1">IF($E2829="только рамка",VLOOKUP($D2829,OLframe!$D$2:$J$213,2),VLOOKUP($E2829,OLmain!$A$2:$J$57,2))</f>
        <v>10'', 1280*720</v>
      </c>
      <c r="G2829" s="65" t="str">
        <f ca="1">VLOOKUP($D2829,OLframe!$D$2:$J$213,3)</f>
        <v>https://yadi.sk/d/gptXWYwZ3NJNF8</v>
      </c>
      <c r="H2829" s="45">
        <v>32900</v>
      </c>
      <c r="I2829" s="79" t="str">
        <f ca="1">IF($E2829="только рамка",VLOOKUP($D2829,OLframe!$D$2:$J$213,9),VLOOKUP($E2829,OLmain!$A$2:$J$57,9))</f>
        <v>Android 10, UIS7862 8x1,8 Ghz, 4Gb Ram, 64Gb ROM, TDA7708 FM, TDA7851L, DSP, Bluetooth 5.0, Glonass&amp;gps, 4G, OPTIC out, поддержка AHD/TVI камер, HDMI - опция, AV OUT - опция</v>
      </c>
      <c r="J2829" s="27" t="e">
        <f ca="1">IF(VLOOKUP($D2829,OLframe!$D$2:$J$213,10)=0," ",VLOOKUP($D2829,OLframe!$D$2:$J$213,10))</f>
        <v>#REF!</v>
      </c>
    </row>
    <row r="2830" spans="1:10" ht="37.5" customHeight="1">
      <c r="A2830" s="8" t="s">
        <v>1670</v>
      </c>
      <c r="B2830" s="18" t="s">
        <v>1718</v>
      </c>
      <c r="C2830" s="36" t="s">
        <v>3500</v>
      </c>
      <c r="D2830" s="38" t="s">
        <v>1731</v>
      </c>
      <c r="E2830" s="38" t="s">
        <v>1134</v>
      </c>
      <c r="F2830" s="75" t="str">
        <f ca="1">IF($E2830="только рамка",VLOOKUP($D2830,OLframe!$D$2:$J$213,2),VLOOKUP($E2830,OLmain!$A$2:$J$57,2))</f>
        <v>10'', 1280*720</v>
      </c>
      <c r="G2830" s="65" t="str">
        <f ca="1">VLOOKUP($D2830,OLframe!$D$2:$J$213,3)</f>
        <v>https://yadi.sk/d/gptXWYwZ3NJNF8</v>
      </c>
      <c r="H2830" s="45">
        <v>35900</v>
      </c>
      <c r="I2830" s="79" t="str">
        <f ca="1">IF($E2830="только рамка",VLOOKUP($D2830,OLframe!$D$2:$J$213,9),VLOOKUP($E2830,OLmain!$A$2:$J$57,9))</f>
        <v>Android 10, UIS7862 8x1,8 Ghz, 6Gb Ram, 128Gb ROM, TDA7708 FM, TDA7851L, DSP, Bluetooth 5.0, Glonass&amp;gps, 4G, OPTIC out, поддержка AHD/TVI камер, HDMI - опция, AV OUT - опция</v>
      </c>
      <c r="J2830" s="27" t="e">
        <f ca="1">IF(VLOOKUP($D2830,OLframe!$D$2:$J$213,10)=0," ",VLOOKUP($D2830,OLframe!$D$2:$J$213,10))</f>
        <v>#REF!</v>
      </c>
    </row>
    <row r="2831" spans="1:10" ht="37.5" customHeight="1">
      <c r="A2831" s="8" t="s">
        <v>1670</v>
      </c>
      <c r="B2831" s="18" t="s">
        <v>1718</v>
      </c>
      <c r="C2831" s="36" t="s">
        <v>3500</v>
      </c>
      <c r="D2831" s="38" t="s">
        <v>1731</v>
      </c>
      <c r="E2831" s="38" t="s">
        <v>1120</v>
      </c>
      <c r="F2831" s="75" t="str">
        <f ca="1">IF($E2831="только рамка",VLOOKUP($D2831,OLframe!$D$2:$J$213,2),VLOOKUP($E2831,OLmain!$A$2:$J$57,2))</f>
        <v>10'', 1024*600</v>
      </c>
      <c r="G2831" s="65" t="str">
        <f ca="1">VLOOKUP($D2831,OLframe!$D$2:$J$213,3)</f>
        <v>https://yadi.sk/d/gptXWYwZ3NJNF8</v>
      </c>
      <c r="H2831" s="45">
        <v>33900</v>
      </c>
      <c r="I2831" s="79" t="str">
        <f ca="1">IF($E2831="только рамка",VLOOKUP($D2831,OLframe!$D$2:$J$213,9),VLOOKUP($E2831,OLmain!$A$2:$J$57,9))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831" s="27" t="e">
        <f ca="1">IF(VLOOKUP($D2831,OLframe!$D$2:$J$213,10)=0," ",VLOOKUP($D2831,OLframe!$D$2:$J$213,10))</f>
        <v>#REF!</v>
      </c>
    </row>
    <row r="2832" spans="1:10" ht="37.5" customHeight="1">
      <c r="A2832" s="8" t="s">
        <v>1670</v>
      </c>
      <c r="B2832" s="18" t="s">
        <v>1718</v>
      </c>
      <c r="C2832" s="36" t="s">
        <v>3500</v>
      </c>
      <c r="D2832" s="38" t="s">
        <v>1731</v>
      </c>
      <c r="E2832" s="38" t="s">
        <v>1090</v>
      </c>
      <c r="F2832" s="75" t="str">
        <f ca="1">IF($E2832="только рамка",VLOOKUP($D2832,OLframe!$D$2:$J$213,2),VLOOKUP($E2832,OLmain!$A$2:$J$57,2))</f>
        <v>9,7'', 1024*768</v>
      </c>
      <c r="G2832" s="65" t="str">
        <f ca="1">VLOOKUP($D2832,OLframe!$D$2:$J$213,3)</f>
        <v>https://yadi.sk/d/gptXWYwZ3NJNF8</v>
      </c>
      <c r="H2832" s="45">
        <v>34900</v>
      </c>
      <c r="I2832" s="79" t="str">
        <f ca="1">IF($E2832="только рамка",VLOOKUP($D2832,OLframe!$D$2:$J$213,9),VLOOKUP($E2832,OLmain!$A$2:$J$57,9))</f>
        <v>Android 10.0, RK PX6 6x2,0 Ghz, 4Gb Ram, 64 Gb ROM, IPS LCD, NXP 6686 FM, TDA 7850, DSP, BC6 Bluetooth,  external microphone+Glonass&amp;gps</v>
      </c>
      <c r="J2832" s="27" t="e">
        <f ca="1">IF(VLOOKUP($D2832,OLframe!$D$2:$J$213,10)=0," ",VLOOKUP($D2832,OLframe!$D$2:$J$213,10))</f>
        <v>#REF!</v>
      </c>
    </row>
    <row r="2833" spans="1:10" ht="37.5" customHeight="1">
      <c r="A2833" s="8" t="s">
        <v>1670</v>
      </c>
      <c r="B2833" s="18" t="s">
        <v>1718</v>
      </c>
      <c r="C2833" s="36" t="s">
        <v>3500</v>
      </c>
      <c r="D2833" s="38" t="s">
        <v>1731</v>
      </c>
      <c r="E2833" s="38" t="s">
        <v>1123</v>
      </c>
      <c r="F2833" s="75" t="str">
        <f ca="1">IF($E2833="только рамка",VLOOKUP($D2833,OLframe!$D$2:$J$213,2),VLOOKUP($E2833,OLmain!$A$2:$J$57,2))</f>
        <v>13.3", 1920*1080</v>
      </c>
      <c r="G2833" s="65" t="str">
        <f ca="1">VLOOKUP($D2833,OLframe!$D$2:$J$213,3)</f>
        <v>https://yadi.sk/d/gptXWYwZ3NJNF8</v>
      </c>
      <c r="H2833" s="45">
        <v>42400</v>
      </c>
      <c r="I2833" s="79" t="str">
        <f ca="1">IF($E2833="только рамка",VLOOKUP($D2833,OLframe!$D$2:$J$213,9),VLOOKUP($E2833,OLmain!$A$2:$J$57,9))</f>
        <v>Android 10.0, RK PX6 6x2,0 Ghz, 4Gb Ram, 64 Gb ROM, IPS LCD, NXP 6686 FM, TDA 7850, DSP, BC6 Bluetooth,  external microphone+Glonass&amp;gps</v>
      </c>
      <c r="J2833" s="27" t="e">
        <f ca="1">IF(VLOOKUP($D2833,OLframe!$D$2:$J$213,10)=0," ",VLOOKUP($D2833,OLframe!$D$2:$J$213,10))</f>
        <v>#REF!</v>
      </c>
    </row>
    <row r="2834" spans="1:10" ht="37.5" customHeight="1">
      <c r="A2834" s="8" t="s">
        <v>1670</v>
      </c>
      <c r="B2834" s="18" t="s">
        <v>1718</v>
      </c>
      <c r="C2834" s="36" t="s">
        <v>3451</v>
      </c>
      <c r="D2834" s="38" t="s">
        <v>1732</v>
      </c>
      <c r="E2834" s="38"/>
      <c r="F2834" s="2" t="s">
        <v>3712</v>
      </c>
      <c r="G2834" s="15" t="s">
        <v>1733</v>
      </c>
      <c r="H2834" s="69">
        <v>22900</v>
      </c>
      <c r="I2834" s="20" t="s">
        <v>3551</v>
      </c>
      <c r="J2834" s="54" t="s">
        <v>1724</v>
      </c>
    </row>
    <row r="2835" spans="1:10" ht="37.5" customHeight="1">
      <c r="A2835" s="8" t="s">
        <v>1670</v>
      </c>
      <c r="B2835" s="18" t="s">
        <v>1718</v>
      </c>
      <c r="C2835" s="36" t="s">
        <v>3444</v>
      </c>
      <c r="D2835" s="38" t="s">
        <v>1734</v>
      </c>
      <c r="E2835" s="38"/>
      <c r="F2835" s="2" t="s">
        <v>3712</v>
      </c>
      <c r="G2835" s="9" t="s">
        <v>1735</v>
      </c>
      <c r="H2835" s="69">
        <v>27900</v>
      </c>
      <c r="I2835" s="20" t="s">
        <v>3507</v>
      </c>
      <c r="J2835" s="54" t="s">
        <v>1736</v>
      </c>
    </row>
    <row r="2836" spans="1:10" ht="37.5" customHeight="1">
      <c r="A2836" s="8" t="s">
        <v>1670</v>
      </c>
      <c r="B2836" s="18" t="s">
        <v>1718</v>
      </c>
      <c r="C2836" s="36" t="s">
        <v>3458</v>
      </c>
      <c r="D2836" s="38" t="s">
        <v>1737</v>
      </c>
      <c r="E2836" s="38"/>
      <c r="F2836" s="2" t="s">
        <v>3549</v>
      </c>
      <c r="G2836" s="9" t="s">
        <v>1738</v>
      </c>
      <c r="H2836" s="69">
        <v>22900</v>
      </c>
      <c r="I2836" s="20" t="s">
        <v>3511</v>
      </c>
      <c r="J2836" s="27" t="s">
        <v>1721</v>
      </c>
    </row>
    <row r="2837" spans="1:10" ht="37.5" customHeight="1">
      <c r="A2837" s="8" t="s">
        <v>1670</v>
      </c>
      <c r="B2837" s="18" t="s">
        <v>1718</v>
      </c>
      <c r="C2837" s="36" t="s">
        <v>3660</v>
      </c>
      <c r="D2837" s="38" t="s">
        <v>1739</v>
      </c>
      <c r="E2837" s="38"/>
      <c r="F2837" s="2" t="s">
        <v>3518</v>
      </c>
      <c r="G2837" s="9" t="s">
        <v>1740</v>
      </c>
      <c r="H2837" s="69">
        <v>34400</v>
      </c>
      <c r="I2837" s="21" t="s">
        <v>1741</v>
      </c>
      <c r="J2837" s="55" t="s">
        <v>1717</v>
      </c>
    </row>
    <row r="2838" spans="1:10" ht="37.5" customHeight="1">
      <c r="A2838" s="8" t="s">
        <v>1670</v>
      </c>
      <c r="B2838" s="18" t="s">
        <v>1148</v>
      </c>
      <c r="C2838" s="36" t="s">
        <v>4139</v>
      </c>
      <c r="D2838" s="38" t="s">
        <v>1743</v>
      </c>
      <c r="E2838" s="38"/>
      <c r="F2838" s="2" t="s">
        <v>3518</v>
      </c>
      <c r="G2838" s="9" t="s">
        <v>1744</v>
      </c>
      <c r="H2838" s="69">
        <v>31400</v>
      </c>
      <c r="I2838" s="46" t="s">
        <v>3503</v>
      </c>
      <c r="J2838" s="27" t="s">
        <v>1745</v>
      </c>
    </row>
    <row r="2839" spans="1:10" ht="37.5" customHeight="1">
      <c r="A2839" s="8" t="s">
        <v>1670</v>
      </c>
      <c r="B2839" s="18" t="s">
        <v>1148</v>
      </c>
      <c r="C2839" s="36" t="s">
        <v>3458</v>
      </c>
      <c r="D2839" s="38" t="s">
        <v>1746</v>
      </c>
      <c r="E2839" s="38"/>
      <c r="F2839" s="2" t="s">
        <v>3549</v>
      </c>
      <c r="G2839" s="9" t="s">
        <v>1747</v>
      </c>
      <c r="H2839" s="69">
        <v>24500</v>
      </c>
      <c r="I2839" s="20" t="s">
        <v>4179</v>
      </c>
      <c r="J2839" s="27" t="s">
        <v>1748</v>
      </c>
    </row>
    <row r="2840" spans="1:10" ht="37.5" customHeight="1">
      <c r="A2840" s="8" t="s">
        <v>1670</v>
      </c>
      <c r="B2840" s="18" t="s">
        <v>1148</v>
      </c>
      <c r="C2840" s="36" t="s">
        <v>3500</v>
      </c>
      <c r="D2840" s="38" t="s">
        <v>1749</v>
      </c>
      <c r="E2840" s="38" t="s">
        <v>2857</v>
      </c>
      <c r="F2840" s="75" t="str">
        <f ca="1">IF($E2840="только рамка",VLOOKUP($D2840,OLframe!$D$2:$J$213,2),VLOOKUP($E2840,OLmain!$A$2:$J$57,2))</f>
        <v>10", 1024*600</v>
      </c>
      <c r="G2840" s="65" t="str">
        <f ca="1">VLOOKUP($D2840,OLframe!$D$2:$J$213,3)</f>
        <v>https://yadi.sk/d/A8ff1R7h_6ZfrA</v>
      </c>
      <c r="H2840" s="45">
        <v>4000</v>
      </c>
      <c r="I2840" s="79" t="e">
        <f ca="1">IF($E2840="только рамка",VLOOKUP($D2840,OLframe!$D$2:$J$213,9),VLOOKUP($E2840,OLmain!$A$2:$J$57,9))</f>
        <v>#REF!</v>
      </c>
      <c r="J2840" s="27" t="e">
        <f ca="1">IF(VLOOKUP($D2840,OLframe!$D$2:$J$213,10)=0," ",VLOOKUP($D2840,OLframe!$D$2:$J$213,10))</f>
        <v>#REF!</v>
      </c>
    </row>
    <row r="2841" spans="1:10" ht="37.5" customHeight="1">
      <c r="A2841" s="8" t="s">
        <v>1670</v>
      </c>
      <c r="B2841" s="18" t="s">
        <v>1148</v>
      </c>
      <c r="C2841" s="36" t="s">
        <v>3500</v>
      </c>
      <c r="D2841" s="38" t="s">
        <v>1749</v>
      </c>
      <c r="E2841" s="38" t="s">
        <v>1124</v>
      </c>
      <c r="F2841" s="75" t="str">
        <f ca="1">IF($E2841="только рамка",VLOOKUP($D2841,OLframe!$D$2:$J$213,2),VLOOKUP($E2841,OLmain!$A$2:$J$57,2))</f>
        <v>10.1", 1280*720</v>
      </c>
      <c r="G2841" s="65" t="str">
        <f ca="1">VLOOKUP($D2841,OLframe!$D$2:$J$213,3)</f>
        <v>https://yadi.sk/d/A8ff1R7h_6ZfrA</v>
      </c>
      <c r="H2841" s="45">
        <v>34900</v>
      </c>
      <c r="I2841" s="79" t="str">
        <f ca="1">IF($E2841="только рамка",VLOOKUP($D2841,OLframe!$D$2:$J$213,9),VLOOKUP($E2841,OLmain!$A$2:$J$57,9))</f>
        <v>Android 10.0, RK PX6 6x2,0 Ghz, 4Gb Ram, 64 Gb ROM, IPS LCD, NXP 6686 FM, TDA 7850, DSP, BC6 Bluetooth,  external microphone+Glonass&amp;gps</v>
      </c>
      <c r="J2841" s="27" t="e">
        <f ca="1">IF(VLOOKUP($D2841,OLframe!$D$2:$J$213,10)=0," ",VLOOKUP($D2841,OLframe!$D$2:$J$213,10))</f>
        <v>#REF!</v>
      </c>
    </row>
    <row r="2842" spans="1:10" ht="37.5" customHeight="1">
      <c r="A2842" s="8" t="s">
        <v>1670</v>
      </c>
      <c r="B2842" s="18" t="s">
        <v>1148</v>
      </c>
      <c r="C2842" s="36" t="s">
        <v>3500</v>
      </c>
      <c r="D2842" s="38" t="s">
        <v>1749</v>
      </c>
      <c r="E2842" s="38" t="s">
        <v>1139</v>
      </c>
      <c r="F2842" s="75" t="str">
        <f ca="1">IF($E2842="только рамка",VLOOKUP($D2842,OLframe!$D$2:$J$213,2),VLOOKUP($E2842,OLmain!$A$2:$J$57,2))</f>
        <v>10'', 1280*720</v>
      </c>
      <c r="G2842" s="65" t="str">
        <f ca="1">VLOOKUP($D2842,OLframe!$D$2:$J$213,3)</f>
        <v>https://yadi.sk/d/A8ff1R7h_6ZfrA</v>
      </c>
      <c r="H2842" s="45">
        <v>36900</v>
      </c>
      <c r="I2842" s="79" t="str">
        <f ca="1">IF($E2842="только рамка",VLOOKUP($D2842,OLframe!$D$2:$J$213,9),VLOOKUP($E2842,OLmain!$A$2:$J$57,9))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42" s="27" t="e">
        <f ca="1">IF(VLOOKUP($D2842,OLframe!$D$2:$J$213,10)=0," ",VLOOKUP($D2842,OLframe!$D$2:$J$213,10))</f>
        <v>#REF!</v>
      </c>
    </row>
    <row r="2843" spans="1:10" ht="37.5" customHeight="1">
      <c r="A2843" s="8" t="s">
        <v>1670</v>
      </c>
      <c r="B2843" s="18" t="s">
        <v>1148</v>
      </c>
      <c r="C2843" s="36" t="s">
        <v>3500</v>
      </c>
      <c r="D2843" s="38" t="s">
        <v>1749</v>
      </c>
      <c r="E2843" s="38" t="s">
        <v>1106</v>
      </c>
      <c r="F2843" s="75" t="str">
        <f ca="1">IF($E2843="только рамка",VLOOKUP($D2843,OLframe!$D$2:$J$213,2),VLOOKUP($E2843,OLmain!$A$2:$J$57,2))</f>
        <v>10'', 1280*720</v>
      </c>
      <c r="G2843" s="65" t="str">
        <f ca="1">VLOOKUP($D2843,OLframe!$D$2:$J$213,3)</f>
        <v>https://yadi.sk/d/A8ff1R7h_6ZfrA</v>
      </c>
      <c r="H2843" s="45">
        <v>39900</v>
      </c>
      <c r="I2843" s="79" t="str">
        <f ca="1">IF($E2843="только рамка",VLOOKUP($D2843,OLframe!$D$2:$J$213,9),VLOOKUP($E2843,OLmain!$A$2:$J$57,9))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43" s="27" t="e">
        <f ca="1">IF(VLOOKUP($D2843,OLframe!$D$2:$J$213,10)=0," ",VLOOKUP($D2843,OLframe!$D$2:$J$213,10))</f>
        <v>#REF!</v>
      </c>
    </row>
    <row r="2844" spans="1:10" ht="37.5" customHeight="1">
      <c r="A2844" s="8" t="s">
        <v>1670</v>
      </c>
      <c r="B2844" s="18" t="s">
        <v>1148</v>
      </c>
      <c r="C2844" s="36" t="s">
        <v>3500</v>
      </c>
      <c r="D2844" s="38" t="s">
        <v>1749</v>
      </c>
      <c r="E2844" s="38" t="s">
        <v>1108</v>
      </c>
      <c r="F2844" s="75" t="str">
        <f ca="1">IF($E2844="только рамка",VLOOKUP($D2844,OLframe!$D$2:$J$213,2),VLOOKUP($E2844,OLmain!$A$2:$J$57,2))</f>
        <v>10'', 1024*600</v>
      </c>
      <c r="G2844" s="65" t="str">
        <f ca="1">VLOOKUP($D2844,OLframe!$D$2:$J$213,3)</f>
        <v>https://yadi.sk/d/A8ff1R7h_6ZfrA</v>
      </c>
      <c r="H2844" s="45">
        <v>27900</v>
      </c>
      <c r="I2844" s="79" t="str">
        <f ca="1">IF($E2844="только рамка",VLOOKUP($D2844,OLframe!$D$2:$J$213,9),VLOOKUP($E2844,OLmain!$A$2:$J$57,9))</f>
        <v>Android 10.0, RK PX30 4x1,6 Ghz, 2Gb Ram, 16 Gb ROM, IPS LCD, NXP 6686 FM, TDA 7850, DSP, BC6 Bluetooth,  external microphone+Glonass&amp;gps</v>
      </c>
      <c r="J2844" s="27" t="e">
        <f ca="1">IF(VLOOKUP($D2844,OLframe!$D$2:$J$213,10)=0," ",VLOOKUP($D2844,OLframe!$D$2:$J$213,10))</f>
        <v>#REF!</v>
      </c>
    </row>
    <row r="2845" spans="1:10" ht="37.5" customHeight="1">
      <c r="A2845" s="8" t="s">
        <v>1670</v>
      </c>
      <c r="B2845" s="18" t="s">
        <v>1148</v>
      </c>
      <c r="C2845" s="36" t="s">
        <v>3500</v>
      </c>
      <c r="D2845" s="38" t="s">
        <v>1749</v>
      </c>
      <c r="E2845" s="38" t="s">
        <v>1110</v>
      </c>
      <c r="F2845" s="75" t="str">
        <f ca="1">IF($E2845="только рамка",VLOOKUP($D2845,OLframe!$D$2:$J$213,2),VLOOKUP($E2845,OLmain!$A$2:$J$57,2))</f>
        <v>10'', 1024*600</v>
      </c>
      <c r="G2845" s="65" t="str">
        <f ca="1">VLOOKUP($D2845,OLframe!$D$2:$J$213,3)</f>
        <v>https://yadi.sk/d/A8ff1R7h_6ZfrA</v>
      </c>
      <c r="H2845" s="45">
        <v>31400</v>
      </c>
      <c r="I2845" s="79" t="str">
        <f ca="1">IF($E2845="только рамка",VLOOKUP($D2845,OLframe!$D$2:$J$213,9),VLOOKUP($E2845,OLmain!$A$2:$J$57,9))</f>
        <v>Android 10.0, RK PX5 8x1,5 Ghz, 4Gb Ram, 32 Gb ROM, IPS LCD, NXP 6686 FM, TDA 7850, DSP, BC6 Bluetooth,  external microphone+Glonass&amp;gps</v>
      </c>
      <c r="J2845" s="27" t="e">
        <f ca="1">IF(VLOOKUP($D2845,OLframe!$D$2:$J$213,10)=0," ",VLOOKUP($D2845,OLframe!$D$2:$J$213,10))</f>
        <v>#REF!</v>
      </c>
    </row>
    <row r="2846" spans="1:10" ht="37.5" customHeight="1">
      <c r="A2846" s="8" t="s">
        <v>1670</v>
      </c>
      <c r="B2846" s="18" t="s">
        <v>1148</v>
      </c>
      <c r="C2846" s="36" t="s">
        <v>3500</v>
      </c>
      <c r="D2846" s="38" t="s">
        <v>1749</v>
      </c>
      <c r="E2846" s="38" t="s">
        <v>1112</v>
      </c>
      <c r="F2846" s="75" t="str">
        <f ca="1">IF($E2846="только рамка",VLOOKUP($D2846,OLframe!$D$2:$J$213,2),VLOOKUP($E2846,OLmain!$A$2:$J$57,2))</f>
        <v>10'', 1024*600</v>
      </c>
      <c r="G2846" s="65" t="str">
        <f ca="1">VLOOKUP($D2846,OLframe!$D$2:$J$213,3)</f>
        <v>https://yadi.sk/d/A8ff1R7h_6ZfrA</v>
      </c>
      <c r="H2846" s="45">
        <v>32400</v>
      </c>
      <c r="I2846" s="79" t="str">
        <f ca="1">IF($E2846="только рамка",VLOOKUP($D2846,OLframe!$D$2:$J$213,9),VLOOKUP($E2846,OLmain!$A$2:$J$57,9))</f>
        <v>Android 10.0, RK PX5 8x1,5 Ghz, 4Gb Ram, 64 Gb ROM, IPS LCD, NXP 6686 FM, TDA 7850, DSP, BC6 Bluetooth,  external microphone+Glonass&amp;gps</v>
      </c>
      <c r="J2846" s="27" t="e">
        <f ca="1">IF(VLOOKUP($D2846,OLframe!$D$2:$J$213,10)=0," ",VLOOKUP($D2846,OLframe!$D$2:$J$213,10))</f>
        <v>#REF!</v>
      </c>
    </row>
    <row r="2847" spans="1:10" ht="37.5" customHeight="1">
      <c r="A2847" s="8" t="s">
        <v>1670</v>
      </c>
      <c r="B2847" s="18" t="s">
        <v>1148</v>
      </c>
      <c r="C2847" s="36" t="s">
        <v>3500</v>
      </c>
      <c r="D2847" s="38" t="s">
        <v>1749</v>
      </c>
      <c r="E2847" s="38" t="s">
        <v>1114</v>
      </c>
      <c r="F2847" s="75" t="str">
        <f ca="1">IF($E2847="только рамка",VLOOKUP($D2847,OLframe!$D$2:$J$213,2),VLOOKUP($E2847,OLmain!$A$2:$J$57,2))</f>
        <v>10'', 1024*600</v>
      </c>
      <c r="G2847" s="65" t="str">
        <f ca="1">VLOOKUP($D2847,OLframe!$D$2:$J$213,3)</f>
        <v>https://yadi.sk/d/A8ff1R7h_6ZfrA</v>
      </c>
      <c r="H2847" s="45">
        <v>32400</v>
      </c>
      <c r="I2847" s="79" t="str">
        <f ca="1">IF($E2847="только рамка",VLOOKUP($D2847,OLframe!$D$2:$J$213,9),VLOOKUP($E2847,OLmain!$A$2:$J$57,9))</f>
        <v>Android 10.0, RK PX6 6x2,0 Ghz, 4Gb Ram, 64 Gb ROM, IPS LCD, NXP 6686 FM, TDA 7850, DSP, BC6 Bluetooth,  external microphone+Glonass&amp;gps</v>
      </c>
      <c r="J2847" s="27" t="e">
        <f ca="1">IF(VLOOKUP($D2847,OLframe!$D$2:$J$213,10)=0," ",VLOOKUP($D2847,OLframe!$D$2:$J$213,10))</f>
        <v>#REF!</v>
      </c>
    </row>
    <row r="2848" spans="1:10" ht="37.5" customHeight="1">
      <c r="A2848" s="8" t="s">
        <v>1670</v>
      </c>
      <c r="B2848" s="18" t="s">
        <v>1148</v>
      </c>
      <c r="C2848" s="36" t="s">
        <v>3500</v>
      </c>
      <c r="D2848" s="38" t="s">
        <v>1749</v>
      </c>
      <c r="E2848" s="38" t="s">
        <v>1129</v>
      </c>
      <c r="F2848" s="75" t="str">
        <f ca="1">IF($E2848="только рамка",VLOOKUP($D2848,OLframe!$D$2:$J$213,2),VLOOKUP($E2848,OLmain!$A$2:$J$57,2))</f>
        <v>10'', 1024*600</v>
      </c>
      <c r="G2848" s="65" t="str">
        <f ca="1">VLOOKUP($D2848,OLframe!$D$2:$J$213,3)</f>
        <v>https://yadi.sk/d/A8ff1R7h_6ZfrA</v>
      </c>
      <c r="H2848" s="45">
        <v>23900</v>
      </c>
      <c r="I2848" s="79" t="str">
        <f ca="1">IF($E2848="только рамка",VLOOKUP($D2848,OLframe!$D$2:$J$213,9),VLOOKUP($E2848,OLmain!$A$2:$J$57,9))</f>
        <v>Android 6.0, MTK 3562 8x1,5 Ghz, 2Gb Ram, 32 Gb ROM, IPS LCD, NXP 6686 FM, TDA 7851, Bluetooth,  external microphone, 4G встроен</v>
      </c>
      <c r="J2848" s="27" t="e">
        <f ca="1">IF(VLOOKUP($D2848,OLframe!$D$2:$J$213,10)=0," ",VLOOKUP($D2848,OLframe!$D$2:$J$213,10))</f>
        <v>#REF!</v>
      </c>
    </row>
    <row r="2849" spans="1:10" ht="37.5" customHeight="1">
      <c r="A2849" s="8" t="s">
        <v>1670</v>
      </c>
      <c r="B2849" s="18" t="s">
        <v>1148</v>
      </c>
      <c r="C2849" s="36" t="s">
        <v>3500</v>
      </c>
      <c r="D2849" s="38" t="s">
        <v>1749</v>
      </c>
      <c r="E2849" s="38" t="s">
        <v>1116</v>
      </c>
      <c r="F2849" s="75" t="str">
        <f ca="1">IF($E2849="только рамка",VLOOKUP($D2849,OLframe!$D$2:$J$213,2),VLOOKUP($E2849,OLmain!$A$2:$J$57,2))</f>
        <v>10'', 1280*720</v>
      </c>
      <c r="G2849" s="65" t="str">
        <f ca="1">VLOOKUP($D2849,OLframe!$D$2:$J$213,3)</f>
        <v>https://yadi.sk/d/A8ff1R7h_6ZfrA</v>
      </c>
      <c r="H2849" s="45">
        <v>26900</v>
      </c>
      <c r="I2849" s="79" t="str">
        <f ca="1">IF($E2849="только рамка",VLOOKUP($D2849,OLframe!$D$2:$J$213,9),VLOOKUP($E2849,OLmain!$A$2:$J$57,9))</f>
        <v>Android 10, UIS7862 8x1,8 Ghz, 3Gb Ram, 32Gb ROM, TDA7708 FM, TDA7388, DSP, Bluetooth 5.0, Glonass&amp;gps, 4G, OPTIC out, поддержка AHD/TVI камер, HDMI - опция, AV OUT - опция</v>
      </c>
      <c r="J2849" s="27" t="e">
        <f ca="1">IF(VLOOKUP($D2849,OLframe!$D$2:$J$213,10)=0," ",VLOOKUP($D2849,OLframe!$D$2:$J$213,10))</f>
        <v>#REF!</v>
      </c>
    </row>
    <row r="2850" spans="1:10" ht="37.5" customHeight="1">
      <c r="A2850" s="8" t="s">
        <v>1670</v>
      </c>
      <c r="B2850" s="18" t="s">
        <v>1148</v>
      </c>
      <c r="C2850" s="36" t="s">
        <v>3500</v>
      </c>
      <c r="D2850" s="38" t="s">
        <v>1749</v>
      </c>
      <c r="E2850" s="38" t="s">
        <v>1118</v>
      </c>
      <c r="F2850" s="75" t="str">
        <f ca="1">IF($E2850="только рамка",VLOOKUP($D2850,OLframe!$D$2:$J$213,2),VLOOKUP($E2850,OLmain!$A$2:$J$57,2))</f>
        <v>10'', 1280*720</v>
      </c>
      <c r="G2850" s="65" t="str">
        <f ca="1">VLOOKUP($D2850,OLframe!$D$2:$J$213,3)</f>
        <v>https://yadi.sk/d/A8ff1R7h_6ZfrA</v>
      </c>
      <c r="H2850" s="45">
        <v>31400</v>
      </c>
      <c r="I2850" s="79" t="str">
        <f ca="1">IF($E2850="только рамка",VLOOKUP($D2850,OLframe!$D$2:$J$213,9),VLOOKUP($E2850,OLmain!$A$2:$J$57,9))</f>
        <v>Android 10, UIS7862 8x1,8 Ghz, 4Gb Ram, 64Gb ROM, TDA7708 FM, TDA7851L, DSP, Bluetooth 5.0, Glonass&amp;gps, 4G, OPTIC out, поддержка AHD/TVI камер, HDMI - опция, AV OUT - опция</v>
      </c>
      <c r="J2850" s="27" t="e">
        <f ca="1">IF(VLOOKUP($D2850,OLframe!$D$2:$J$213,10)=0," ",VLOOKUP($D2850,OLframe!$D$2:$J$213,10))</f>
        <v>#REF!</v>
      </c>
    </row>
    <row r="2851" spans="1:10" ht="37.5" customHeight="1">
      <c r="A2851" s="8" t="s">
        <v>1670</v>
      </c>
      <c r="B2851" s="18" t="s">
        <v>1148</v>
      </c>
      <c r="C2851" s="36" t="s">
        <v>3500</v>
      </c>
      <c r="D2851" s="38" t="s">
        <v>1749</v>
      </c>
      <c r="E2851" s="38" t="s">
        <v>1134</v>
      </c>
      <c r="F2851" s="75" t="str">
        <f ca="1">IF($E2851="только рамка",VLOOKUP($D2851,OLframe!$D$2:$J$213,2),VLOOKUP($E2851,OLmain!$A$2:$J$57,2))</f>
        <v>10'', 1280*720</v>
      </c>
      <c r="G2851" s="65" t="str">
        <f ca="1">VLOOKUP($D2851,OLframe!$D$2:$J$213,3)</f>
        <v>https://yadi.sk/d/A8ff1R7h_6ZfrA</v>
      </c>
      <c r="H2851" s="45">
        <v>34400</v>
      </c>
      <c r="I2851" s="79" t="str">
        <f ca="1">IF($E2851="только рамка",VLOOKUP($D2851,OLframe!$D$2:$J$213,9),VLOOKUP($E2851,OLmain!$A$2:$J$57,9))</f>
        <v>Android 10, UIS7862 8x1,8 Ghz, 6Gb Ram, 128Gb ROM, TDA7708 FM, TDA7851L, DSP, Bluetooth 5.0, Glonass&amp;gps, 4G, OPTIC out, поддержка AHD/TVI камер, HDMI - опция, AV OUT - опция</v>
      </c>
      <c r="J2851" s="27" t="e">
        <f ca="1">IF(VLOOKUP($D2851,OLframe!$D$2:$J$213,10)=0," ",VLOOKUP($D2851,OLframe!$D$2:$J$213,10))</f>
        <v>#REF!</v>
      </c>
    </row>
    <row r="2852" spans="1:10" ht="37.5" customHeight="1">
      <c r="A2852" s="8" t="s">
        <v>1670</v>
      </c>
      <c r="B2852" s="18" t="s">
        <v>1148</v>
      </c>
      <c r="C2852" s="36" t="s">
        <v>3500</v>
      </c>
      <c r="D2852" s="38" t="s">
        <v>1749</v>
      </c>
      <c r="E2852" s="38" t="s">
        <v>1120</v>
      </c>
      <c r="F2852" s="75" t="str">
        <f ca="1">IF($E2852="только рамка",VLOOKUP($D2852,OLframe!$D$2:$J$213,2),VLOOKUP($E2852,OLmain!$A$2:$J$57,2))</f>
        <v>10'', 1024*600</v>
      </c>
      <c r="G2852" s="65" t="str">
        <f ca="1">VLOOKUP($D2852,OLframe!$D$2:$J$213,3)</f>
        <v>https://yadi.sk/d/A8ff1R7h_6ZfrA</v>
      </c>
      <c r="H2852" s="45">
        <v>32400</v>
      </c>
      <c r="I2852" s="79" t="str">
        <f ca="1">IF($E2852="только рамка",VLOOKUP($D2852,OLframe!$D$2:$J$213,9),VLOOKUP($E2852,OLmain!$A$2:$J$57,9))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852" s="27" t="e">
        <f ca="1">IF(VLOOKUP($D2852,OLframe!$D$2:$J$213,10)=0," ",VLOOKUP($D2852,OLframe!$D$2:$J$213,10))</f>
        <v>#REF!</v>
      </c>
    </row>
    <row r="2853" spans="1:10" ht="37.5" customHeight="1">
      <c r="A2853" s="8" t="s">
        <v>1670</v>
      </c>
      <c r="B2853" s="18" t="s">
        <v>1148</v>
      </c>
      <c r="C2853" s="36" t="s">
        <v>3500</v>
      </c>
      <c r="D2853" s="38" t="s">
        <v>1749</v>
      </c>
      <c r="E2853" s="38" t="s">
        <v>1090</v>
      </c>
      <c r="F2853" s="75" t="str">
        <f ca="1">IF($E2853="только рамка",VLOOKUP($D2853,OLframe!$D$2:$J$213,2),VLOOKUP($E2853,OLmain!$A$2:$J$57,2))</f>
        <v>9,7'', 1024*768</v>
      </c>
      <c r="G2853" s="65" t="str">
        <f ca="1">VLOOKUP($D2853,OLframe!$D$2:$J$213,3)</f>
        <v>https://yadi.sk/d/A8ff1R7h_6ZfrA</v>
      </c>
      <c r="H2853" s="45">
        <v>33400</v>
      </c>
      <c r="I2853" s="79" t="str">
        <f ca="1">IF($E2853="только рамка",VLOOKUP($D2853,OLframe!$D$2:$J$213,9),VLOOKUP($E2853,OLmain!$A$2:$J$57,9))</f>
        <v>Android 10.0, RK PX6 6x2,0 Ghz, 4Gb Ram, 64 Gb ROM, IPS LCD, NXP 6686 FM, TDA 7850, DSP, BC6 Bluetooth,  external microphone+Glonass&amp;gps</v>
      </c>
      <c r="J2853" s="27" t="e">
        <f ca="1">IF(VLOOKUP($D2853,OLframe!$D$2:$J$213,10)=0," ",VLOOKUP($D2853,OLframe!$D$2:$J$213,10))</f>
        <v>#REF!</v>
      </c>
    </row>
    <row r="2854" spans="1:10" ht="37.5" customHeight="1">
      <c r="A2854" s="8" t="s">
        <v>1670</v>
      </c>
      <c r="B2854" s="18" t="s">
        <v>1148</v>
      </c>
      <c r="C2854" s="36" t="s">
        <v>3500</v>
      </c>
      <c r="D2854" s="38" t="s">
        <v>1749</v>
      </c>
      <c r="E2854" s="38" t="s">
        <v>1123</v>
      </c>
      <c r="F2854" s="75" t="str">
        <f ca="1">IF($E2854="только рамка",VLOOKUP($D2854,OLframe!$D$2:$J$213,2),VLOOKUP($E2854,OLmain!$A$2:$J$57,2))</f>
        <v>13.3", 1920*1080</v>
      </c>
      <c r="G2854" s="65" t="str">
        <f ca="1">VLOOKUP($D2854,OLframe!$D$2:$J$213,3)</f>
        <v>https://yadi.sk/d/A8ff1R7h_6ZfrA</v>
      </c>
      <c r="H2854" s="45">
        <v>40900</v>
      </c>
      <c r="I2854" s="79" t="str">
        <f ca="1">IF($E2854="только рамка",VLOOKUP($D2854,OLframe!$D$2:$J$213,9),VLOOKUP($E2854,OLmain!$A$2:$J$57,9))</f>
        <v>Android 10.0, RK PX6 6x2,0 Ghz, 4Gb Ram, 64 Gb ROM, IPS LCD, NXP 6686 FM, TDA 7850, DSP, BC6 Bluetooth,  external microphone+Glonass&amp;gps</v>
      </c>
      <c r="J2854" s="27" t="e">
        <f ca="1">IF(VLOOKUP($D2854,OLframe!$D$2:$J$213,10)=0," ",VLOOKUP($D2854,OLframe!$D$2:$J$213,10))</f>
        <v>#REF!</v>
      </c>
    </row>
    <row r="2855" spans="1:10" ht="37.5" customHeight="1">
      <c r="A2855" s="19" t="s">
        <v>1750</v>
      </c>
      <c r="B2855" s="22" t="s">
        <v>1751</v>
      </c>
      <c r="C2855" s="2" t="s">
        <v>3444</v>
      </c>
      <c r="D2855" s="37" t="s">
        <v>1752</v>
      </c>
      <c r="E2855" s="37"/>
      <c r="F2855" s="2" t="s">
        <v>3590</v>
      </c>
      <c r="G2855" s="14" t="s">
        <v>1753</v>
      </c>
      <c r="H2855" s="68"/>
      <c r="I2855" s="20" t="s">
        <v>3507</v>
      </c>
      <c r="J2855" s="27" t="s">
        <v>3847</v>
      </c>
    </row>
    <row r="2856" spans="1:10" ht="37.5" customHeight="1">
      <c r="A2856" s="19" t="s">
        <v>1750</v>
      </c>
      <c r="B2856" s="18" t="s">
        <v>1754</v>
      </c>
      <c r="C2856" s="36" t="s">
        <v>3451</v>
      </c>
      <c r="D2856" s="38" t="s">
        <v>1755</v>
      </c>
      <c r="E2856" s="38"/>
      <c r="F2856" s="2" t="s">
        <v>3590</v>
      </c>
      <c r="G2856" s="52" t="s">
        <v>1756</v>
      </c>
      <c r="H2856" s="69">
        <v>24900</v>
      </c>
      <c r="I2856" s="21" t="s">
        <v>3551</v>
      </c>
      <c r="J2856" s="27"/>
    </row>
    <row r="2857" spans="1:10" ht="37.5" customHeight="1">
      <c r="A2857" s="19" t="s">
        <v>1750</v>
      </c>
      <c r="B2857" s="18" t="s">
        <v>1754</v>
      </c>
      <c r="C2857" s="36" t="s">
        <v>3444</v>
      </c>
      <c r="D2857" s="38" t="s">
        <v>1757</v>
      </c>
      <c r="E2857" s="38"/>
      <c r="F2857" s="2" t="s">
        <v>3590</v>
      </c>
      <c r="G2857" s="50" t="s">
        <v>1758</v>
      </c>
      <c r="H2857" s="69">
        <v>25900</v>
      </c>
      <c r="I2857" s="20" t="s">
        <v>3470</v>
      </c>
      <c r="J2857" s="27"/>
    </row>
    <row r="2858" spans="1:10" ht="37.5" customHeight="1">
      <c r="A2858" s="19" t="s">
        <v>1750</v>
      </c>
      <c r="B2858" s="18" t="s">
        <v>1759</v>
      </c>
      <c r="C2858" s="36" t="s">
        <v>3451</v>
      </c>
      <c r="D2858" s="38" t="s">
        <v>1760</v>
      </c>
      <c r="E2858" s="38"/>
      <c r="F2858" s="2" t="s">
        <v>3590</v>
      </c>
      <c r="G2858" s="52" t="s">
        <v>1761</v>
      </c>
      <c r="H2858" s="69">
        <v>28900</v>
      </c>
      <c r="I2858" s="21" t="s">
        <v>3455</v>
      </c>
      <c r="J2858" s="27"/>
    </row>
    <row r="2859" spans="1:10" ht="37.5" customHeight="1">
      <c r="A2859" s="19" t="s">
        <v>1750</v>
      </c>
      <c r="B2859" s="18" t="s">
        <v>1759</v>
      </c>
      <c r="C2859" s="36" t="s">
        <v>3500</v>
      </c>
      <c r="D2859" s="38" t="s">
        <v>1762</v>
      </c>
      <c r="E2859" s="38"/>
      <c r="F2859" s="2" t="s">
        <v>3590</v>
      </c>
      <c r="G2859" s="51" t="s">
        <v>1763</v>
      </c>
      <c r="H2859" s="69">
        <v>27900</v>
      </c>
      <c r="I2859" s="20" t="s">
        <v>3764</v>
      </c>
      <c r="J2859" s="27"/>
    </row>
    <row r="2860" spans="1:10" ht="37.5" customHeight="1">
      <c r="A2860" s="19" t="s">
        <v>1750</v>
      </c>
      <c r="B2860" s="18" t="s">
        <v>1764</v>
      </c>
      <c r="C2860" s="36" t="s">
        <v>3451</v>
      </c>
      <c r="D2860" s="38" t="s">
        <v>1765</v>
      </c>
      <c r="E2860" s="38"/>
      <c r="F2860" s="2" t="s">
        <v>3590</v>
      </c>
      <c r="G2860" s="52" t="s">
        <v>1766</v>
      </c>
      <c r="H2860" s="69">
        <v>27900</v>
      </c>
      <c r="I2860" s="21" t="s">
        <v>3455</v>
      </c>
      <c r="J2860" s="27"/>
    </row>
    <row r="2861" spans="1:10" ht="37.5" customHeight="1">
      <c r="A2861" s="19" t="s">
        <v>1750</v>
      </c>
      <c r="B2861" s="18" t="s">
        <v>1764</v>
      </c>
      <c r="C2861" s="36" t="s">
        <v>3451</v>
      </c>
      <c r="D2861" s="38" t="s">
        <v>1767</v>
      </c>
      <c r="E2861" s="38"/>
      <c r="F2861" s="2" t="s">
        <v>3590</v>
      </c>
      <c r="G2861" s="51" t="s">
        <v>1768</v>
      </c>
      <c r="H2861" s="69">
        <v>26900</v>
      </c>
      <c r="I2861" s="21" t="s">
        <v>3455</v>
      </c>
      <c r="J2861" s="27"/>
    </row>
    <row r="2862" spans="1:10" ht="37.5" customHeight="1">
      <c r="A2862" s="19" t="s">
        <v>1750</v>
      </c>
      <c r="B2862" s="18" t="s">
        <v>1764</v>
      </c>
      <c r="C2862" s="36" t="s">
        <v>3500</v>
      </c>
      <c r="D2862" s="38" t="s">
        <v>1769</v>
      </c>
      <c r="E2862" s="38"/>
      <c r="F2862" s="2" t="s">
        <v>3590</v>
      </c>
      <c r="G2862" s="51" t="s">
        <v>1770</v>
      </c>
      <c r="H2862" s="69">
        <v>26500</v>
      </c>
      <c r="I2862" s="20" t="s">
        <v>3520</v>
      </c>
      <c r="J2862" s="27" t="s">
        <v>3596</v>
      </c>
    </row>
    <row r="2863" spans="1:10" ht="37.5" customHeight="1">
      <c r="A2863" s="19" t="s">
        <v>1750</v>
      </c>
      <c r="B2863" s="18" t="s">
        <v>1771</v>
      </c>
      <c r="C2863" s="36" t="s">
        <v>3451</v>
      </c>
      <c r="D2863" s="38" t="s">
        <v>1772</v>
      </c>
      <c r="E2863" s="38"/>
      <c r="F2863" s="2" t="s">
        <v>3590</v>
      </c>
      <c r="G2863" s="50" t="s">
        <v>1773</v>
      </c>
      <c r="H2863" s="69"/>
      <c r="I2863" s="21" t="s">
        <v>3551</v>
      </c>
      <c r="J2863" s="27"/>
    </row>
    <row r="2864" spans="1:10" ht="37.5" customHeight="1">
      <c r="A2864" s="19" t="s">
        <v>1750</v>
      </c>
      <c r="B2864" s="18" t="s">
        <v>1774</v>
      </c>
      <c r="C2864" s="36" t="s">
        <v>3451</v>
      </c>
      <c r="D2864" s="38" t="s">
        <v>1775</v>
      </c>
      <c r="E2864" s="38"/>
      <c r="F2864" s="2" t="s">
        <v>3590</v>
      </c>
      <c r="G2864" s="52" t="s">
        <v>1776</v>
      </c>
      <c r="H2864" s="69"/>
      <c r="I2864" s="21" t="s">
        <v>3551</v>
      </c>
      <c r="J2864" s="27"/>
    </row>
    <row r="2865" spans="1:10" ht="37.5" customHeight="1">
      <c r="A2865" s="19" t="s">
        <v>1750</v>
      </c>
      <c r="B2865" s="18" t="s">
        <v>1777</v>
      </c>
      <c r="C2865" s="36" t="s">
        <v>3444</v>
      </c>
      <c r="D2865" s="38" t="s">
        <v>1778</v>
      </c>
      <c r="E2865" s="38"/>
      <c r="F2865" s="2" t="s">
        <v>3712</v>
      </c>
      <c r="G2865" s="51" t="s">
        <v>1779</v>
      </c>
      <c r="H2865" s="69">
        <v>25400</v>
      </c>
      <c r="I2865" s="20" t="s">
        <v>3470</v>
      </c>
      <c r="J2865" s="54" t="s">
        <v>3628</v>
      </c>
    </row>
    <row r="2866" spans="1:10" ht="37.5" customHeight="1">
      <c r="A2866" s="19" t="s">
        <v>1750</v>
      </c>
      <c r="B2866" s="18" t="s">
        <v>1777</v>
      </c>
      <c r="C2866" s="36" t="s">
        <v>3444</v>
      </c>
      <c r="D2866" s="38" t="s">
        <v>1780</v>
      </c>
      <c r="E2866" s="38"/>
      <c r="F2866" s="2" t="s">
        <v>3712</v>
      </c>
      <c r="G2866" s="51" t="s">
        <v>1779</v>
      </c>
      <c r="H2866" s="69">
        <v>25900</v>
      </c>
      <c r="I2866" s="46" t="s">
        <v>3492</v>
      </c>
      <c r="J2866" s="27"/>
    </row>
    <row r="2867" spans="1:10" ht="37.5" customHeight="1">
      <c r="A2867" s="19" t="s">
        <v>1750</v>
      </c>
      <c r="B2867" s="18" t="s">
        <v>1777</v>
      </c>
      <c r="C2867" s="36" t="s">
        <v>3444</v>
      </c>
      <c r="D2867" s="38" t="s">
        <v>1781</v>
      </c>
      <c r="E2867" s="38"/>
      <c r="F2867" s="2" t="s">
        <v>3712</v>
      </c>
      <c r="G2867" s="51" t="s">
        <v>1779</v>
      </c>
      <c r="H2867" s="69">
        <v>28900</v>
      </c>
      <c r="I2867" s="59" t="s">
        <v>3478</v>
      </c>
      <c r="J2867" s="27"/>
    </row>
    <row r="2868" spans="1:10" ht="37.5" customHeight="1">
      <c r="A2868" s="19" t="s">
        <v>1750</v>
      </c>
      <c r="B2868" s="18" t="s">
        <v>1777</v>
      </c>
      <c r="C2868" s="36" t="s">
        <v>3444</v>
      </c>
      <c r="D2868" s="38" t="s">
        <v>1782</v>
      </c>
      <c r="E2868" s="38"/>
      <c r="F2868" s="2" t="s">
        <v>3712</v>
      </c>
      <c r="G2868" s="51" t="s">
        <v>1779</v>
      </c>
      <c r="H2868" s="69">
        <v>29900</v>
      </c>
      <c r="I2868" s="46" t="s">
        <v>3496</v>
      </c>
      <c r="J2868" s="27"/>
    </row>
    <row r="2869" spans="1:10" ht="37.5" customHeight="1">
      <c r="A2869" s="8" t="s">
        <v>1783</v>
      </c>
      <c r="B2869" s="22" t="s">
        <v>1784</v>
      </c>
      <c r="C2869" s="2" t="s">
        <v>3444</v>
      </c>
      <c r="D2869" s="37" t="s">
        <v>1785</v>
      </c>
      <c r="E2869" s="37"/>
      <c r="F2869" s="2" t="s">
        <v>3985</v>
      </c>
      <c r="G2869" s="14" t="s">
        <v>1786</v>
      </c>
      <c r="H2869" s="68">
        <v>26900</v>
      </c>
      <c r="I2869" s="20" t="s">
        <v>3470</v>
      </c>
      <c r="J2869" s="33"/>
    </row>
    <row r="2870" spans="1:10" ht="37.5" customHeight="1">
      <c r="A2870" s="19" t="s">
        <v>1783</v>
      </c>
      <c r="B2870" s="22" t="s">
        <v>1784</v>
      </c>
      <c r="C2870" s="36" t="s">
        <v>3451</v>
      </c>
      <c r="D2870" s="38" t="s">
        <v>1787</v>
      </c>
      <c r="E2870" s="38"/>
      <c r="F2870" s="2" t="s">
        <v>3985</v>
      </c>
      <c r="G2870" s="52" t="s">
        <v>1788</v>
      </c>
      <c r="H2870" s="69"/>
      <c r="I2870" s="21" t="s">
        <v>3551</v>
      </c>
      <c r="J2870" s="27"/>
    </row>
    <row r="2871" spans="1:10" ht="37.5" customHeight="1">
      <c r="A2871" s="19" t="s">
        <v>1783</v>
      </c>
      <c r="B2871" s="22" t="s">
        <v>1784</v>
      </c>
      <c r="C2871" s="36" t="s">
        <v>4083</v>
      </c>
      <c r="D2871" s="38" t="s">
        <v>1789</v>
      </c>
      <c r="E2871" s="38"/>
      <c r="F2871" s="2" t="s">
        <v>3453</v>
      </c>
      <c r="G2871" s="51" t="s">
        <v>1790</v>
      </c>
      <c r="H2871" s="69">
        <v>24500</v>
      </c>
      <c r="I2871" s="21" t="s">
        <v>3551</v>
      </c>
      <c r="J2871" s="27"/>
    </row>
    <row r="2872" spans="1:10" ht="37.5" customHeight="1">
      <c r="A2872" s="19" t="s">
        <v>1783</v>
      </c>
      <c r="B2872" s="22" t="s">
        <v>1791</v>
      </c>
      <c r="C2872" s="36" t="s">
        <v>3500</v>
      </c>
      <c r="D2872" s="38" t="s">
        <v>1792</v>
      </c>
      <c r="E2872" s="38" t="s">
        <v>2857</v>
      </c>
      <c r="F2872" s="75" t="str">
        <f ca="1">IF($E2872="только рамка",VLOOKUP($D2872,OLframe!$D$2:$J$213,2),VLOOKUP($E2872,OLmain!$A$2:$J$57,2))</f>
        <v>9'', 1024*600</v>
      </c>
      <c r="G2872" s="65" t="str">
        <f ca="1">VLOOKUP($D2872,OLframe!$D$2:$J$213,3)</f>
        <v>https://yadi.sk/d/QSAs1oHlFJOKlQ</v>
      </c>
      <c r="H2872" s="45">
        <v>5500</v>
      </c>
      <c r="I2872" s="79" t="e">
        <f ca="1">IF($E2872="только рамка",VLOOKUP($D2872,OLframe!$D$2:$J$213,9),VLOOKUP($E2872,OLmain!$A$2:$J$57,9))</f>
        <v>#REF!</v>
      </c>
      <c r="J2872" s="27" t="e">
        <f ca="1">IF(VLOOKUP($D2872,OLframe!$D$2:$J$213,10)=0," ",VLOOKUP($D2872,OLframe!$D$2:$J$213,10))</f>
        <v>#REF!</v>
      </c>
    </row>
    <row r="2873" spans="1:10" ht="37.5" customHeight="1">
      <c r="A2873" s="19" t="s">
        <v>1783</v>
      </c>
      <c r="B2873" s="22" t="s">
        <v>1791</v>
      </c>
      <c r="C2873" s="36" t="s">
        <v>3500</v>
      </c>
      <c r="D2873" s="38" t="s">
        <v>1792</v>
      </c>
      <c r="E2873" s="38" t="s">
        <v>1141</v>
      </c>
      <c r="F2873" s="75" t="str">
        <f ca="1">IF($E2873="только рамка",VLOOKUP($D2873,OLframe!$D$2:$J$213,2),VLOOKUP($E2873,OLmain!$A$2:$J$57,2))</f>
        <v>9'', 1280*720</v>
      </c>
      <c r="G2873" s="65" t="str">
        <f ca="1">VLOOKUP($D2873,OLframe!$D$2:$J$213,3)</f>
        <v>https://yadi.sk/d/QSAs1oHlFJOKlQ</v>
      </c>
      <c r="H2873" s="45">
        <v>38400</v>
      </c>
      <c r="I2873" s="79" t="str">
        <f ca="1">IF($E2873="только рамка",VLOOKUP($D2873,OLframe!$D$2:$J$213,9),VLOOKUP($E2873,OLmain!$A$2:$J$57,9))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73" s="27" t="e">
        <f ca="1">IF(VLOOKUP($D2873,OLframe!$D$2:$J$213,10)=0," ",VLOOKUP($D2873,OLframe!$D$2:$J$213,10))</f>
        <v>#REF!</v>
      </c>
    </row>
    <row r="2874" spans="1:10" ht="37.5" customHeight="1">
      <c r="A2874" s="19" t="s">
        <v>1783</v>
      </c>
      <c r="B2874" s="22" t="s">
        <v>1791</v>
      </c>
      <c r="C2874" s="36" t="s">
        <v>3500</v>
      </c>
      <c r="D2874" s="38" t="s">
        <v>1792</v>
      </c>
      <c r="E2874" s="38" t="s">
        <v>1144</v>
      </c>
      <c r="F2874" s="75" t="str">
        <f ca="1">IF($E2874="только рамка",VLOOKUP($D2874,OLframe!$D$2:$J$213,2),VLOOKUP($E2874,OLmain!$A$2:$J$57,2))</f>
        <v>9'', 1280*720</v>
      </c>
      <c r="G2874" s="65" t="str">
        <f ca="1">VLOOKUP($D2874,OLframe!$D$2:$J$213,3)</f>
        <v>https://yadi.sk/d/QSAs1oHlFJOKlQ</v>
      </c>
      <c r="H2874" s="45">
        <v>41400</v>
      </c>
      <c r="I2874" s="79" t="str">
        <f ca="1">IF($E2874="только рамка",VLOOKUP($D2874,OLframe!$D$2:$J$213,9),VLOOKUP($E2874,OLmain!$A$2:$J$57,9))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74" s="27" t="e">
        <f ca="1">IF(VLOOKUP($D2874,OLframe!$D$2:$J$213,10)=0," ",VLOOKUP($D2874,OLframe!$D$2:$J$213,10))</f>
        <v>#REF!</v>
      </c>
    </row>
    <row r="2875" spans="1:10" ht="37.5" customHeight="1">
      <c r="A2875" s="19" t="s">
        <v>1783</v>
      </c>
      <c r="B2875" s="22" t="s">
        <v>1791</v>
      </c>
      <c r="C2875" s="36" t="s">
        <v>3500</v>
      </c>
      <c r="D2875" s="38" t="s">
        <v>1792</v>
      </c>
      <c r="E2875" s="38" t="s">
        <v>1107</v>
      </c>
      <c r="F2875" s="75" t="str">
        <f ca="1">IF($E2875="только рамка",VLOOKUP($D2875,OLframe!$D$2:$J$213,2),VLOOKUP($E2875,OLmain!$A$2:$J$57,2))</f>
        <v>9'', 1024*600</v>
      </c>
      <c r="G2875" s="65" t="str">
        <f ca="1">VLOOKUP($D2875,OLframe!$D$2:$J$213,3)</f>
        <v>https://yadi.sk/d/QSAs1oHlFJOKlQ</v>
      </c>
      <c r="H2875" s="45">
        <v>29400</v>
      </c>
      <c r="I2875" s="79" t="str">
        <f ca="1">IF($E2875="только рамка",VLOOKUP($D2875,OLframe!$D$2:$J$213,9),VLOOKUP($E2875,OLmain!$A$2:$J$57,9))</f>
        <v>Android 10.0, RK PX30 4x1,6 Ghz, 2Gb Ram, 16 Gb ROM, IPS LCD, NXP 6686 FM, TDA 7850, DSP, BC6 Bluetooth,  external microphone+Glonass&amp;gps</v>
      </c>
      <c r="J2875" s="27" t="e">
        <f ca="1">IF(VLOOKUP($D2875,OLframe!$D$2:$J$213,10)=0," ",VLOOKUP($D2875,OLframe!$D$2:$J$213,10))</f>
        <v>#REF!</v>
      </c>
    </row>
    <row r="2876" spans="1:10" ht="37.5" customHeight="1">
      <c r="A2876" s="19" t="s">
        <v>1783</v>
      </c>
      <c r="B2876" s="22" t="s">
        <v>1791</v>
      </c>
      <c r="C2876" s="36" t="s">
        <v>3500</v>
      </c>
      <c r="D2876" s="38" t="s">
        <v>1792</v>
      </c>
      <c r="E2876" s="38" t="s">
        <v>1109</v>
      </c>
      <c r="F2876" s="75" t="str">
        <f ca="1">IF($E2876="только рамка",VLOOKUP($D2876,OLframe!$D$2:$J$213,2),VLOOKUP($E2876,OLmain!$A$2:$J$57,2))</f>
        <v>9'', 1024*600</v>
      </c>
      <c r="G2876" s="65" t="str">
        <f ca="1">VLOOKUP($D2876,OLframe!$D$2:$J$213,3)</f>
        <v>https://yadi.sk/d/QSAs1oHlFJOKlQ</v>
      </c>
      <c r="H2876" s="45">
        <v>32900</v>
      </c>
      <c r="I2876" s="79" t="str">
        <f ca="1">IF($E2876="только рамка",VLOOKUP($D2876,OLframe!$D$2:$J$213,9),VLOOKUP($E2876,OLmain!$A$2:$J$57,9))</f>
        <v>Android 10.0, RK PX5 8x1,5 Ghz, 4Gb Ram, 32 Gb ROM, IPS LCD, NXP 6686 FM, TDA 7850, DSP, BC6 Bluetooth,  external microphone+Glonass&amp;gps</v>
      </c>
      <c r="J2876" s="27" t="e">
        <f ca="1">IF(VLOOKUP($D2876,OLframe!$D$2:$J$213,10)=0," ",VLOOKUP($D2876,OLframe!$D$2:$J$213,10))</f>
        <v>#REF!</v>
      </c>
    </row>
    <row r="2877" spans="1:10" ht="37.5" customHeight="1">
      <c r="A2877" s="19" t="s">
        <v>1783</v>
      </c>
      <c r="B2877" s="22" t="s">
        <v>1791</v>
      </c>
      <c r="C2877" s="36" t="s">
        <v>3500</v>
      </c>
      <c r="D2877" s="38" t="s">
        <v>1792</v>
      </c>
      <c r="E2877" s="38" t="s">
        <v>1111</v>
      </c>
      <c r="F2877" s="75" t="str">
        <f ca="1">IF($E2877="только рамка",VLOOKUP($D2877,OLframe!$D$2:$J$213,2),VLOOKUP($E2877,OLmain!$A$2:$J$57,2))</f>
        <v>9'', 1024*600</v>
      </c>
      <c r="G2877" s="65" t="str">
        <f ca="1">VLOOKUP($D2877,OLframe!$D$2:$J$213,3)</f>
        <v>https://yadi.sk/d/QSAs1oHlFJOKlQ</v>
      </c>
      <c r="H2877" s="45">
        <v>33900</v>
      </c>
      <c r="I2877" s="79" t="str">
        <f ca="1">IF($E2877="только рамка",VLOOKUP($D2877,OLframe!$D$2:$J$213,9),VLOOKUP($E2877,OLmain!$A$2:$J$57,9))</f>
        <v>Android 10.0, RK PX5 8x1,5 Ghz, 4Gb Ram, 64 Gb ROM, IPS LCD, NXP 6686 FM, TDA 7850, DSP, BC6 Bluetooth,  external microphone+Glonass&amp;gps</v>
      </c>
      <c r="J2877" s="27" t="e">
        <f ca="1">IF(VLOOKUP($D2877,OLframe!$D$2:$J$213,10)=0," ",VLOOKUP($D2877,OLframe!$D$2:$J$213,10))</f>
        <v>#REF!</v>
      </c>
    </row>
    <row r="2878" spans="1:10" ht="37.5" customHeight="1">
      <c r="A2878" s="19" t="s">
        <v>1783</v>
      </c>
      <c r="B2878" s="22" t="s">
        <v>1791</v>
      </c>
      <c r="C2878" s="36" t="s">
        <v>3500</v>
      </c>
      <c r="D2878" s="38" t="s">
        <v>1792</v>
      </c>
      <c r="E2878" s="38" t="s">
        <v>1113</v>
      </c>
      <c r="F2878" s="75" t="str">
        <f ca="1">IF($E2878="только рамка",VLOOKUP($D2878,OLframe!$D$2:$J$213,2),VLOOKUP($E2878,OLmain!$A$2:$J$57,2))</f>
        <v>9'', 1024*600</v>
      </c>
      <c r="G2878" s="65" t="str">
        <f ca="1">VLOOKUP($D2878,OLframe!$D$2:$J$213,3)</f>
        <v>https://yadi.sk/d/QSAs1oHlFJOKlQ</v>
      </c>
      <c r="H2878" s="45">
        <v>33900</v>
      </c>
      <c r="I2878" s="79" t="str">
        <f ca="1">IF($E2878="только рамка",VLOOKUP($D2878,OLframe!$D$2:$J$213,9),VLOOKUP($E2878,OLmain!$A$2:$J$57,9))</f>
        <v>Android 10.0, RK PX6 6x2,0 Ghz, 4Gb Ram, 64 Gb ROM, IPS LCD, NXP 6686 FM, TDA 7850, DSP, BC6 Bluetooth,  external microphone+Glonass&amp;gps</v>
      </c>
      <c r="J2878" s="27" t="e">
        <f ca="1">IF(VLOOKUP($D2878,OLframe!$D$2:$J$213,10)=0," ",VLOOKUP($D2878,OLframe!$D$2:$J$213,10))</f>
        <v>#REF!</v>
      </c>
    </row>
    <row r="2879" spans="1:10" ht="37.5" customHeight="1">
      <c r="A2879" s="19" t="s">
        <v>1783</v>
      </c>
      <c r="B2879" s="22" t="s">
        <v>1791</v>
      </c>
      <c r="C2879" s="36" t="s">
        <v>3500</v>
      </c>
      <c r="D2879" s="38" t="s">
        <v>1792</v>
      </c>
      <c r="E2879" s="38" t="s">
        <v>1131</v>
      </c>
      <c r="F2879" s="75" t="str">
        <f ca="1">IF($E2879="только рамка",VLOOKUP($D2879,OLframe!$D$2:$J$213,2),VLOOKUP($E2879,OLmain!$A$2:$J$57,2))</f>
        <v>9'', 1024*600</v>
      </c>
      <c r="G2879" s="65" t="str">
        <f ca="1">VLOOKUP($D2879,OLframe!$D$2:$J$213,3)</f>
        <v>https://yadi.sk/d/QSAs1oHlFJOKlQ</v>
      </c>
      <c r="H2879" s="45">
        <v>23900</v>
      </c>
      <c r="I2879" s="79" t="str">
        <f ca="1">IF($E2879="только рамка",VLOOKUP($D2879,OLframe!$D$2:$J$213,9),VLOOKUP($E2879,OLmain!$A$2:$J$57,9))</f>
        <v>Android 6.0, MTK 3562 8x1,5 Ghz, 2Gb Ram, 32 Gb ROM, IPS LCD, NXP 6686 FM, TDA 7851, Bluetooth,  external microphone, 4G встроен</v>
      </c>
      <c r="J2879" s="27" t="e">
        <f ca="1">IF(VLOOKUP($D2879,OLframe!$D$2:$J$213,10)=0," ",VLOOKUP($D2879,OLframe!$D$2:$J$213,10))</f>
        <v>#REF!</v>
      </c>
    </row>
    <row r="2880" spans="1:10" ht="37.5" customHeight="1">
      <c r="A2880" s="19" t="s">
        <v>1783</v>
      </c>
      <c r="B2880" s="22" t="s">
        <v>1791</v>
      </c>
      <c r="C2880" s="36" t="s">
        <v>3500</v>
      </c>
      <c r="D2880" s="38" t="s">
        <v>1792</v>
      </c>
      <c r="E2880" s="38" t="s">
        <v>1115</v>
      </c>
      <c r="F2880" s="75" t="str">
        <f ca="1">IF($E2880="только рамка",VLOOKUP($D2880,OLframe!$D$2:$J$213,2),VLOOKUP($E2880,OLmain!$A$2:$J$57,2))</f>
        <v>9'', 1280*720</v>
      </c>
      <c r="G2880" s="65" t="str">
        <f ca="1">VLOOKUP($D2880,OLframe!$D$2:$J$213,3)</f>
        <v>https://yadi.sk/d/QSAs1oHlFJOKlQ</v>
      </c>
      <c r="H2880" s="45">
        <v>28400</v>
      </c>
      <c r="I2880" s="79" t="str">
        <f ca="1">IF($E2880="только рамка",VLOOKUP($D2880,OLframe!$D$2:$J$213,9),VLOOKUP($E2880,OLmain!$A$2:$J$57,9))</f>
        <v>Android 10, UIS7862 8x1,8 Ghz, 3Gb Ram, 32Gb ROM, TDA7708 FM, TDA7388, DSP, Bluetooth 5.0, Glonass&amp;gps, 4G, OPTIC out, поддержка AHD/TVI камер, HDMI - опция, AV OUT - опция</v>
      </c>
      <c r="J2880" s="27" t="e">
        <f ca="1">IF(VLOOKUP($D2880,OLframe!$D$2:$J$213,10)=0," ",VLOOKUP($D2880,OLframe!$D$2:$J$213,10))</f>
        <v>#REF!</v>
      </c>
    </row>
    <row r="2881" spans="1:10" ht="37.5" customHeight="1">
      <c r="A2881" s="19" t="s">
        <v>1783</v>
      </c>
      <c r="B2881" s="22" t="s">
        <v>1791</v>
      </c>
      <c r="C2881" s="36" t="s">
        <v>3500</v>
      </c>
      <c r="D2881" s="38" t="s">
        <v>1792</v>
      </c>
      <c r="E2881" s="38" t="s">
        <v>1117</v>
      </c>
      <c r="F2881" s="75" t="str">
        <f ca="1">IF($E2881="только рамка",VLOOKUP($D2881,OLframe!$D$2:$J$213,2),VLOOKUP($E2881,OLmain!$A$2:$J$57,2))</f>
        <v>9'', 1280*720</v>
      </c>
      <c r="G2881" s="65" t="str">
        <f ca="1">VLOOKUP($D2881,OLframe!$D$2:$J$213,3)</f>
        <v>https://yadi.sk/d/QSAs1oHlFJOKlQ</v>
      </c>
      <c r="H2881" s="45">
        <v>32900</v>
      </c>
      <c r="I2881" s="79" t="str">
        <f ca="1">IF($E2881="только рамка",VLOOKUP($D2881,OLframe!$D$2:$J$213,9),VLOOKUP($E2881,OLmain!$A$2:$J$57,9))</f>
        <v>Android 10, UIS7862 8x1,8 Ghz, 4Gb Ram, 64Gb ROM, TDA7708 FM, TDA7851L, DSP, Bluetooth 5.0, Glonass&amp;gps, 4G, OPTIC out, поддержка AHD/TVI камер, HDMI - опция, AV OUT - опция</v>
      </c>
      <c r="J2881" s="27" t="e">
        <f ca="1">IF(VLOOKUP($D2881,OLframe!$D$2:$J$213,10)=0," ",VLOOKUP($D2881,OLframe!$D$2:$J$213,10))</f>
        <v>#REF!</v>
      </c>
    </row>
    <row r="2882" spans="1:10" ht="37.5" customHeight="1">
      <c r="A2882" s="19" t="s">
        <v>1783</v>
      </c>
      <c r="B2882" s="22" t="s">
        <v>1791</v>
      </c>
      <c r="C2882" s="36" t="s">
        <v>3500</v>
      </c>
      <c r="D2882" s="38" t="s">
        <v>1792</v>
      </c>
      <c r="E2882" s="38" t="s">
        <v>1136</v>
      </c>
      <c r="F2882" s="75" t="str">
        <f ca="1">IF($E2882="только рамка",VLOOKUP($D2882,OLframe!$D$2:$J$213,2),VLOOKUP($E2882,OLmain!$A$2:$J$57,2))</f>
        <v>9'', 1280*720</v>
      </c>
      <c r="G2882" s="65" t="str">
        <f ca="1">VLOOKUP($D2882,OLframe!$D$2:$J$213,3)</f>
        <v>https://yadi.sk/d/QSAs1oHlFJOKlQ</v>
      </c>
      <c r="H2882" s="45">
        <v>35900</v>
      </c>
      <c r="I2882" s="79" t="str">
        <f ca="1">IF($E2882="только рамка",VLOOKUP($D2882,OLframe!$D$2:$J$213,9),VLOOKUP($E2882,OLmain!$A$2:$J$57,9))</f>
        <v>Android 10, UIS7862 8x1,8 Ghz, 6Gb Ram, 128Gb ROM, TDA7708 FM, TDA7851L, DSP, Bluetooth 5.0, Glonass&amp;gps, 4G, OPTIC out, поддержка AHD/TVI камер, HDMI - опция, AV OUT - опция</v>
      </c>
      <c r="J2882" s="27" t="e">
        <f ca="1">IF(VLOOKUP($D2882,OLframe!$D$2:$J$213,10)=0," ",VLOOKUP($D2882,OLframe!$D$2:$J$213,10))</f>
        <v>#REF!</v>
      </c>
    </row>
    <row r="2883" spans="1:10" ht="37.5" customHeight="1">
      <c r="A2883" s="19" t="s">
        <v>1783</v>
      </c>
      <c r="B2883" s="22" t="s">
        <v>1791</v>
      </c>
      <c r="C2883" s="36" t="s">
        <v>3500</v>
      </c>
      <c r="D2883" s="38" t="s">
        <v>1792</v>
      </c>
      <c r="E2883" s="38" t="s">
        <v>1119</v>
      </c>
      <c r="F2883" s="75" t="str">
        <f ca="1">IF($E2883="только рамка",VLOOKUP($D2883,OLframe!$D$2:$J$213,2),VLOOKUP($E2883,OLmain!$A$2:$J$57,2))</f>
        <v>9'', 1024*600</v>
      </c>
      <c r="G2883" s="65" t="str">
        <f ca="1">VLOOKUP($D2883,OLframe!$D$2:$J$213,3)</f>
        <v>https://yadi.sk/d/QSAs1oHlFJOKlQ</v>
      </c>
      <c r="H2883" s="45">
        <v>33900</v>
      </c>
      <c r="I2883" s="79" t="str">
        <f ca="1">IF($E2883="только рамка",VLOOKUP($D2883,OLframe!$D$2:$J$213,9),VLOOKUP($E2883,OLmain!$A$2:$J$57,9))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883" s="27" t="e">
        <f ca="1">IF(VLOOKUP($D2883,OLframe!$D$2:$J$213,10)=0," ",VLOOKUP($D2883,OLframe!$D$2:$J$213,10))</f>
        <v>#REF!</v>
      </c>
    </row>
    <row r="2884" spans="1:10" ht="37.5" customHeight="1">
      <c r="A2884" s="19" t="s">
        <v>1783</v>
      </c>
      <c r="B2884" s="22" t="s">
        <v>1791</v>
      </c>
      <c r="C2884" s="36" t="s">
        <v>3500</v>
      </c>
      <c r="D2884" s="38" t="s">
        <v>1792</v>
      </c>
      <c r="E2884" s="38" t="s">
        <v>1089</v>
      </c>
      <c r="F2884" s="75" t="str">
        <f ca="1">IF($E2884="только рамка",VLOOKUP($D2884,OLframe!$D$2:$J$213,2),VLOOKUP($E2884,OLmain!$A$2:$J$57,2))</f>
        <v>9,7'', 1024*768</v>
      </c>
      <c r="G2884" s="65" t="str">
        <f ca="1">VLOOKUP($D2884,OLframe!$D$2:$J$213,3)</f>
        <v>https://yadi.sk/d/QSAs1oHlFJOKlQ</v>
      </c>
      <c r="H2884" s="45">
        <v>34900</v>
      </c>
      <c r="I2884" s="79" t="str">
        <f ca="1">IF($E2884="только рамка",VLOOKUP($D2884,OLframe!$D$2:$J$213,9),VLOOKUP($E2884,OLmain!$A$2:$J$57,9))</f>
        <v>Android 10.0, RK PX6 6x2,0 Ghz, 4Gb Ram, 64 Gb ROM, IPS LCD, NXP 6686 FM, TDA 7850, DSP, BC6 Bluetooth,  external microphone+Glonass&amp;gps</v>
      </c>
      <c r="J2884" s="27" t="e">
        <f ca="1">IF(VLOOKUP($D2884,OLframe!$D$2:$J$213,10)=0," ",VLOOKUP($D2884,OLframe!$D$2:$J$213,10))</f>
        <v>#REF!</v>
      </c>
    </row>
    <row r="2885" spans="1:10" ht="37.5" customHeight="1">
      <c r="A2885" s="19" t="s">
        <v>1783</v>
      </c>
      <c r="B2885" s="22" t="s">
        <v>1791</v>
      </c>
      <c r="C2885" s="36" t="s">
        <v>3500</v>
      </c>
      <c r="D2885" s="38" t="s">
        <v>1792</v>
      </c>
      <c r="E2885" s="38" t="s">
        <v>1122</v>
      </c>
      <c r="F2885" s="75" t="str">
        <f ca="1">IF($E2885="только рамка",VLOOKUP($D2885,OLframe!$D$2:$J$213,2),VLOOKUP($E2885,OLmain!$A$2:$J$57,2))</f>
        <v>10.1", 1280*720</v>
      </c>
      <c r="G2885" s="65" t="str">
        <f ca="1">VLOOKUP($D2885,OLframe!$D$2:$J$213,3)</f>
        <v>https://yadi.sk/d/QSAs1oHlFJOKlQ</v>
      </c>
      <c r="H2885" s="45">
        <v>36400</v>
      </c>
      <c r="I2885" s="79" t="str">
        <f ca="1">IF($E2885="только рамка",VLOOKUP($D2885,OLframe!$D$2:$J$213,9),VLOOKUP($E2885,OLmain!$A$2:$J$57,9))</f>
        <v>Android 10.0, RK PX6 6x2,0 Ghz, 4Gb Ram, 64 Gb ROM, IPS LCD, NXP 6686 FM, TDA 7850, DSP, BC6 Bluetooth,  external microphone+Glonass&amp;gps</v>
      </c>
      <c r="J2885" s="27" t="e">
        <f ca="1">IF(VLOOKUP($D2885,OLframe!$D$2:$J$213,10)=0," ",VLOOKUP($D2885,OLframe!$D$2:$J$213,10))</f>
        <v>#REF!</v>
      </c>
    </row>
    <row r="2886" spans="1:10" ht="37.5" customHeight="1">
      <c r="A2886" s="19" t="s">
        <v>1783</v>
      </c>
      <c r="B2886" s="22" t="s">
        <v>1791</v>
      </c>
      <c r="C2886" s="36" t="s">
        <v>3500</v>
      </c>
      <c r="D2886" s="38" t="s">
        <v>1792</v>
      </c>
      <c r="E2886" s="38" t="s">
        <v>1121</v>
      </c>
      <c r="F2886" s="75" t="str">
        <f ca="1">IF($E2886="только рамка",VLOOKUP($D2886,OLframe!$D$2:$J$213,2),VLOOKUP($E2886,OLmain!$A$2:$J$57,2))</f>
        <v>13.3", 1920*1080</v>
      </c>
      <c r="G2886" s="65" t="str">
        <f ca="1">VLOOKUP($D2886,OLframe!$D$2:$J$213,3)</f>
        <v>https://yadi.sk/d/QSAs1oHlFJOKlQ</v>
      </c>
      <c r="H2886" s="45">
        <v>42400</v>
      </c>
      <c r="I2886" s="79" t="str">
        <f ca="1">IF($E2886="только рамка",VLOOKUP($D2886,OLframe!$D$2:$J$213,9),VLOOKUP($E2886,OLmain!$A$2:$J$57,9))</f>
        <v>Android 10.0, RK PX6 6x2,0 Ghz, 4Gb Ram, 64 Gb ROM, IPS LCD, NXP 6686 FM, TDA 7850, DSP, BC6 Bluetooth,  external microphone+Glonass&amp;gps</v>
      </c>
      <c r="J2886" s="27" t="e">
        <f ca="1">IF(VLOOKUP($D2886,OLframe!$D$2:$J$213,10)=0," ",VLOOKUP($D2886,OLframe!$D$2:$J$213,10))</f>
        <v>#REF!</v>
      </c>
    </row>
    <row r="2887" spans="1:10" ht="37.5" customHeight="1">
      <c r="A2887" s="8" t="s">
        <v>1783</v>
      </c>
      <c r="B2887" s="22" t="s">
        <v>1793</v>
      </c>
      <c r="C2887" s="2" t="s">
        <v>3458</v>
      </c>
      <c r="D2887" s="37" t="s">
        <v>1794</v>
      </c>
      <c r="E2887" s="37"/>
      <c r="F2887" s="2" t="s">
        <v>3453</v>
      </c>
      <c r="G2887" s="15" t="s">
        <v>1795</v>
      </c>
      <c r="H2887" s="68">
        <v>19900</v>
      </c>
      <c r="I2887" s="20" t="s">
        <v>2254</v>
      </c>
      <c r="J2887" s="27" t="s">
        <v>3596</v>
      </c>
    </row>
    <row r="2888" spans="1:10" ht="37.5" customHeight="1">
      <c r="A2888" s="19" t="s">
        <v>1783</v>
      </c>
      <c r="B2888" s="18" t="s">
        <v>1796</v>
      </c>
      <c r="C2888" s="36" t="s">
        <v>3451</v>
      </c>
      <c r="D2888" s="38" t="s">
        <v>1797</v>
      </c>
      <c r="E2888" s="38"/>
      <c r="F2888" s="2" t="s">
        <v>3590</v>
      </c>
      <c r="G2888" s="52" t="s">
        <v>1798</v>
      </c>
      <c r="H2888" s="69"/>
      <c r="I2888" s="21" t="s">
        <v>3551</v>
      </c>
      <c r="J2888" s="27"/>
    </row>
    <row r="2889" spans="1:10" ht="37.5" customHeight="1">
      <c r="A2889" s="19" t="s">
        <v>1783</v>
      </c>
      <c r="B2889" s="18" t="s">
        <v>1796</v>
      </c>
      <c r="C2889" s="36" t="s">
        <v>3884</v>
      </c>
      <c r="D2889" s="38" t="s">
        <v>1799</v>
      </c>
      <c r="E2889" s="38"/>
      <c r="F2889" s="2" t="s">
        <v>3577</v>
      </c>
      <c r="G2889" s="51" t="s">
        <v>1800</v>
      </c>
      <c r="H2889" s="69">
        <v>40900</v>
      </c>
      <c r="I2889" s="21" t="s">
        <v>3888</v>
      </c>
      <c r="J2889" s="27" t="s">
        <v>1801</v>
      </c>
    </row>
    <row r="2890" spans="1:10" ht="37.5" customHeight="1">
      <c r="A2890" s="19" t="s">
        <v>1783</v>
      </c>
      <c r="B2890" s="18" t="s">
        <v>1796</v>
      </c>
      <c r="C2890" s="36" t="s">
        <v>3884</v>
      </c>
      <c r="D2890" s="38" t="s">
        <v>1802</v>
      </c>
      <c r="E2890" s="38"/>
      <c r="F2890" s="2" t="s">
        <v>3577</v>
      </c>
      <c r="G2890" s="51" t="s">
        <v>1800</v>
      </c>
      <c r="H2890" s="69">
        <v>40900</v>
      </c>
      <c r="I2890" s="21" t="s">
        <v>3931</v>
      </c>
      <c r="J2890" s="27" t="s">
        <v>1803</v>
      </c>
    </row>
    <row r="2891" spans="1:10" ht="37.5" customHeight="1">
      <c r="A2891" s="19" t="s">
        <v>1783</v>
      </c>
      <c r="B2891" s="22" t="s">
        <v>266</v>
      </c>
      <c r="C2891" s="36" t="s">
        <v>3500</v>
      </c>
      <c r="D2891" s="38" t="s">
        <v>265</v>
      </c>
      <c r="E2891" s="38" t="s">
        <v>2857</v>
      </c>
      <c r="F2891" s="75" t="str">
        <f ca="1">IF($E2891="только рамка",VLOOKUP($D2891,OLframe!$D$2:$J$213,2),VLOOKUP($E2891,OLmain!$A$2:$J$57,2))</f>
        <v>9'', 1024*600</v>
      </c>
      <c r="G2891" s="65" t="str">
        <f ca="1">VLOOKUP($D2891,OLframe!$D$2:$J$213,3)</f>
        <v>https://yadi.sk/d/qRI1m6FKHlmUXA</v>
      </c>
      <c r="H2891" s="45">
        <v>4500</v>
      </c>
      <c r="I2891" s="79" t="e">
        <f ca="1">IF($E2891="только рамка",VLOOKUP($D2891,OLframe!$D$2:$J$213,9),VLOOKUP($E2891,OLmain!$A$2:$J$57,9))</f>
        <v>#REF!</v>
      </c>
      <c r="J2891" s="27" t="e">
        <f ca="1">IF(VLOOKUP($D2891,OLframe!$D$2:$J$213,10)=0," ",VLOOKUP($D2891,OLframe!$D$2:$J$213,10))</f>
        <v>#REF!</v>
      </c>
    </row>
    <row r="2892" spans="1:10" ht="37.5" customHeight="1">
      <c r="A2892" s="19" t="s">
        <v>1783</v>
      </c>
      <c r="B2892" s="22" t="s">
        <v>266</v>
      </c>
      <c r="C2892" s="36" t="s">
        <v>3500</v>
      </c>
      <c r="D2892" s="38" t="s">
        <v>265</v>
      </c>
      <c r="E2892" s="38" t="s">
        <v>1141</v>
      </c>
      <c r="F2892" s="75" t="str">
        <f ca="1">IF($E2892="только рамка",VLOOKUP($D2892,OLframe!$D$2:$J$213,2),VLOOKUP($E2892,OLmain!$A$2:$J$57,2))</f>
        <v>9'', 1280*720</v>
      </c>
      <c r="G2892" s="65" t="str">
        <f ca="1">VLOOKUP($D2892,OLframe!$D$2:$J$213,3)</f>
        <v>https://yadi.sk/d/qRI1m6FKHlmUXA</v>
      </c>
      <c r="H2892" s="45">
        <v>37400</v>
      </c>
      <c r="I2892" s="79" t="str">
        <f ca="1">IF($E2892="только рамка",VLOOKUP($D2892,OLframe!$D$2:$J$213,9),VLOOKUP($E2892,OLmain!$A$2:$J$57,9))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92" s="27" t="e">
        <f ca="1">IF(VLOOKUP($D2892,OLframe!$D$2:$J$213,10)=0," ",VLOOKUP($D2892,OLframe!$D$2:$J$213,10))</f>
        <v>#REF!</v>
      </c>
    </row>
    <row r="2893" spans="1:10" ht="37.5" customHeight="1">
      <c r="A2893" s="19" t="s">
        <v>1783</v>
      </c>
      <c r="B2893" s="22" t="s">
        <v>266</v>
      </c>
      <c r="C2893" s="36" t="s">
        <v>3500</v>
      </c>
      <c r="D2893" s="38" t="s">
        <v>265</v>
      </c>
      <c r="E2893" s="38" t="s">
        <v>1144</v>
      </c>
      <c r="F2893" s="75" t="str">
        <f ca="1">IF($E2893="только рамка",VLOOKUP($D2893,OLframe!$D$2:$J$213,2),VLOOKUP($E2893,OLmain!$A$2:$J$57,2))</f>
        <v>9'', 1280*720</v>
      </c>
      <c r="G2893" s="65" t="str">
        <f ca="1">VLOOKUP($D2893,OLframe!$D$2:$J$213,3)</f>
        <v>https://yadi.sk/d/qRI1m6FKHlmUXA</v>
      </c>
      <c r="H2893" s="45">
        <v>40400</v>
      </c>
      <c r="I2893" s="79" t="str">
        <f ca="1">IF($E2893="только рамка",VLOOKUP($D2893,OLframe!$D$2:$J$213,9),VLOOKUP($E2893,OLmain!$A$2:$J$57,9))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893" s="27" t="e">
        <f ca="1">IF(VLOOKUP($D2893,OLframe!$D$2:$J$213,10)=0," ",VLOOKUP($D2893,OLframe!$D$2:$J$213,10))</f>
        <v>#REF!</v>
      </c>
    </row>
    <row r="2894" spans="1:10" ht="37.5" customHeight="1">
      <c r="A2894" s="19" t="s">
        <v>1783</v>
      </c>
      <c r="B2894" s="22" t="s">
        <v>266</v>
      </c>
      <c r="C2894" s="36" t="s">
        <v>3500</v>
      </c>
      <c r="D2894" s="38" t="s">
        <v>265</v>
      </c>
      <c r="E2894" s="38" t="s">
        <v>1107</v>
      </c>
      <c r="F2894" s="75" t="str">
        <f ca="1">IF($E2894="только рамка",VLOOKUP($D2894,OLframe!$D$2:$J$213,2),VLOOKUP($E2894,OLmain!$A$2:$J$57,2))</f>
        <v>9'', 1024*600</v>
      </c>
      <c r="G2894" s="65" t="str">
        <f ca="1">VLOOKUP($D2894,OLframe!$D$2:$J$213,3)</f>
        <v>https://yadi.sk/d/qRI1m6FKHlmUXA</v>
      </c>
      <c r="H2894" s="45">
        <v>28400</v>
      </c>
      <c r="I2894" s="79" t="str">
        <f ca="1">IF($E2894="только рамка",VLOOKUP($D2894,OLframe!$D$2:$J$213,9),VLOOKUP($E2894,OLmain!$A$2:$J$57,9))</f>
        <v>Android 10.0, RK PX30 4x1,6 Ghz, 2Gb Ram, 16 Gb ROM, IPS LCD, NXP 6686 FM, TDA 7850, DSP, BC6 Bluetooth,  external microphone+Glonass&amp;gps</v>
      </c>
      <c r="J2894" s="27" t="e">
        <f ca="1">IF(VLOOKUP($D2894,OLframe!$D$2:$J$213,10)=0," ",VLOOKUP($D2894,OLframe!$D$2:$J$213,10))</f>
        <v>#REF!</v>
      </c>
    </row>
    <row r="2895" spans="1:10" ht="37.5" customHeight="1">
      <c r="A2895" s="19" t="s">
        <v>1783</v>
      </c>
      <c r="B2895" s="22" t="s">
        <v>266</v>
      </c>
      <c r="C2895" s="36" t="s">
        <v>3500</v>
      </c>
      <c r="D2895" s="38" t="s">
        <v>265</v>
      </c>
      <c r="E2895" s="38" t="s">
        <v>1109</v>
      </c>
      <c r="F2895" s="75" t="str">
        <f ca="1">IF($E2895="только рамка",VLOOKUP($D2895,OLframe!$D$2:$J$213,2),VLOOKUP($E2895,OLmain!$A$2:$J$57,2))</f>
        <v>9'', 1024*600</v>
      </c>
      <c r="G2895" s="65" t="str">
        <f ca="1">VLOOKUP($D2895,OLframe!$D$2:$J$213,3)</f>
        <v>https://yadi.sk/d/qRI1m6FKHlmUXA</v>
      </c>
      <c r="H2895" s="45">
        <v>31900</v>
      </c>
      <c r="I2895" s="79" t="str">
        <f ca="1">IF($E2895="только рамка",VLOOKUP($D2895,OLframe!$D$2:$J$213,9),VLOOKUP($E2895,OLmain!$A$2:$J$57,9))</f>
        <v>Android 10.0, RK PX5 8x1,5 Ghz, 4Gb Ram, 32 Gb ROM, IPS LCD, NXP 6686 FM, TDA 7850, DSP, BC6 Bluetooth,  external microphone+Glonass&amp;gps</v>
      </c>
      <c r="J2895" s="27" t="e">
        <f ca="1">IF(VLOOKUP($D2895,OLframe!$D$2:$J$213,10)=0," ",VLOOKUP($D2895,OLframe!$D$2:$J$213,10))</f>
        <v>#REF!</v>
      </c>
    </row>
    <row r="2896" spans="1:10" ht="37.5" customHeight="1">
      <c r="A2896" s="19" t="s">
        <v>1783</v>
      </c>
      <c r="B2896" s="22" t="s">
        <v>266</v>
      </c>
      <c r="C2896" s="36" t="s">
        <v>3500</v>
      </c>
      <c r="D2896" s="38" t="s">
        <v>265</v>
      </c>
      <c r="E2896" s="38" t="s">
        <v>1111</v>
      </c>
      <c r="F2896" s="75" t="str">
        <f ca="1">IF($E2896="только рамка",VLOOKUP($D2896,OLframe!$D$2:$J$213,2),VLOOKUP($E2896,OLmain!$A$2:$J$57,2))</f>
        <v>9'', 1024*600</v>
      </c>
      <c r="G2896" s="65" t="str">
        <f ca="1">VLOOKUP($D2896,OLframe!$D$2:$J$213,3)</f>
        <v>https://yadi.sk/d/qRI1m6FKHlmUXA</v>
      </c>
      <c r="H2896" s="45">
        <v>32900</v>
      </c>
      <c r="I2896" s="79" t="str">
        <f ca="1">IF($E2896="только рамка",VLOOKUP($D2896,OLframe!$D$2:$J$213,9),VLOOKUP($E2896,OLmain!$A$2:$J$57,9))</f>
        <v>Android 10.0, RK PX5 8x1,5 Ghz, 4Gb Ram, 64 Gb ROM, IPS LCD, NXP 6686 FM, TDA 7850, DSP, BC6 Bluetooth,  external microphone+Glonass&amp;gps</v>
      </c>
      <c r="J2896" s="27" t="e">
        <f ca="1">IF(VLOOKUP($D2896,OLframe!$D$2:$J$213,10)=0," ",VLOOKUP($D2896,OLframe!$D$2:$J$213,10))</f>
        <v>#REF!</v>
      </c>
    </row>
    <row r="2897" spans="1:10" ht="37.5" customHeight="1">
      <c r="A2897" s="19" t="s">
        <v>1783</v>
      </c>
      <c r="B2897" s="22" t="s">
        <v>266</v>
      </c>
      <c r="C2897" s="36" t="s">
        <v>3500</v>
      </c>
      <c r="D2897" s="38" t="s">
        <v>265</v>
      </c>
      <c r="E2897" s="38" t="s">
        <v>1113</v>
      </c>
      <c r="F2897" s="75" t="str">
        <f ca="1">IF($E2897="только рамка",VLOOKUP($D2897,OLframe!$D$2:$J$213,2),VLOOKUP($E2897,OLmain!$A$2:$J$57,2))</f>
        <v>9'', 1024*600</v>
      </c>
      <c r="G2897" s="65" t="str">
        <f ca="1">VLOOKUP($D2897,OLframe!$D$2:$J$213,3)</f>
        <v>https://yadi.sk/d/qRI1m6FKHlmUXA</v>
      </c>
      <c r="H2897" s="45">
        <v>32900</v>
      </c>
      <c r="I2897" s="79" t="str">
        <f ca="1">IF($E2897="только рамка",VLOOKUP($D2897,OLframe!$D$2:$J$213,9),VLOOKUP($E2897,OLmain!$A$2:$J$57,9))</f>
        <v>Android 10.0, RK PX6 6x2,0 Ghz, 4Gb Ram, 64 Gb ROM, IPS LCD, NXP 6686 FM, TDA 7850, DSP, BC6 Bluetooth,  external microphone+Glonass&amp;gps</v>
      </c>
      <c r="J2897" s="27" t="e">
        <f ca="1">IF(VLOOKUP($D2897,OLframe!$D$2:$J$213,10)=0," ",VLOOKUP($D2897,OLframe!$D$2:$J$213,10))</f>
        <v>#REF!</v>
      </c>
    </row>
    <row r="2898" spans="1:10" ht="37.5" customHeight="1">
      <c r="A2898" s="19" t="s">
        <v>1783</v>
      </c>
      <c r="B2898" s="22" t="s">
        <v>266</v>
      </c>
      <c r="C2898" s="36" t="s">
        <v>3500</v>
      </c>
      <c r="D2898" s="38" t="s">
        <v>265</v>
      </c>
      <c r="E2898" s="38" t="s">
        <v>1131</v>
      </c>
      <c r="F2898" s="75" t="str">
        <f ca="1">IF($E2898="только рамка",VLOOKUP($D2898,OLframe!$D$2:$J$213,2),VLOOKUP($E2898,OLmain!$A$2:$J$57,2))</f>
        <v>9'', 1024*600</v>
      </c>
      <c r="G2898" s="65" t="str">
        <f ca="1">VLOOKUP($D2898,OLframe!$D$2:$J$213,3)</f>
        <v>https://yadi.sk/d/qRI1m6FKHlmUXA</v>
      </c>
      <c r="H2898" s="45">
        <v>23900</v>
      </c>
      <c r="I2898" s="79" t="str">
        <f ca="1">IF($E2898="только рамка",VLOOKUP($D2898,OLframe!$D$2:$J$213,9),VLOOKUP($E2898,OLmain!$A$2:$J$57,9))</f>
        <v>Android 6.0, MTK 3562 8x1,5 Ghz, 2Gb Ram, 32 Gb ROM, IPS LCD, NXP 6686 FM, TDA 7851, Bluetooth,  external microphone, 4G встроен</v>
      </c>
      <c r="J2898" s="27" t="e">
        <f ca="1">IF(VLOOKUP($D2898,OLframe!$D$2:$J$213,10)=0," ",VLOOKUP($D2898,OLframe!$D$2:$J$213,10))</f>
        <v>#REF!</v>
      </c>
    </row>
    <row r="2899" spans="1:10" ht="37.5" customHeight="1">
      <c r="A2899" s="19" t="s">
        <v>1783</v>
      </c>
      <c r="B2899" s="22" t="s">
        <v>266</v>
      </c>
      <c r="C2899" s="36" t="s">
        <v>3500</v>
      </c>
      <c r="D2899" s="38" t="s">
        <v>265</v>
      </c>
      <c r="E2899" s="38" t="s">
        <v>1115</v>
      </c>
      <c r="F2899" s="75" t="str">
        <f ca="1">IF($E2899="только рамка",VLOOKUP($D2899,OLframe!$D$2:$J$213,2),VLOOKUP($E2899,OLmain!$A$2:$J$57,2))</f>
        <v>9'', 1280*720</v>
      </c>
      <c r="G2899" s="65" t="str">
        <f ca="1">VLOOKUP($D2899,OLframe!$D$2:$J$213,3)</f>
        <v>https://yadi.sk/d/qRI1m6FKHlmUXA</v>
      </c>
      <c r="H2899" s="45">
        <v>27400</v>
      </c>
      <c r="I2899" s="79" t="str">
        <f ca="1">IF($E2899="только рамка",VLOOKUP($D2899,OLframe!$D$2:$J$213,9),VLOOKUP($E2899,OLmain!$A$2:$J$57,9))</f>
        <v>Android 10, UIS7862 8x1,8 Ghz, 3Gb Ram, 32Gb ROM, TDA7708 FM, TDA7388, DSP, Bluetooth 5.0, Glonass&amp;gps, 4G, OPTIC out, поддержка AHD/TVI камер, HDMI - опция, AV OUT - опция</v>
      </c>
      <c r="J2899" s="27" t="e">
        <f ca="1">IF(VLOOKUP($D2899,OLframe!$D$2:$J$213,10)=0," ",VLOOKUP($D2899,OLframe!$D$2:$J$213,10))</f>
        <v>#REF!</v>
      </c>
    </row>
    <row r="2900" spans="1:10" ht="37.5" customHeight="1">
      <c r="A2900" s="19" t="s">
        <v>1783</v>
      </c>
      <c r="B2900" s="22" t="s">
        <v>266</v>
      </c>
      <c r="C2900" s="36" t="s">
        <v>3500</v>
      </c>
      <c r="D2900" s="38" t="s">
        <v>265</v>
      </c>
      <c r="E2900" s="38" t="s">
        <v>1117</v>
      </c>
      <c r="F2900" s="75" t="str">
        <f ca="1">IF($E2900="только рамка",VLOOKUP($D2900,OLframe!$D$2:$J$213,2),VLOOKUP($E2900,OLmain!$A$2:$J$57,2))</f>
        <v>9'', 1280*720</v>
      </c>
      <c r="G2900" s="65" t="str">
        <f ca="1">VLOOKUP($D2900,OLframe!$D$2:$J$213,3)</f>
        <v>https://yadi.sk/d/qRI1m6FKHlmUXA</v>
      </c>
      <c r="H2900" s="45">
        <v>31900</v>
      </c>
      <c r="I2900" s="79" t="str">
        <f ca="1">IF($E2900="только рамка",VLOOKUP($D2900,OLframe!$D$2:$J$213,9),VLOOKUP($E2900,OLmain!$A$2:$J$57,9))</f>
        <v>Android 10, UIS7862 8x1,8 Ghz, 4Gb Ram, 64Gb ROM, TDA7708 FM, TDA7851L, DSP, Bluetooth 5.0, Glonass&amp;gps, 4G, OPTIC out, поддержка AHD/TVI камер, HDMI - опция, AV OUT - опция</v>
      </c>
      <c r="J2900" s="27" t="e">
        <f ca="1">IF(VLOOKUP($D2900,OLframe!$D$2:$J$213,10)=0," ",VLOOKUP($D2900,OLframe!$D$2:$J$213,10))</f>
        <v>#REF!</v>
      </c>
    </row>
    <row r="2901" spans="1:10" ht="37.5" customHeight="1">
      <c r="A2901" s="19" t="s">
        <v>1783</v>
      </c>
      <c r="B2901" s="22" t="s">
        <v>266</v>
      </c>
      <c r="C2901" s="36" t="s">
        <v>3500</v>
      </c>
      <c r="D2901" s="38" t="s">
        <v>265</v>
      </c>
      <c r="E2901" s="38" t="s">
        <v>1136</v>
      </c>
      <c r="F2901" s="75" t="str">
        <f ca="1">IF($E2901="только рамка",VLOOKUP($D2901,OLframe!$D$2:$J$213,2),VLOOKUP($E2901,OLmain!$A$2:$J$57,2))</f>
        <v>9'', 1280*720</v>
      </c>
      <c r="G2901" s="65" t="str">
        <f ca="1">VLOOKUP($D2901,OLframe!$D$2:$J$213,3)</f>
        <v>https://yadi.sk/d/qRI1m6FKHlmUXA</v>
      </c>
      <c r="H2901" s="45">
        <v>34900</v>
      </c>
      <c r="I2901" s="79" t="str">
        <f ca="1">IF($E2901="только рамка",VLOOKUP($D2901,OLframe!$D$2:$J$213,9),VLOOKUP($E2901,OLmain!$A$2:$J$57,9))</f>
        <v>Android 10, UIS7862 8x1,8 Ghz, 6Gb Ram, 128Gb ROM, TDA7708 FM, TDA7851L, DSP, Bluetooth 5.0, Glonass&amp;gps, 4G, OPTIC out, поддержка AHD/TVI камер, HDMI - опция, AV OUT - опция</v>
      </c>
      <c r="J2901" s="27" t="e">
        <f ca="1">IF(VLOOKUP($D2901,OLframe!$D$2:$J$213,10)=0," ",VLOOKUP($D2901,OLframe!$D$2:$J$213,10))</f>
        <v>#REF!</v>
      </c>
    </row>
    <row r="2902" spans="1:10" ht="37.5" customHeight="1">
      <c r="A2902" s="19" t="s">
        <v>1783</v>
      </c>
      <c r="B2902" s="22" t="s">
        <v>266</v>
      </c>
      <c r="C2902" s="36" t="s">
        <v>3500</v>
      </c>
      <c r="D2902" s="38" t="s">
        <v>265</v>
      </c>
      <c r="E2902" s="38" t="s">
        <v>1119</v>
      </c>
      <c r="F2902" s="75" t="str">
        <f ca="1">IF($E2902="только рамка",VLOOKUP($D2902,OLframe!$D$2:$J$213,2),VLOOKUP($E2902,OLmain!$A$2:$J$57,2))</f>
        <v>9'', 1024*600</v>
      </c>
      <c r="G2902" s="65" t="str">
        <f ca="1">VLOOKUP($D2902,OLframe!$D$2:$J$213,3)</f>
        <v>https://yadi.sk/d/qRI1m6FKHlmUXA</v>
      </c>
      <c r="H2902" s="45">
        <v>32900</v>
      </c>
      <c r="I2902" s="79" t="str">
        <f ca="1">IF($E2902="только рамка",VLOOKUP($D2902,OLframe!$D$2:$J$213,9),VLOOKUP($E2902,OLmain!$A$2:$J$57,9))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02" s="27" t="e">
        <f ca="1">IF(VLOOKUP($D2902,OLframe!$D$2:$J$213,10)=0," ",VLOOKUP($D2902,OLframe!$D$2:$J$213,10))</f>
        <v>#REF!</v>
      </c>
    </row>
    <row r="2903" spans="1:10" ht="37.5" customHeight="1">
      <c r="A2903" s="19" t="s">
        <v>1783</v>
      </c>
      <c r="B2903" s="22" t="s">
        <v>266</v>
      </c>
      <c r="C2903" s="36" t="s">
        <v>3500</v>
      </c>
      <c r="D2903" s="38" t="s">
        <v>265</v>
      </c>
      <c r="E2903" s="38" t="s">
        <v>1089</v>
      </c>
      <c r="F2903" s="75" t="str">
        <f ca="1">IF($E2903="только рамка",VLOOKUP($D2903,OLframe!$D$2:$J$213,2),VLOOKUP($E2903,OLmain!$A$2:$J$57,2))</f>
        <v>9,7'', 1024*768</v>
      </c>
      <c r="G2903" s="65" t="str">
        <f ca="1">VLOOKUP($D2903,OLframe!$D$2:$J$213,3)</f>
        <v>https://yadi.sk/d/qRI1m6FKHlmUXA</v>
      </c>
      <c r="H2903" s="45">
        <v>33900</v>
      </c>
      <c r="I2903" s="79" t="str">
        <f ca="1">IF($E2903="только рамка",VLOOKUP($D2903,OLframe!$D$2:$J$213,9),VLOOKUP($E2903,OLmain!$A$2:$J$57,9))</f>
        <v>Android 10.0, RK PX6 6x2,0 Ghz, 4Gb Ram, 64 Gb ROM, IPS LCD, NXP 6686 FM, TDA 7850, DSP, BC6 Bluetooth,  external microphone+Glonass&amp;gps</v>
      </c>
      <c r="J2903" s="27" t="e">
        <f ca="1">IF(VLOOKUP($D2903,OLframe!$D$2:$J$213,10)=0," ",VLOOKUP($D2903,OLframe!$D$2:$J$213,10))</f>
        <v>#REF!</v>
      </c>
    </row>
    <row r="2904" spans="1:10" ht="37.5" customHeight="1">
      <c r="A2904" s="19" t="s">
        <v>1783</v>
      </c>
      <c r="B2904" s="22" t="s">
        <v>266</v>
      </c>
      <c r="C2904" s="36" t="s">
        <v>3500</v>
      </c>
      <c r="D2904" s="38" t="s">
        <v>265</v>
      </c>
      <c r="E2904" s="38" t="s">
        <v>1122</v>
      </c>
      <c r="F2904" s="75" t="str">
        <f ca="1">IF($E2904="только рамка",VLOOKUP($D2904,OLframe!$D$2:$J$213,2),VLOOKUP($E2904,OLmain!$A$2:$J$57,2))</f>
        <v>10.1", 1280*720</v>
      </c>
      <c r="G2904" s="65" t="str">
        <f ca="1">VLOOKUP($D2904,OLframe!$D$2:$J$213,3)</f>
        <v>https://yadi.sk/d/qRI1m6FKHlmUXA</v>
      </c>
      <c r="H2904" s="45">
        <v>35400</v>
      </c>
      <c r="I2904" s="79" t="str">
        <f ca="1">IF($E2904="только рамка",VLOOKUP($D2904,OLframe!$D$2:$J$213,9),VLOOKUP($E2904,OLmain!$A$2:$J$57,9))</f>
        <v>Android 10.0, RK PX6 6x2,0 Ghz, 4Gb Ram, 64 Gb ROM, IPS LCD, NXP 6686 FM, TDA 7850, DSP, BC6 Bluetooth,  external microphone+Glonass&amp;gps</v>
      </c>
      <c r="J2904" s="27" t="e">
        <f ca="1">IF(VLOOKUP($D2904,OLframe!$D$2:$J$213,10)=0," ",VLOOKUP($D2904,OLframe!$D$2:$J$213,10))</f>
        <v>#REF!</v>
      </c>
    </row>
    <row r="2905" spans="1:10" ht="37.5" customHeight="1">
      <c r="A2905" s="19" t="s">
        <v>1783</v>
      </c>
      <c r="B2905" s="22" t="s">
        <v>266</v>
      </c>
      <c r="C2905" s="36" t="s">
        <v>3500</v>
      </c>
      <c r="D2905" s="38" t="s">
        <v>265</v>
      </c>
      <c r="E2905" s="38" t="s">
        <v>1121</v>
      </c>
      <c r="F2905" s="75" t="str">
        <f ca="1">IF($E2905="только рамка",VLOOKUP($D2905,OLframe!$D$2:$J$213,2),VLOOKUP($E2905,OLmain!$A$2:$J$57,2))</f>
        <v>13.3", 1920*1080</v>
      </c>
      <c r="G2905" s="65" t="str">
        <f ca="1">VLOOKUP($D2905,OLframe!$D$2:$J$213,3)</f>
        <v>https://yadi.sk/d/qRI1m6FKHlmUXA</v>
      </c>
      <c r="H2905" s="45">
        <v>41400</v>
      </c>
      <c r="I2905" s="79" t="str">
        <f ca="1">IF($E2905="только рамка",VLOOKUP($D2905,OLframe!$D$2:$J$213,9),VLOOKUP($E2905,OLmain!$A$2:$J$57,9))</f>
        <v>Android 10.0, RK PX6 6x2,0 Ghz, 4Gb Ram, 64 Gb ROM, IPS LCD, NXP 6686 FM, TDA 7850, DSP, BC6 Bluetooth,  external microphone+Glonass&amp;gps</v>
      </c>
      <c r="J2905" s="27" t="e">
        <f ca="1">IF(VLOOKUP($D2905,OLframe!$D$2:$J$213,10)=0," ",VLOOKUP($D2905,OLframe!$D$2:$J$213,10))</f>
        <v>#REF!</v>
      </c>
    </row>
    <row r="2906" spans="1:10" ht="37.5" customHeight="1">
      <c r="A2906" s="8" t="s">
        <v>1783</v>
      </c>
      <c r="B2906" s="22" t="s">
        <v>1804</v>
      </c>
      <c r="C2906" s="2" t="s">
        <v>3444</v>
      </c>
      <c r="D2906" s="37" t="s">
        <v>1805</v>
      </c>
      <c r="E2906" s="37"/>
      <c r="F2906" s="2" t="s">
        <v>3774</v>
      </c>
      <c r="G2906" s="14" t="s">
        <v>1806</v>
      </c>
      <c r="H2906" s="69">
        <v>26900</v>
      </c>
      <c r="I2906" s="46" t="s">
        <v>3492</v>
      </c>
      <c r="J2906" s="31"/>
    </row>
    <row r="2907" spans="1:10" ht="37.5" customHeight="1">
      <c r="A2907" s="8" t="s">
        <v>1783</v>
      </c>
      <c r="B2907" s="22" t="s">
        <v>1804</v>
      </c>
      <c r="C2907" s="2" t="s">
        <v>3444</v>
      </c>
      <c r="D2907" s="37" t="s">
        <v>1807</v>
      </c>
      <c r="E2907" s="37"/>
      <c r="F2907" s="2" t="s">
        <v>3774</v>
      </c>
      <c r="G2907" s="14" t="s">
        <v>1806</v>
      </c>
      <c r="H2907" s="69">
        <v>29900</v>
      </c>
      <c r="I2907" s="59" t="s">
        <v>3478</v>
      </c>
      <c r="J2907" s="31"/>
    </row>
    <row r="2908" spans="1:10" ht="37.5" customHeight="1">
      <c r="A2908" s="8" t="s">
        <v>1783</v>
      </c>
      <c r="B2908" s="22" t="s">
        <v>1804</v>
      </c>
      <c r="C2908" s="2" t="s">
        <v>3444</v>
      </c>
      <c r="D2908" s="37" t="s">
        <v>1808</v>
      </c>
      <c r="E2908" s="37"/>
      <c r="F2908" s="2" t="s">
        <v>3774</v>
      </c>
      <c r="G2908" s="14" t="s">
        <v>1806</v>
      </c>
      <c r="H2908" s="69">
        <v>30900</v>
      </c>
      <c r="I2908" s="46" t="s">
        <v>3496</v>
      </c>
      <c r="J2908" s="31"/>
    </row>
    <row r="2909" spans="1:10" ht="37.5" customHeight="1">
      <c r="A2909" s="8" t="s">
        <v>1783</v>
      </c>
      <c r="B2909" s="22" t="s">
        <v>1804</v>
      </c>
      <c r="C2909" s="2" t="s">
        <v>3489</v>
      </c>
      <c r="D2909" s="37" t="s">
        <v>1809</v>
      </c>
      <c r="E2909" s="37"/>
      <c r="F2909" s="2" t="s">
        <v>3774</v>
      </c>
      <c r="G2909" s="9" t="s">
        <v>1810</v>
      </c>
      <c r="H2909" s="68">
        <v>27900</v>
      </c>
      <c r="I2909" s="20" t="s">
        <v>3927</v>
      </c>
      <c r="J2909" s="31" t="s">
        <v>3847</v>
      </c>
    </row>
    <row r="2910" spans="1:10" ht="37.5" customHeight="1">
      <c r="A2910" s="8" t="s">
        <v>1783</v>
      </c>
      <c r="B2910" s="22" t="s">
        <v>1804</v>
      </c>
      <c r="C2910" s="2" t="s">
        <v>3500</v>
      </c>
      <c r="D2910" s="37" t="s">
        <v>1812</v>
      </c>
      <c r="E2910" s="38" t="s">
        <v>2857</v>
      </c>
      <c r="F2910" s="75" t="str">
        <f ca="1">IF($E2910="только рамка",VLOOKUP($D2910,OLframe!$D$2:$J$213,2),VLOOKUP($E2910,OLmain!$A$2:$J$57,2))</f>
        <v>9'', 1024*600</v>
      </c>
      <c r="G2910" s="65" t="str">
        <f ca="1">VLOOKUP($D2910,OLframe!$D$2:$J$213,3)</f>
        <v>https://yadi.sk/d/Hi_AcOdS3NdjRG</v>
      </c>
      <c r="H2910" s="45">
        <v>4000</v>
      </c>
      <c r="I2910" s="79" t="e">
        <f ca="1">IF($E2910="только рамка",VLOOKUP($D2910,OLframe!$D$2:$J$213,9),VLOOKUP($E2910,OLmain!$A$2:$J$57,9))</f>
        <v>#REF!</v>
      </c>
      <c r="J2910" s="27" t="e">
        <f ca="1">IF(VLOOKUP($D2910,OLframe!$D$2:$J$213,10)=0," ",VLOOKUP($D2910,OLframe!$D$2:$J$213,10))</f>
        <v>#REF!</v>
      </c>
    </row>
    <row r="2911" spans="1:10" ht="37.5" customHeight="1">
      <c r="A2911" s="8" t="s">
        <v>1783</v>
      </c>
      <c r="B2911" s="22" t="s">
        <v>1804</v>
      </c>
      <c r="C2911" s="2" t="s">
        <v>3500</v>
      </c>
      <c r="D2911" s="37" t="s">
        <v>1812</v>
      </c>
      <c r="E2911" s="38" t="s">
        <v>1141</v>
      </c>
      <c r="F2911" s="75" t="str">
        <f ca="1">IF($E2911="только рамка",VLOOKUP($D2911,OLframe!$D$2:$J$213,2),VLOOKUP($E2911,OLmain!$A$2:$J$57,2))</f>
        <v>9'', 1280*720</v>
      </c>
      <c r="G2911" s="65" t="str">
        <f ca="1">VLOOKUP($D2911,OLframe!$D$2:$J$213,3)</f>
        <v>https://yadi.sk/d/Hi_AcOdS3NdjRG</v>
      </c>
      <c r="H2911" s="45">
        <v>36900</v>
      </c>
      <c r="I2911" s="79" t="str">
        <f ca="1">IF($E2911="только рамка",VLOOKUP($D2911,OLframe!$D$2:$J$213,9),VLOOKUP($E2911,OLmain!$A$2:$J$57,9))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11" s="27" t="e">
        <f ca="1">IF(VLOOKUP($D2911,OLframe!$D$2:$J$213,10)=0," ",VLOOKUP($D2911,OLframe!$D$2:$J$213,10))</f>
        <v>#REF!</v>
      </c>
    </row>
    <row r="2912" spans="1:10" ht="37.5" customHeight="1">
      <c r="A2912" s="8" t="s">
        <v>1783</v>
      </c>
      <c r="B2912" s="22" t="s">
        <v>1804</v>
      </c>
      <c r="C2912" s="2" t="s">
        <v>3500</v>
      </c>
      <c r="D2912" s="37" t="s">
        <v>1812</v>
      </c>
      <c r="E2912" s="38" t="s">
        <v>1144</v>
      </c>
      <c r="F2912" s="75" t="str">
        <f ca="1">IF($E2912="только рамка",VLOOKUP($D2912,OLframe!$D$2:$J$213,2),VLOOKUP($E2912,OLmain!$A$2:$J$57,2))</f>
        <v>9'', 1280*720</v>
      </c>
      <c r="G2912" s="65" t="str">
        <f ca="1">VLOOKUP($D2912,OLframe!$D$2:$J$213,3)</f>
        <v>https://yadi.sk/d/Hi_AcOdS3NdjRG</v>
      </c>
      <c r="H2912" s="45">
        <v>39900</v>
      </c>
      <c r="I2912" s="79" t="str">
        <f ca="1">IF($E2912="только рамка",VLOOKUP($D2912,OLframe!$D$2:$J$213,9),VLOOKUP($E2912,OLmain!$A$2:$J$57,9))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12" s="27" t="e">
        <f ca="1">IF(VLOOKUP($D2912,OLframe!$D$2:$J$213,10)=0," ",VLOOKUP($D2912,OLframe!$D$2:$J$213,10))</f>
        <v>#REF!</v>
      </c>
    </row>
    <row r="2913" spans="1:10" ht="37.5" customHeight="1">
      <c r="A2913" s="8" t="s">
        <v>1783</v>
      </c>
      <c r="B2913" s="22" t="s">
        <v>1804</v>
      </c>
      <c r="C2913" s="2" t="s">
        <v>3500</v>
      </c>
      <c r="D2913" s="37" t="s">
        <v>1812</v>
      </c>
      <c r="E2913" s="38" t="s">
        <v>1107</v>
      </c>
      <c r="F2913" s="75" t="str">
        <f ca="1">IF($E2913="только рамка",VLOOKUP($D2913,OLframe!$D$2:$J$213,2),VLOOKUP($E2913,OLmain!$A$2:$J$57,2))</f>
        <v>9'', 1024*600</v>
      </c>
      <c r="G2913" s="65" t="str">
        <f ca="1">VLOOKUP($D2913,OLframe!$D$2:$J$213,3)</f>
        <v>https://yadi.sk/d/Hi_AcOdS3NdjRG</v>
      </c>
      <c r="H2913" s="45">
        <v>27900</v>
      </c>
      <c r="I2913" s="79" t="str">
        <f ca="1">IF($E2913="только рамка",VLOOKUP($D2913,OLframe!$D$2:$J$213,9),VLOOKUP($E2913,OLmain!$A$2:$J$57,9))</f>
        <v>Android 10.0, RK PX30 4x1,6 Ghz, 2Gb Ram, 16 Gb ROM, IPS LCD, NXP 6686 FM, TDA 7850, DSP, BC6 Bluetooth,  external microphone+Glonass&amp;gps</v>
      </c>
      <c r="J2913" s="27" t="e">
        <f ca="1">IF(VLOOKUP($D2913,OLframe!$D$2:$J$213,10)=0," ",VLOOKUP($D2913,OLframe!$D$2:$J$213,10))</f>
        <v>#REF!</v>
      </c>
    </row>
    <row r="2914" spans="1:10" ht="37.5" customHeight="1">
      <c r="A2914" s="8" t="s">
        <v>1783</v>
      </c>
      <c r="B2914" s="22" t="s">
        <v>1804</v>
      </c>
      <c r="C2914" s="2" t="s">
        <v>3500</v>
      </c>
      <c r="D2914" s="37" t="s">
        <v>1812</v>
      </c>
      <c r="E2914" s="38" t="s">
        <v>1109</v>
      </c>
      <c r="F2914" s="75" t="str">
        <f ca="1">IF($E2914="только рамка",VLOOKUP($D2914,OLframe!$D$2:$J$213,2),VLOOKUP($E2914,OLmain!$A$2:$J$57,2))</f>
        <v>9'', 1024*600</v>
      </c>
      <c r="G2914" s="65" t="str">
        <f ca="1">VLOOKUP($D2914,OLframe!$D$2:$J$213,3)</f>
        <v>https://yadi.sk/d/Hi_AcOdS3NdjRG</v>
      </c>
      <c r="H2914" s="45">
        <v>31400</v>
      </c>
      <c r="I2914" s="79" t="str">
        <f ca="1">IF($E2914="только рамка",VLOOKUP($D2914,OLframe!$D$2:$J$213,9),VLOOKUP($E2914,OLmain!$A$2:$J$57,9))</f>
        <v>Android 10.0, RK PX5 8x1,5 Ghz, 4Gb Ram, 32 Gb ROM, IPS LCD, NXP 6686 FM, TDA 7850, DSP, BC6 Bluetooth,  external microphone+Glonass&amp;gps</v>
      </c>
      <c r="J2914" s="27" t="e">
        <f ca="1">IF(VLOOKUP($D2914,OLframe!$D$2:$J$213,10)=0," ",VLOOKUP($D2914,OLframe!$D$2:$J$213,10))</f>
        <v>#REF!</v>
      </c>
    </row>
    <row r="2915" spans="1:10" ht="37.5" customHeight="1">
      <c r="A2915" s="8" t="s">
        <v>1783</v>
      </c>
      <c r="B2915" s="22" t="s">
        <v>1804</v>
      </c>
      <c r="C2915" s="2" t="s">
        <v>3500</v>
      </c>
      <c r="D2915" s="37" t="s">
        <v>1812</v>
      </c>
      <c r="E2915" s="38" t="s">
        <v>1111</v>
      </c>
      <c r="F2915" s="75" t="str">
        <f ca="1">IF($E2915="только рамка",VLOOKUP($D2915,OLframe!$D$2:$J$213,2),VLOOKUP($E2915,OLmain!$A$2:$J$57,2))</f>
        <v>9'', 1024*600</v>
      </c>
      <c r="G2915" s="65" t="str">
        <f ca="1">VLOOKUP($D2915,OLframe!$D$2:$J$213,3)</f>
        <v>https://yadi.sk/d/Hi_AcOdS3NdjRG</v>
      </c>
      <c r="H2915" s="45">
        <v>32400</v>
      </c>
      <c r="I2915" s="79" t="str">
        <f ca="1">IF($E2915="только рамка",VLOOKUP($D2915,OLframe!$D$2:$J$213,9),VLOOKUP($E2915,OLmain!$A$2:$J$57,9))</f>
        <v>Android 10.0, RK PX5 8x1,5 Ghz, 4Gb Ram, 64 Gb ROM, IPS LCD, NXP 6686 FM, TDA 7850, DSP, BC6 Bluetooth,  external microphone+Glonass&amp;gps</v>
      </c>
      <c r="J2915" s="27" t="e">
        <f ca="1">IF(VLOOKUP($D2915,OLframe!$D$2:$J$213,10)=0," ",VLOOKUP($D2915,OLframe!$D$2:$J$213,10))</f>
        <v>#REF!</v>
      </c>
    </row>
    <row r="2916" spans="1:10" ht="37.5" customHeight="1">
      <c r="A2916" s="8" t="s">
        <v>1783</v>
      </c>
      <c r="B2916" s="22" t="s">
        <v>1804</v>
      </c>
      <c r="C2916" s="2" t="s">
        <v>3500</v>
      </c>
      <c r="D2916" s="37" t="s">
        <v>1812</v>
      </c>
      <c r="E2916" s="38" t="s">
        <v>1113</v>
      </c>
      <c r="F2916" s="75" t="str">
        <f ca="1">IF($E2916="только рамка",VLOOKUP($D2916,OLframe!$D$2:$J$213,2),VLOOKUP($E2916,OLmain!$A$2:$J$57,2))</f>
        <v>9'', 1024*600</v>
      </c>
      <c r="G2916" s="65" t="str">
        <f ca="1">VLOOKUP($D2916,OLframe!$D$2:$J$213,3)</f>
        <v>https://yadi.sk/d/Hi_AcOdS3NdjRG</v>
      </c>
      <c r="H2916" s="45">
        <v>32400</v>
      </c>
      <c r="I2916" s="79" t="str">
        <f ca="1">IF($E2916="только рамка",VLOOKUP($D2916,OLframe!$D$2:$J$213,9),VLOOKUP($E2916,OLmain!$A$2:$J$57,9))</f>
        <v>Android 10.0, RK PX6 6x2,0 Ghz, 4Gb Ram, 64 Gb ROM, IPS LCD, NXP 6686 FM, TDA 7850, DSP, BC6 Bluetooth,  external microphone+Glonass&amp;gps</v>
      </c>
      <c r="J2916" s="27" t="e">
        <f ca="1">IF(VLOOKUP($D2916,OLframe!$D$2:$J$213,10)=0," ",VLOOKUP($D2916,OLframe!$D$2:$J$213,10))</f>
        <v>#REF!</v>
      </c>
    </row>
    <row r="2917" spans="1:10" ht="37.5" customHeight="1">
      <c r="A2917" s="8" t="s">
        <v>1783</v>
      </c>
      <c r="B2917" s="22" t="s">
        <v>1804</v>
      </c>
      <c r="C2917" s="2" t="s">
        <v>3500</v>
      </c>
      <c r="D2917" s="37" t="s">
        <v>1812</v>
      </c>
      <c r="E2917" s="38" t="s">
        <v>1131</v>
      </c>
      <c r="F2917" s="75" t="str">
        <f ca="1">IF($E2917="только рамка",VLOOKUP($D2917,OLframe!$D$2:$J$213,2),VLOOKUP($E2917,OLmain!$A$2:$J$57,2))</f>
        <v>9'', 1024*600</v>
      </c>
      <c r="G2917" s="65" t="str">
        <f ca="1">VLOOKUP($D2917,OLframe!$D$2:$J$213,3)</f>
        <v>https://yadi.sk/d/Hi_AcOdS3NdjRG</v>
      </c>
      <c r="H2917" s="45">
        <v>23900</v>
      </c>
      <c r="I2917" s="79" t="str">
        <f ca="1">IF($E2917="только рамка",VLOOKUP($D2917,OLframe!$D$2:$J$213,9),VLOOKUP($E2917,OLmain!$A$2:$J$57,9))</f>
        <v>Android 6.0, MTK 3562 8x1,5 Ghz, 2Gb Ram, 32 Gb ROM, IPS LCD, NXP 6686 FM, TDA 7851, Bluetooth,  external microphone, 4G встроен</v>
      </c>
      <c r="J2917" s="27" t="e">
        <f ca="1">IF(VLOOKUP($D2917,OLframe!$D$2:$J$213,10)=0," ",VLOOKUP($D2917,OLframe!$D$2:$J$213,10))</f>
        <v>#REF!</v>
      </c>
    </row>
    <row r="2918" spans="1:10" ht="37.5" customHeight="1">
      <c r="A2918" s="8" t="s">
        <v>1783</v>
      </c>
      <c r="B2918" s="22" t="s">
        <v>1804</v>
      </c>
      <c r="C2918" s="2" t="s">
        <v>3500</v>
      </c>
      <c r="D2918" s="37" t="s">
        <v>1812</v>
      </c>
      <c r="E2918" s="38" t="s">
        <v>1115</v>
      </c>
      <c r="F2918" s="75" t="str">
        <f ca="1">IF($E2918="только рамка",VLOOKUP($D2918,OLframe!$D$2:$J$213,2),VLOOKUP($E2918,OLmain!$A$2:$J$57,2))</f>
        <v>9'', 1280*720</v>
      </c>
      <c r="G2918" s="65" t="str">
        <f ca="1">VLOOKUP($D2918,OLframe!$D$2:$J$213,3)</f>
        <v>https://yadi.sk/d/Hi_AcOdS3NdjRG</v>
      </c>
      <c r="H2918" s="45">
        <v>26900</v>
      </c>
      <c r="I2918" s="79" t="str">
        <f ca="1">IF($E2918="только рамка",VLOOKUP($D2918,OLframe!$D$2:$J$213,9),VLOOKUP($E2918,OLmain!$A$2:$J$57,9))</f>
        <v>Android 10, UIS7862 8x1,8 Ghz, 3Gb Ram, 32Gb ROM, TDA7708 FM, TDA7388, DSP, Bluetooth 5.0, Glonass&amp;gps, 4G, OPTIC out, поддержка AHD/TVI камер, HDMI - опция, AV OUT - опция</v>
      </c>
      <c r="J2918" s="27" t="e">
        <f ca="1">IF(VLOOKUP($D2918,OLframe!$D$2:$J$213,10)=0," ",VLOOKUP($D2918,OLframe!$D$2:$J$213,10))</f>
        <v>#REF!</v>
      </c>
    </row>
    <row r="2919" spans="1:10" ht="37.5" customHeight="1">
      <c r="A2919" s="8" t="s">
        <v>1783</v>
      </c>
      <c r="B2919" s="22" t="s">
        <v>1804</v>
      </c>
      <c r="C2919" s="2" t="s">
        <v>3500</v>
      </c>
      <c r="D2919" s="37" t="s">
        <v>1812</v>
      </c>
      <c r="E2919" s="38" t="s">
        <v>1117</v>
      </c>
      <c r="F2919" s="75" t="str">
        <f ca="1">IF($E2919="только рамка",VLOOKUP($D2919,OLframe!$D$2:$J$213,2),VLOOKUP($E2919,OLmain!$A$2:$J$57,2))</f>
        <v>9'', 1280*720</v>
      </c>
      <c r="G2919" s="65" t="str">
        <f ca="1">VLOOKUP($D2919,OLframe!$D$2:$J$213,3)</f>
        <v>https://yadi.sk/d/Hi_AcOdS3NdjRG</v>
      </c>
      <c r="H2919" s="45">
        <v>31400</v>
      </c>
      <c r="I2919" s="79" t="str">
        <f ca="1">IF($E2919="только рамка",VLOOKUP($D2919,OLframe!$D$2:$J$213,9),VLOOKUP($E2919,OLmain!$A$2:$J$57,9))</f>
        <v>Android 10, UIS7862 8x1,8 Ghz, 4Gb Ram, 64Gb ROM, TDA7708 FM, TDA7851L, DSP, Bluetooth 5.0, Glonass&amp;gps, 4G, OPTIC out, поддержка AHD/TVI камер, HDMI - опция, AV OUT - опция</v>
      </c>
      <c r="J2919" s="27" t="e">
        <f ca="1">IF(VLOOKUP($D2919,OLframe!$D$2:$J$213,10)=0," ",VLOOKUP($D2919,OLframe!$D$2:$J$213,10))</f>
        <v>#REF!</v>
      </c>
    </row>
    <row r="2920" spans="1:10" ht="37.5" customHeight="1">
      <c r="A2920" s="8" t="s">
        <v>1783</v>
      </c>
      <c r="B2920" s="22" t="s">
        <v>1804</v>
      </c>
      <c r="C2920" s="2" t="s">
        <v>3500</v>
      </c>
      <c r="D2920" s="37" t="s">
        <v>1812</v>
      </c>
      <c r="E2920" s="38" t="s">
        <v>1136</v>
      </c>
      <c r="F2920" s="75" t="str">
        <f ca="1">IF($E2920="только рамка",VLOOKUP($D2920,OLframe!$D$2:$J$213,2),VLOOKUP($E2920,OLmain!$A$2:$J$57,2))</f>
        <v>9'', 1280*720</v>
      </c>
      <c r="G2920" s="65" t="str">
        <f ca="1">VLOOKUP($D2920,OLframe!$D$2:$J$213,3)</f>
        <v>https://yadi.sk/d/Hi_AcOdS3NdjRG</v>
      </c>
      <c r="H2920" s="45">
        <v>34400</v>
      </c>
      <c r="I2920" s="79" t="str">
        <f ca="1">IF($E2920="только рамка",VLOOKUP($D2920,OLframe!$D$2:$J$213,9),VLOOKUP($E2920,OLmain!$A$2:$J$57,9))</f>
        <v>Android 10, UIS7862 8x1,8 Ghz, 6Gb Ram, 128Gb ROM, TDA7708 FM, TDA7851L, DSP, Bluetooth 5.0, Glonass&amp;gps, 4G, OPTIC out, поддержка AHD/TVI камер, HDMI - опция, AV OUT - опция</v>
      </c>
      <c r="J2920" s="27" t="e">
        <f ca="1">IF(VLOOKUP($D2920,OLframe!$D$2:$J$213,10)=0," ",VLOOKUP($D2920,OLframe!$D$2:$J$213,10))</f>
        <v>#REF!</v>
      </c>
    </row>
    <row r="2921" spans="1:10" ht="37.5" customHeight="1">
      <c r="A2921" s="8" t="s">
        <v>1783</v>
      </c>
      <c r="B2921" s="22" t="s">
        <v>1804</v>
      </c>
      <c r="C2921" s="2" t="s">
        <v>3500</v>
      </c>
      <c r="D2921" s="37" t="s">
        <v>1812</v>
      </c>
      <c r="E2921" s="38" t="s">
        <v>1119</v>
      </c>
      <c r="F2921" s="75" t="str">
        <f ca="1">IF($E2921="только рамка",VLOOKUP($D2921,OLframe!$D$2:$J$213,2),VLOOKUP($E2921,OLmain!$A$2:$J$57,2))</f>
        <v>9'', 1024*600</v>
      </c>
      <c r="G2921" s="65" t="str">
        <f ca="1">VLOOKUP($D2921,OLframe!$D$2:$J$213,3)</f>
        <v>https://yadi.sk/d/Hi_AcOdS3NdjRG</v>
      </c>
      <c r="H2921" s="45">
        <v>32400</v>
      </c>
      <c r="I2921" s="79" t="str">
        <f ca="1">IF($E2921="только рамка",VLOOKUP($D2921,OLframe!$D$2:$J$213,9),VLOOKUP($E2921,OLmain!$A$2:$J$57,9))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21" s="27" t="e">
        <f ca="1">IF(VLOOKUP($D2921,OLframe!$D$2:$J$213,10)=0," ",VLOOKUP($D2921,OLframe!$D$2:$J$213,10))</f>
        <v>#REF!</v>
      </c>
    </row>
    <row r="2922" spans="1:10" ht="37.5" customHeight="1">
      <c r="A2922" s="8" t="s">
        <v>1783</v>
      </c>
      <c r="B2922" s="22" t="s">
        <v>1804</v>
      </c>
      <c r="C2922" s="2" t="s">
        <v>3500</v>
      </c>
      <c r="D2922" s="37" t="s">
        <v>1812</v>
      </c>
      <c r="E2922" s="38" t="s">
        <v>1089</v>
      </c>
      <c r="F2922" s="75" t="str">
        <f ca="1">IF($E2922="только рамка",VLOOKUP($D2922,OLframe!$D$2:$J$213,2),VLOOKUP($E2922,OLmain!$A$2:$J$57,2))</f>
        <v>9,7'', 1024*768</v>
      </c>
      <c r="G2922" s="65" t="str">
        <f ca="1">VLOOKUP($D2922,OLframe!$D$2:$J$213,3)</f>
        <v>https://yadi.sk/d/Hi_AcOdS3NdjRG</v>
      </c>
      <c r="H2922" s="45">
        <v>33400</v>
      </c>
      <c r="I2922" s="79" t="str">
        <f ca="1">IF($E2922="только рамка",VLOOKUP($D2922,OLframe!$D$2:$J$213,9),VLOOKUP($E2922,OLmain!$A$2:$J$57,9))</f>
        <v>Android 10.0, RK PX6 6x2,0 Ghz, 4Gb Ram, 64 Gb ROM, IPS LCD, NXP 6686 FM, TDA 7850, DSP, BC6 Bluetooth,  external microphone+Glonass&amp;gps</v>
      </c>
      <c r="J2922" s="27" t="e">
        <f ca="1">IF(VLOOKUP($D2922,OLframe!$D$2:$J$213,10)=0," ",VLOOKUP($D2922,OLframe!$D$2:$J$213,10))</f>
        <v>#REF!</v>
      </c>
    </row>
    <row r="2923" spans="1:10" ht="37.5" customHeight="1">
      <c r="A2923" s="8" t="s">
        <v>1783</v>
      </c>
      <c r="B2923" s="22" t="s">
        <v>1804</v>
      </c>
      <c r="C2923" s="2" t="s">
        <v>3500</v>
      </c>
      <c r="D2923" s="37" t="s">
        <v>1812</v>
      </c>
      <c r="E2923" s="38" t="s">
        <v>1122</v>
      </c>
      <c r="F2923" s="75" t="str">
        <f ca="1">IF($E2923="только рамка",VLOOKUP($D2923,OLframe!$D$2:$J$213,2),VLOOKUP($E2923,OLmain!$A$2:$J$57,2))</f>
        <v>10.1", 1280*720</v>
      </c>
      <c r="G2923" s="65" t="str">
        <f ca="1">VLOOKUP($D2923,OLframe!$D$2:$J$213,3)</f>
        <v>https://yadi.sk/d/Hi_AcOdS3NdjRG</v>
      </c>
      <c r="H2923" s="45">
        <v>34900</v>
      </c>
      <c r="I2923" s="79" t="str">
        <f ca="1">IF($E2923="только рамка",VLOOKUP($D2923,OLframe!$D$2:$J$213,9),VLOOKUP($E2923,OLmain!$A$2:$J$57,9))</f>
        <v>Android 10.0, RK PX6 6x2,0 Ghz, 4Gb Ram, 64 Gb ROM, IPS LCD, NXP 6686 FM, TDA 7850, DSP, BC6 Bluetooth,  external microphone+Glonass&amp;gps</v>
      </c>
      <c r="J2923" s="27" t="e">
        <f ca="1">IF(VLOOKUP($D2923,OLframe!$D$2:$J$213,10)=0," ",VLOOKUP($D2923,OLframe!$D$2:$J$213,10))</f>
        <v>#REF!</v>
      </c>
    </row>
    <row r="2924" spans="1:10" ht="37.5" customHeight="1">
      <c r="A2924" s="8" t="s">
        <v>1783</v>
      </c>
      <c r="B2924" s="22" t="s">
        <v>1804</v>
      </c>
      <c r="C2924" s="2" t="s">
        <v>3500</v>
      </c>
      <c r="D2924" s="37" t="s">
        <v>1812</v>
      </c>
      <c r="E2924" s="38" t="s">
        <v>1121</v>
      </c>
      <c r="F2924" s="75" t="str">
        <f ca="1">IF($E2924="только рамка",VLOOKUP($D2924,OLframe!$D$2:$J$213,2),VLOOKUP($E2924,OLmain!$A$2:$J$57,2))</f>
        <v>13.3", 1920*1080</v>
      </c>
      <c r="G2924" s="65" t="str">
        <f ca="1">VLOOKUP($D2924,OLframe!$D$2:$J$213,3)</f>
        <v>https://yadi.sk/d/Hi_AcOdS3NdjRG</v>
      </c>
      <c r="H2924" s="45">
        <v>40900</v>
      </c>
      <c r="I2924" s="79" t="str">
        <f ca="1">IF($E2924="только рамка",VLOOKUP($D2924,OLframe!$D$2:$J$213,9),VLOOKUP($E2924,OLmain!$A$2:$J$57,9))</f>
        <v>Android 10.0, RK PX6 6x2,0 Ghz, 4Gb Ram, 64 Gb ROM, IPS LCD, NXP 6686 FM, TDA 7850, DSP, BC6 Bluetooth,  external microphone+Glonass&amp;gps</v>
      </c>
      <c r="J2924" s="27" t="e">
        <f ca="1">IF(VLOOKUP($D2924,OLframe!$D$2:$J$213,10)=0," ",VLOOKUP($D2924,OLframe!$D$2:$J$213,10))</f>
        <v>#REF!</v>
      </c>
    </row>
    <row r="2925" spans="1:10" ht="37.5" customHeight="1">
      <c r="A2925" s="8" t="s">
        <v>1783</v>
      </c>
      <c r="B2925" s="22" t="s">
        <v>1804</v>
      </c>
      <c r="C2925" s="2" t="s">
        <v>3458</v>
      </c>
      <c r="D2925" s="37" t="s">
        <v>1813</v>
      </c>
      <c r="E2925" s="37"/>
      <c r="F2925" s="2" t="s">
        <v>3774</v>
      </c>
      <c r="G2925" s="9" t="s">
        <v>1814</v>
      </c>
      <c r="H2925" s="68">
        <v>27900</v>
      </c>
      <c r="I2925" s="20" t="s">
        <v>4179</v>
      </c>
      <c r="J2925" s="31"/>
    </row>
    <row r="2926" spans="1:10" ht="37.5" customHeight="1">
      <c r="A2926" s="19" t="s">
        <v>1783</v>
      </c>
      <c r="B2926" s="22" t="s">
        <v>1804</v>
      </c>
      <c r="C2926" s="2" t="s">
        <v>3444</v>
      </c>
      <c r="D2926" s="37" t="s">
        <v>1815</v>
      </c>
      <c r="E2926" s="37"/>
      <c r="F2926" s="2" t="s">
        <v>3774</v>
      </c>
      <c r="G2926" s="14" t="s">
        <v>1806</v>
      </c>
      <c r="H2926" s="68">
        <v>22900</v>
      </c>
      <c r="I2926" s="20" t="s">
        <v>3507</v>
      </c>
      <c r="J2926" s="55" t="s">
        <v>3628</v>
      </c>
    </row>
    <row r="2927" spans="1:10" ht="37.5" customHeight="1">
      <c r="A2927" s="19" t="s">
        <v>1783</v>
      </c>
      <c r="B2927" s="22" t="s">
        <v>1804</v>
      </c>
      <c r="C2927" s="2" t="s">
        <v>3884</v>
      </c>
      <c r="D2927" s="37" t="s">
        <v>1816</v>
      </c>
      <c r="E2927" s="37"/>
      <c r="F2927" s="2" t="s">
        <v>3577</v>
      </c>
      <c r="G2927" s="9" t="s">
        <v>1817</v>
      </c>
      <c r="H2927" s="48">
        <v>38900</v>
      </c>
      <c r="I2927" s="21" t="s">
        <v>3888</v>
      </c>
      <c r="J2927" s="57"/>
    </row>
    <row r="2928" spans="1:10" ht="37.5" customHeight="1">
      <c r="A2928" s="19" t="s">
        <v>1783</v>
      </c>
      <c r="B2928" s="22" t="s">
        <v>1818</v>
      </c>
      <c r="C2928" s="2" t="s">
        <v>4139</v>
      </c>
      <c r="D2928" s="37" t="s">
        <v>1819</v>
      </c>
      <c r="E2928" s="37"/>
      <c r="F2928" s="2" t="s">
        <v>3712</v>
      </c>
      <c r="G2928" s="9" t="s">
        <v>1820</v>
      </c>
      <c r="H2928" s="68">
        <v>32400</v>
      </c>
      <c r="I2928" s="46" t="s">
        <v>3503</v>
      </c>
      <c r="J2928" s="57"/>
    </row>
    <row r="2929" spans="1:10" ht="37.5" customHeight="1">
      <c r="A2929" s="8" t="s">
        <v>1783</v>
      </c>
      <c r="B2929" s="22" t="s">
        <v>1821</v>
      </c>
      <c r="C2929" s="2" t="s">
        <v>3444</v>
      </c>
      <c r="D2929" s="37" t="s">
        <v>1822</v>
      </c>
      <c r="E2929" s="37"/>
      <c r="F2929" s="2" t="s">
        <v>3774</v>
      </c>
      <c r="G2929" s="14" t="s">
        <v>1823</v>
      </c>
      <c r="H2929" s="69">
        <v>27400</v>
      </c>
      <c r="I2929" s="46" t="s">
        <v>3492</v>
      </c>
      <c r="J2929" s="27"/>
    </row>
    <row r="2930" spans="1:10" ht="37.5" customHeight="1">
      <c r="A2930" s="8" t="s">
        <v>1783</v>
      </c>
      <c r="B2930" s="22" t="s">
        <v>1821</v>
      </c>
      <c r="C2930" s="2" t="s">
        <v>3444</v>
      </c>
      <c r="D2930" s="37" t="s">
        <v>1824</v>
      </c>
      <c r="E2930" s="37"/>
      <c r="F2930" s="2" t="s">
        <v>3774</v>
      </c>
      <c r="G2930" s="14" t="s">
        <v>1823</v>
      </c>
      <c r="H2930" s="69">
        <v>30400</v>
      </c>
      <c r="I2930" s="46" t="s">
        <v>3545</v>
      </c>
      <c r="J2930" s="27"/>
    </row>
    <row r="2931" spans="1:10" ht="37.5" customHeight="1">
      <c r="A2931" s="8" t="s">
        <v>1783</v>
      </c>
      <c r="B2931" s="22" t="s">
        <v>1821</v>
      </c>
      <c r="C2931" s="2" t="s">
        <v>3444</v>
      </c>
      <c r="D2931" s="37" t="s">
        <v>1825</v>
      </c>
      <c r="E2931" s="37"/>
      <c r="F2931" s="2" t="s">
        <v>3774</v>
      </c>
      <c r="G2931" s="14" t="s">
        <v>1823</v>
      </c>
      <c r="H2931" s="69">
        <v>31400</v>
      </c>
      <c r="I2931" s="46" t="s">
        <v>3496</v>
      </c>
      <c r="J2931" s="27"/>
    </row>
    <row r="2932" spans="1:10" ht="37.5" customHeight="1">
      <c r="A2932" s="19" t="s">
        <v>1783</v>
      </c>
      <c r="B2932" s="22" t="s">
        <v>1804</v>
      </c>
      <c r="C2932" s="36" t="s">
        <v>3451</v>
      </c>
      <c r="D2932" s="38" t="s">
        <v>1826</v>
      </c>
      <c r="E2932" s="38"/>
      <c r="F2932" s="2" t="s">
        <v>3590</v>
      </c>
      <c r="G2932" s="52" t="s">
        <v>1827</v>
      </c>
      <c r="H2932" s="69"/>
      <c r="I2932" s="21" t="s">
        <v>3551</v>
      </c>
      <c r="J2932" s="27"/>
    </row>
    <row r="2933" spans="1:10" ht="37.5" customHeight="1">
      <c r="A2933" s="8" t="s">
        <v>1828</v>
      </c>
      <c r="B2933" s="22" t="s">
        <v>1829</v>
      </c>
      <c r="C2933" s="2" t="s">
        <v>3444</v>
      </c>
      <c r="D2933" s="37" t="s">
        <v>1830</v>
      </c>
      <c r="E2933" s="37"/>
      <c r="F2933" s="2" t="s">
        <v>3453</v>
      </c>
      <c r="G2933" s="14" t="s">
        <v>1831</v>
      </c>
      <c r="H2933" s="68">
        <v>24900</v>
      </c>
      <c r="I2933" s="20" t="s">
        <v>3470</v>
      </c>
      <c r="J2933" s="55" t="s">
        <v>3628</v>
      </c>
    </row>
    <row r="2934" spans="1:10" ht="37.5" customHeight="1">
      <c r="A2934" s="19" t="s">
        <v>1828</v>
      </c>
      <c r="B2934" s="18" t="s">
        <v>1829</v>
      </c>
      <c r="C2934" s="36" t="s">
        <v>3451</v>
      </c>
      <c r="D2934" s="38" t="s">
        <v>1832</v>
      </c>
      <c r="E2934" s="38"/>
      <c r="F2934" s="2" t="s">
        <v>3590</v>
      </c>
      <c r="G2934" s="50" t="s">
        <v>1833</v>
      </c>
      <c r="H2934" s="69">
        <v>34900</v>
      </c>
      <c r="I2934" s="53" t="s">
        <v>3503</v>
      </c>
      <c r="J2934" s="27"/>
    </row>
    <row r="2935" spans="1:10" ht="37.5" customHeight="1">
      <c r="A2935" s="19" t="s">
        <v>1828</v>
      </c>
      <c r="B2935" s="18" t="s">
        <v>1829</v>
      </c>
      <c r="C2935" s="36" t="s">
        <v>3489</v>
      </c>
      <c r="D2935" s="38" t="s">
        <v>1834</v>
      </c>
      <c r="E2935" s="38"/>
      <c r="F2935" s="2" t="s">
        <v>3590</v>
      </c>
      <c r="G2935" s="51" t="s">
        <v>1835</v>
      </c>
      <c r="H2935" s="69">
        <v>30400</v>
      </c>
      <c r="I2935" s="46" t="s">
        <v>3492</v>
      </c>
      <c r="J2935" s="27"/>
    </row>
    <row r="2936" spans="1:10" ht="37.5" customHeight="1">
      <c r="A2936" s="19" t="s">
        <v>1828</v>
      </c>
      <c r="B2936" s="18" t="s">
        <v>1829</v>
      </c>
      <c r="C2936" s="36" t="s">
        <v>3489</v>
      </c>
      <c r="D2936" s="38" t="s">
        <v>1836</v>
      </c>
      <c r="E2936" s="38"/>
      <c r="F2936" s="2" t="s">
        <v>3590</v>
      </c>
      <c r="G2936" s="51" t="s">
        <v>1835</v>
      </c>
      <c r="H2936" s="69">
        <v>33900</v>
      </c>
      <c r="I2936" s="59" t="s">
        <v>3771</v>
      </c>
      <c r="J2936" s="27"/>
    </row>
    <row r="2937" spans="1:10" ht="37.5" customHeight="1">
      <c r="A2937" s="19" t="s">
        <v>1828</v>
      </c>
      <c r="B2937" s="18" t="s">
        <v>1829</v>
      </c>
      <c r="C2937" s="36" t="s">
        <v>3489</v>
      </c>
      <c r="D2937" s="38" t="s">
        <v>1837</v>
      </c>
      <c r="E2937" s="38"/>
      <c r="F2937" s="2" t="s">
        <v>3590</v>
      </c>
      <c r="G2937" s="51" t="s">
        <v>1835</v>
      </c>
      <c r="H2937" s="69">
        <v>34900</v>
      </c>
      <c r="I2937" s="46" t="s">
        <v>3496</v>
      </c>
      <c r="J2937" s="27"/>
    </row>
    <row r="2938" spans="1:10" ht="37.5" customHeight="1">
      <c r="A2938" s="19" t="s">
        <v>1828</v>
      </c>
      <c r="B2938" s="18" t="s">
        <v>1829</v>
      </c>
      <c r="C2938" s="36" t="s">
        <v>4083</v>
      </c>
      <c r="D2938" s="38" t="s">
        <v>1838</v>
      </c>
      <c r="E2938" s="38"/>
      <c r="F2938" s="2" t="s">
        <v>3712</v>
      </c>
      <c r="G2938" s="51" t="s">
        <v>1839</v>
      </c>
      <c r="H2938" s="69">
        <v>28900</v>
      </c>
      <c r="I2938" s="21" t="s">
        <v>4086</v>
      </c>
      <c r="J2938" s="54" t="s">
        <v>3628</v>
      </c>
    </row>
    <row r="2939" spans="1:10" ht="37.5" customHeight="1">
      <c r="A2939" s="19" t="s">
        <v>1828</v>
      </c>
      <c r="B2939" s="18" t="s">
        <v>1829</v>
      </c>
      <c r="C2939" s="36" t="s">
        <v>3500</v>
      </c>
      <c r="D2939" s="38" t="s">
        <v>267</v>
      </c>
      <c r="E2939" s="38" t="s">
        <v>2857</v>
      </c>
      <c r="F2939" s="75" t="str">
        <f ca="1">IF($E2939="только рамка",VLOOKUP($D2939,OLframe!$D$2:$J$213,2),VLOOKUP($E2939,OLmain!$A$2:$J$57,2))</f>
        <v>9", 1024*600</v>
      </c>
      <c r="G2939" s="65" t="str">
        <f ca="1">VLOOKUP($D2939,OLframe!$D$2:$J$213,3)</f>
        <v>https://yadi.sk/d/EVE3pHkL1EpyfA</v>
      </c>
      <c r="H2939" s="45">
        <v>4000</v>
      </c>
      <c r="I2939" s="79" t="e">
        <f ca="1">IF($E2939="только рамка",VLOOKUP($D2939,OLframe!$D$2:$J$213,9),VLOOKUP($E2939,OLmain!$A$2:$J$57,9))</f>
        <v>#REF!</v>
      </c>
      <c r="J2939" s="27" t="e">
        <f ca="1">IF(VLOOKUP($D2939,OLframe!$D$2:$J$213,10)=0," ",VLOOKUP($D2939,OLframe!$D$2:$J$213,10))</f>
        <v>#REF!</v>
      </c>
    </row>
    <row r="2940" spans="1:10" ht="37.5" customHeight="1">
      <c r="A2940" s="19" t="s">
        <v>1828</v>
      </c>
      <c r="B2940" s="18" t="s">
        <v>1829</v>
      </c>
      <c r="C2940" s="36" t="s">
        <v>3500</v>
      </c>
      <c r="D2940" s="38" t="s">
        <v>267</v>
      </c>
      <c r="E2940" s="38" t="s">
        <v>1141</v>
      </c>
      <c r="F2940" s="75" t="str">
        <f ca="1">IF($E2940="только рамка",VLOOKUP($D2940,OLframe!$D$2:$J$213,2),VLOOKUP($E2940,OLmain!$A$2:$J$57,2))</f>
        <v>9'', 1280*720</v>
      </c>
      <c r="G2940" s="65" t="str">
        <f ca="1">VLOOKUP($D2940,OLframe!$D$2:$J$213,3)</f>
        <v>https://yadi.sk/d/EVE3pHkL1EpyfA</v>
      </c>
      <c r="H2940" s="45">
        <v>36900</v>
      </c>
      <c r="I2940" s="79" t="str">
        <f ca="1">IF($E2940="только рамка",VLOOKUP($D2940,OLframe!$D$2:$J$213,9),VLOOKUP($E2940,OLmain!$A$2:$J$57,9))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40" s="27" t="e">
        <f ca="1">IF(VLOOKUP($D2940,OLframe!$D$2:$J$213,10)=0," ",VLOOKUP($D2940,OLframe!$D$2:$J$213,10))</f>
        <v>#REF!</v>
      </c>
    </row>
    <row r="2941" spans="1:10" ht="37.5" customHeight="1">
      <c r="A2941" s="19" t="s">
        <v>1828</v>
      </c>
      <c r="B2941" s="18" t="s">
        <v>1829</v>
      </c>
      <c r="C2941" s="36" t="s">
        <v>3500</v>
      </c>
      <c r="D2941" s="38" t="s">
        <v>267</v>
      </c>
      <c r="E2941" s="38" t="s">
        <v>1144</v>
      </c>
      <c r="F2941" s="75" t="str">
        <f ca="1">IF($E2941="только рамка",VLOOKUP($D2941,OLframe!$D$2:$J$213,2),VLOOKUP($E2941,OLmain!$A$2:$J$57,2))</f>
        <v>9'', 1280*720</v>
      </c>
      <c r="G2941" s="65" t="str">
        <f ca="1">VLOOKUP($D2941,OLframe!$D$2:$J$213,3)</f>
        <v>https://yadi.sk/d/EVE3pHkL1EpyfA</v>
      </c>
      <c r="H2941" s="45">
        <v>39900</v>
      </c>
      <c r="I2941" s="79" t="str">
        <f ca="1">IF($E2941="только рамка",VLOOKUP($D2941,OLframe!$D$2:$J$213,9),VLOOKUP($E2941,OLmain!$A$2:$J$57,9))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41" s="27" t="e">
        <f ca="1">IF(VLOOKUP($D2941,OLframe!$D$2:$J$213,10)=0," ",VLOOKUP($D2941,OLframe!$D$2:$J$213,10))</f>
        <v>#REF!</v>
      </c>
    </row>
    <row r="2942" spans="1:10" ht="37.5" customHeight="1">
      <c r="A2942" s="19" t="s">
        <v>1828</v>
      </c>
      <c r="B2942" s="18" t="s">
        <v>1829</v>
      </c>
      <c r="C2942" s="36" t="s">
        <v>3500</v>
      </c>
      <c r="D2942" s="38" t="s">
        <v>267</v>
      </c>
      <c r="E2942" s="38" t="s">
        <v>1107</v>
      </c>
      <c r="F2942" s="75" t="str">
        <f ca="1">IF($E2942="только рамка",VLOOKUP($D2942,OLframe!$D$2:$J$213,2),VLOOKUP($E2942,OLmain!$A$2:$J$57,2))</f>
        <v>9'', 1024*600</v>
      </c>
      <c r="G2942" s="65" t="str">
        <f ca="1">VLOOKUP($D2942,OLframe!$D$2:$J$213,3)</f>
        <v>https://yadi.sk/d/EVE3pHkL1EpyfA</v>
      </c>
      <c r="H2942" s="45">
        <v>27900</v>
      </c>
      <c r="I2942" s="79" t="str">
        <f ca="1">IF($E2942="только рамка",VLOOKUP($D2942,OLframe!$D$2:$J$213,9),VLOOKUP($E2942,OLmain!$A$2:$J$57,9))</f>
        <v>Android 10.0, RK PX30 4x1,6 Ghz, 2Gb Ram, 16 Gb ROM, IPS LCD, NXP 6686 FM, TDA 7850, DSP, BC6 Bluetooth,  external microphone+Glonass&amp;gps</v>
      </c>
      <c r="J2942" s="27" t="e">
        <f ca="1">IF(VLOOKUP($D2942,OLframe!$D$2:$J$213,10)=0," ",VLOOKUP($D2942,OLframe!$D$2:$J$213,10))</f>
        <v>#REF!</v>
      </c>
    </row>
    <row r="2943" spans="1:10" ht="37.5" customHeight="1">
      <c r="A2943" s="19" t="s">
        <v>1828</v>
      </c>
      <c r="B2943" s="18" t="s">
        <v>1829</v>
      </c>
      <c r="C2943" s="36" t="s">
        <v>3500</v>
      </c>
      <c r="D2943" s="38" t="s">
        <v>267</v>
      </c>
      <c r="E2943" s="38" t="s">
        <v>1109</v>
      </c>
      <c r="F2943" s="75" t="str">
        <f ca="1">IF($E2943="только рамка",VLOOKUP($D2943,OLframe!$D$2:$J$213,2),VLOOKUP($E2943,OLmain!$A$2:$J$57,2))</f>
        <v>9'', 1024*600</v>
      </c>
      <c r="G2943" s="65" t="str">
        <f ca="1">VLOOKUP($D2943,OLframe!$D$2:$J$213,3)</f>
        <v>https://yadi.sk/d/EVE3pHkL1EpyfA</v>
      </c>
      <c r="H2943" s="45">
        <v>31400</v>
      </c>
      <c r="I2943" s="79" t="str">
        <f ca="1">IF($E2943="только рамка",VLOOKUP($D2943,OLframe!$D$2:$J$213,9),VLOOKUP($E2943,OLmain!$A$2:$J$57,9))</f>
        <v>Android 10.0, RK PX5 8x1,5 Ghz, 4Gb Ram, 32 Gb ROM, IPS LCD, NXP 6686 FM, TDA 7850, DSP, BC6 Bluetooth,  external microphone+Glonass&amp;gps</v>
      </c>
      <c r="J2943" s="27" t="e">
        <f ca="1">IF(VLOOKUP($D2943,OLframe!$D$2:$J$213,10)=0," ",VLOOKUP($D2943,OLframe!$D$2:$J$213,10))</f>
        <v>#REF!</v>
      </c>
    </row>
    <row r="2944" spans="1:10" ht="37.5" customHeight="1">
      <c r="A2944" s="19" t="s">
        <v>1828</v>
      </c>
      <c r="B2944" s="18" t="s">
        <v>1829</v>
      </c>
      <c r="C2944" s="36" t="s">
        <v>3500</v>
      </c>
      <c r="D2944" s="38" t="s">
        <v>267</v>
      </c>
      <c r="E2944" s="38" t="s">
        <v>1111</v>
      </c>
      <c r="F2944" s="75" t="str">
        <f ca="1">IF($E2944="только рамка",VLOOKUP($D2944,OLframe!$D$2:$J$213,2),VLOOKUP($E2944,OLmain!$A$2:$J$57,2))</f>
        <v>9'', 1024*600</v>
      </c>
      <c r="G2944" s="65" t="str">
        <f ca="1">VLOOKUP($D2944,OLframe!$D$2:$J$213,3)</f>
        <v>https://yadi.sk/d/EVE3pHkL1EpyfA</v>
      </c>
      <c r="H2944" s="45">
        <v>32400</v>
      </c>
      <c r="I2944" s="79" t="str">
        <f ca="1">IF($E2944="только рамка",VLOOKUP($D2944,OLframe!$D$2:$J$213,9),VLOOKUP($E2944,OLmain!$A$2:$J$57,9))</f>
        <v>Android 10.0, RK PX5 8x1,5 Ghz, 4Gb Ram, 64 Gb ROM, IPS LCD, NXP 6686 FM, TDA 7850, DSP, BC6 Bluetooth,  external microphone+Glonass&amp;gps</v>
      </c>
      <c r="J2944" s="27" t="e">
        <f ca="1">IF(VLOOKUP($D2944,OLframe!$D$2:$J$213,10)=0," ",VLOOKUP($D2944,OLframe!$D$2:$J$213,10))</f>
        <v>#REF!</v>
      </c>
    </row>
    <row r="2945" spans="1:10" ht="37.5" customHeight="1">
      <c r="A2945" s="19" t="s">
        <v>1828</v>
      </c>
      <c r="B2945" s="18" t="s">
        <v>1829</v>
      </c>
      <c r="C2945" s="36" t="s">
        <v>3500</v>
      </c>
      <c r="D2945" s="38" t="s">
        <v>267</v>
      </c>
      <c r="E2945" s="38" t="s">
        <v>1113</v>
      </c>
      <c r="F2945" s="75" t="str">
        <f ca="1">IF($E2945="только рамка",VLOOKUP($D2945,OLframe!$D$2:$J$213,2),VLOOKUP($E2945,OLmain!$A$2:$J$57,2))</f>
        <v>9'', 1024*600</v>
      </c>
      <c r="G2945" s="65" t="str">
        <f ca="1">VLOOKUP($D2945,OLframe!$D$2:$J$213,3)</f>
        <v>https://yadi.sk/d/EVE3pHkL1EpyfA</v>
      </c>
      <c r="H2945" s="45">
        <v>32400</v>
      </c>
      <c r="I2945" s="79" t="str">
        <f ca="1">IF($E2945="только рамка",VLOOKUP($D2945,OLframe!$D$2:$J$213,9),VLOOKUP($E2945,OLmain!$A$2:$J$57,9))</f>
        <v>Android 10.0, RK PX6 6x2,0 Ghz, 4Gb Ram, 64 Gb ROM, IPS LCD, NXP 6686 FM, TDA 7850, DSP, BC6 Bluetooth,  external microphone+Glonass&amp;gps</v>
      </c>
      <c r="J2945" s="27" t="e">
        <f ca="1">IF(VLOOKUP($D2945,OLframe!$D$2:$J$213,10)=0," ",VLOOKUP($D2945,OLframe!$D$2:$J$213,10))</f>
        <v>#REF!</v>
      </c>
    </row>
    <row r="2946" spans="1:10" ht="37.5" customHeight="1">
      <c r="A2946" s="19" t="s">
        <v>1828</v>
      </c>
      <c r="B2946" s="18" t="s">
        <v>1829</v>
      </c>
      <c r="C2946" s="36" t="s">
        <v>3500</v>
      </c>
      <c r="D2946" s="38" t="s">
        <v>267</v>
      </c>
      <c r="E2946" s="38" t="s">
        <v>1131</v>
      </c>
      <c r="F2946" s="75" t="str">
        <f ca="1">IF($E2946="только рамка",VLOOKUP($D2946,OLframe!$D$2:$J$213,2),VLOOKUP($E2946,OLmain!$A$2:$J$57,2))</f>
        <v>9'', 1024*600</v>
      </c>
      <c r="G2946" s="65" t="str">
        <f ca="1">VLOOKUP($D2946,OLframe!$D$2:$J$213,3)</f>
        <v>https://yadi.sk/d/EVE3pHkL1EpyfA</v>
      </c>
      <c r="H2946" s="45">
        <v>23900</v>
      </c>
      <c r="I2946" s="79" t="str">
        <f ca="1">IF($E2946="только рамка",VLOOKUP($D2946,OLframe!$D$2:$J$213,9),VLOOKUP($E2946,OLmain!$A$2:$J$57,9))</f>
        <v>Android 6.0, MTK 3562 8x1,5 Ghz, 2Gb Ram, 32 Gb ROM, IPS LCD, NXP 6686 FM, TDA 7851, Bluetooth,  external microphone, 4G встроен</v>
      </c>
      <c r="J2946" s="27" t="e">
        <f ca="1">IF(VLOOKUP($D2946,OLframe!$D$2:$J$213,10)=0," ",VLOOKUP($D2946,OLframe!$D$2:$J$213,10))</f>
        <v>#REF!</v>
      </c>
    </row>
    <row r="2947" spans="1:10" ht="37.5" customHeight="1">
      <c r="A2947" s="19" t="s">
        <v>1828</v>
      </c>
      <c r="B2947" s="18" t="s">
        <v>1829</v>
      </c>
      <c r="C2947" s="36" t="s">
        <v>3500</v>
      </c>
      <c r="D2947" s="38" t="s">
        <v>267</v>
      </c>
      <c r="E2947" s="38" t="s">
        <v>1115</v>
      </c>
      <c r="F2947" s="75" t="str">
        <f ca="1">IF($E2947="только рамка",VLOOKUP($D2947,OLframe!$D$2:$J$213,2),VLOOKUP($E2947,OLmain!$A$2:$J$57,2))</f>
        <v>9'', 1280*720</v>
      </c>
      <c r="G2947" s="65" t="str">
        <f ca="1">VLOOKUP($D2947,OLframe!$D$2:$J$213,3)</f>
        <v>https://yadi.sk/d/EVE3pHkL1EpyfA</v>
      </c>
      <c r="H2947" s="45">
        <v>26900</v>
      </c>
      <c r="I2947" s="79" t="str">
        <f ca="1">IF($E2947="только рамка",VLOOKUP($D2947,OLframe!$D$2:$J$213,9),VLOOKUP($E2947,OLmain!$A$2:$J$57,9))</f>
        <v>Android 10, UIS7862 8x1,8 Ghz, 3Gb Ram, 32Gb ROM, TDA7708 FM, TDA7388, DSP, Bluetooth 5.0, Glonass&amp;gps, 4G, OPTIC out, поддержка AHD/TVI камер, HDMI - опция, AV OUT - опция</v>
      </c>
      <c r="J2947" s="27" t="e">
        <f ca="1">IF(VLOOKUP($D2947,OLframe!$D$2:$J$213,10)=0," ",VLOOKUP($D2947,OLframe!$D$2:$J$213,10))</f>
        <v>#REF!</v>
      </c>
    </row>
    <row r="2948" spans="1:10" ht="37.5" customHeight="1">
      <c r="A2948" s="19" t="s">
        <v>1828</v>
      </c>
      <c r="B2948" s="18" t="s">
        <v>1829</v>
      </c>
      <c r="C2948" s="36" t="s">
        <v>3500</v>
      </c>
      <c r="D2948" s="38" t="s">
        <v>267</v>
      </c>
      <c r="E2948" s="38" t="s">
        <v>1117</v>
      </c>
      <c r="F2948" s="75" t="str">
        <f ca="1">IF($E2948="только рамка",VLOOKUP($D2948,OLframe!$D$2:$J$213,2),VLOOKUP($E2948,OLmain!$A$2:$J$57,2))</f>
        <v>9'', 1280*720</v>
      </c>
      <c r="G2948" s="65" t="str">
        <f ca="1">VLOOKUP($D2948,OLframe!$D$2:$J$213,3)</f>
        <v>https://yadi.sk/d/EVE3pHkL1EpyfA</v>
      </c>
      <c r="H2948" s="45">
        <v>31400</v>
      </c>
      <c r="I2948" s="79" t="str">
        <f ca="1">IF($E2948="только рамка",VLOOKUP($D2948,OLframe!$D$2:$J$213,9),VLOOKUP($E2948,OLmain!$A$2:$J$57,9))</f>
        <v>Android 10, UIS7862 8x1,8 Ghz, 4Gb Ram, 64Gb ROM, TDA7708 FM, TDA7851L, DSP, Bluetooth 5.0, Glonass&amp;gps, 4G, OPTIC out, поддержка AHD/TVI камер, HDMI - опция, AV OUT - опция</v>
      </c>
      <c r="J2948" s="27" t="e">
        <f ca="1">IF(VLOOKUP($D2948,OLframe!$D$2:$J$213,10)=0," ",VLOOKUP($D2948,OLframe!$D$2:$J$213,10))</f>
        <v>#REF!</v>
      </c>
    </row>
    <row r="2949" spans="1:10" ht="37.5" customHeight="1">
      <c r="A2949" s="19" t="s">
        <v>1828</v>
      </c>
      <c r="B2949" s="18" t="s">
        <v>1829</v>
      </c>
      <c r="C2949" s="36" t="s">
        <v>3500</v>
      </c>
      <c r="D2949" s="38" t="s">
        <v>267</v>
      </c>
      <c r="E2949" s="38" t="s">
        <v>1136</v>
      </c>
      <c r="F2949" s="75" t="str">
        <f ca="1">IF($E2949="только рамка",VLOOKUP($D2949,OLframe!$D$2:$J$213,2),VLOOKUP($E2949,OLmain!$A$2:$J$57,2))</f>
        <v>9'', 1280*720</v>
      </c>
      <c r="G2949" s="65" t="str">
        <f ca="1">VLOOKUP($D2949,OLframe!$D$2:$J$213,3)</f>
        <v>https://yadi.sk/d/EVE3pHkL1EpyfA</v>
      </c>
      <c r="H2949" s="45">
        <v>34400</v>
      </c>
      <c r="I2949" s="79" t="str">
        <f ca="1">IF($E2949="только рамка",VLOOKUP($D2949,OLframe!$D$2:$J$213,9),VLOOKUP($E2949,OLmain!$A$2:$J$57,9))</f>
        <v>Android 10, UIS7862 8x1,8 Ghz, 6Gb Ram, 128Gb ROM, TDA7708 FM, TDA7851L, DSP, Bluetooth 5.0, Glonass&amp;gps, 4G, OPTIC out, поддержка AHD/TVI камер, HDMI - опция, AV OUT - опция</v>
      </c>
      <c r="J2949" s="27" t="e">
        <f ca="1">IF(VLOOKUP($D2949,OLframe!$D$2:$J$213,10)=0," ",VLOOKUP($D2949,OLframe!$D$2:$J$213,10))</f>
        <v>#REF!</v>
      </c>
    </row>
    <row r="2950" spans="1:10" ht="37.5" customHeight="1">
      <c r="A2950" s="19" t="s">
        <v>1828</v>
      </c>
      <c r="B2950" s="18" t="s">
        <v>1829</v>
      </c>
      <c r="C2950" s="36" t="s">
        <v>3500</v>
      </c>
      <c r="D2950" s="38" t="s">
        <v>267</v>
      </c>
      <c r="E2950" s="38" t="s">
        <v>1119</v>
      </c>
      <c r="F2950" s="75" t="str">
        <f ca="1">IF($E2950="только рамка",VLOOKUP($D2950,OLframe!$D$2:$J$213,2),VLOOKUP($E2950,OLmain!$A$2:$J$57,2))</f>
        <v>9'', 1024*600</v>
      </c>
      <c r="G2950" s="65" t="str">
        <f ca="1">VLOOKUP($D2950,OLframe!$D$2:$J$213,3)</f>
        <v>https://yadi.sk/d/EVE3pHkL1EpyfA</v>
      </c>
      <c r="H2950" s="45">
        <v>32400</v>
      </c>
      <c r="I2950" s="79" t="str">
        <f ca="1">IF($E2950="только рамка",VLOOKUP($D2950,OLframe!$D$2:$J$213,9),VLOOKUP($E2950,OLmain!$A$2:$J$57,9))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50" s="27" t="e">
        <f ca="1">IF(VLOOKUP($D2950,OLframe!$D$2:$J$213,10)=0," ",VLOOKUP($D2950,OLframe!$D$2:$J$213,10))</f>
        <v>#REF!</v>
      </c>
    </row>
    <row r="2951" spans="1:10" ht="37.5" customHeight="1">
      <c r="A2951" s="19" t="s">
        <v>1828</v>
      </c>
      <c r="B2951" s="18" t="s">
        <v>1829</v>
      </c>
      <c r="C2951" s="36" t="s">
        <v>3500</v>
      </c>
      <c r="D2951" s="38" t="s">
        <v>267</v>
      </c>
      <c r="E2951" s="38" t="s">
        <v>1089</v>
      </c>
      <c r="F2951" s="75" t="str">
        <f ca="1">IF($E2951="только рамка",VLOOKUP($D2951,OLframe!$D$2:$J$213,2),VLOOKUP($E2951,OLmain!$A$2:$J$57,2))</f>
        <v>9,7'', 1024*768</v>
      </c>
      <c r="G2951" s="65" t="str">
        <f ca="1">VLOOKUP($D2951,OLframe!$D$2:$J$213,3)</f>
        <v>https://yadi.sk/d/EVE3pHkL1EpyfA</v>
      </c>
      <c r="H2951" s="45">
        <v>33400</v>
      </c>
      <c r="I2951" s="79" t="str">
        <f ca="1">IF($E2951="только рамка",VLOOKUP($D2951,OLframe!$D$2:$J$213,9),VLOOKUP($E2951,OLmain!$A$2:$J$57,9))</f>
        <v>Android 10.0, RK PX6 6x2,0 Ghz, 4Gb Ram, 64 Gb ROM, IPS LCD, NXP 6686 FM, TDA 7850, DSP, BC6 Bluetooth,  external microphone+Glonass&amp;gps</v>
      </c>
      <c r="J2951" s="27" t="e">
        <f ca="1">IF(VLOOKUP($D2951,OLframe!$D$2:$J$213,10)=0," ",VLOOKUP($D2951,OLframe!$D$2:$J$213,10))</f>
        <v>#REF!</v>
      </c>
    </row>
    <row r="2952" spans="1:10" ht="37.5" customHeight="1">
      <c r="A2952" s="19" t="s">
        <v>1828</v>
      </c>
      <c r="B2952" s="18" t="s">
        <v>1829</v>
      </c>
      <c r="C2952" s="36" t="s">
        <v>3500</v>
      </c>
      <c r="D2952" s="38" t="s">
        <v>267</v>
      </c>
      <c r="E2952" s="38" t="s">
        <v>1122</v>
      </c>
      <c r="F2952" s="75" t="str">
        <f ca="1">IF($E2952="только рамка",VLOOKUP($D2952,OLframe!$D$2:$J$213,2),VLOOKUP($E2952,OLmain!$A$2:$J$57,2))</f>
        <v>10.1", 1280*720</v>
      </c>
      <c r="G2952" s="65" t="str">
        <f ca="1">VLOOKUP($D2952,OLframe!$D$2:$J$213,3)</f>
        <v>https://yadi.sk/d/EVE3pHkL1EpyfA</v>
      </c>
      <c r="H2952" s="45">
        <v>34900</v>
      </c>
      <c r="I2952" s="79" t="str">
        <f ca="1">IF($E2952="только рамка",VLOOKUP($D2952,OLframe!$D$2:$J$213,9),VLOOKUP($E2952,OLmain!$A$2:$J$57,9))</f>
        <v>Android 10.0, RK PX6 6x2,0 Ghz, 4Gb Ram, 64 Gb ROM, IPS LCD, NXP 6686 FM, TDA 7850, DSP, BC6 Bluetooth,  external microphone+Glonass&amp;gps</v>
      </c>
      <c r="J2952" s="27" t="e">
        <f ca="1">IF(VLOOKUP($D2952,OLframe!$D$2:$J$213,10)=0," ",VLOOKUP($D2952,OLframe!$D$2:$J$213,10))</f>
        <v>#REF!</v>
      </c>
    </row>
    <row r="2953" spans="1:10" ht="37.5" customHeight="1">
      <c r="A2953" s="19" t="s">
        <v>1828</v>
      </c>
      <c r="B2953" s="18" t="s">
        <v>1829</v>
      </c>
      <c r="C2953" s="36" t="s">
        <v>3500</v>
      </c>
      <c r="D2953" s="38" t="s">
        <v>267</v>
      </c>
      <c r="E2953" s="38" t="s">
        <v>1121</v>
      </c>
      <c r="F2953" s="75" t="str">
        <f ca="1">IF($E2953="только рамка",VLOOKUP($D2953,OLframe!$D$2:$J$213,2),VLOOKUP($E2953,OLmain!$A$2:$J$57,2))</f>
        <v>13.3", 1920*1080</v>
      </c>
      <c r="G2953" s="65" t="str">
        <f ca="1">VLOOKUP($D2953,OLframe!$D$2:$J$213,3)</f>
        <v>https://yadi.sk/d/EVE3pHkL1EpyfA</v>
      </c>
      <c r="H2953" s="45">
        <v>40900</v>
      </c>
      <c r="I2953" s="79" t="str">
        <f ca="1">IF($E2953="только рамка",VLOOKUP($D2953,OLframe!$D$2:$J$213,9),VLOOKUP($E2953,OLmain!$A$2:$J$57,9))</f>
        <v>Android 10.0, RK PX6 6x2,0 Ghz, 4Gb Ram, 64 Gb ROM, IPS LCD, NXP 6686 FM, TDA 7850, DSP, BC6 Bluetooth,  external microphone+Glonass&amp;gps</v>
      </c>
      <c r="J2953" s="27" t="e">
        <f ca="1">IF(VLOOKUP($D2953,OLframe!$D$2:$J$213,10)=0," ",VLOOKUP($D2953,OLframe!$D$2:$J$213,10))</f>
        <v>#REF!</v>
      </c>
    </row>
    <row r="2954" spans="1:10" ht="37.5" customHeight="1">
      <c r="A2954" s="19" t="s">
        <v>1828</v>
      </c>
      <c r="B2954" s="18" t="s">
        <v>1840</v>
      </c>
      <c r="C2954" s="36" t="s">
        <v>3451</v>
      </c>
      <c r="D2954" s="38" t="s">
        <v>1841</v>
      </c>
      <c r="E2954" s="38"/>
      <c r="F2954" s="2" t="s">
        <v>3549</v>
      </c>
      <c r="G2954" s="50" t="s">
        <v>1842</v>
      </c>
      <c r="H2954" s="69">
        <v>25900</v>
      </c>
      <c r="I2954" s="21" t="s">
        <v>3551</v>
      </c>
      <c r="J2954" s="27"/>
    </row>
    <row r="2955" spans="1:10" ht="37.5" customHeight="1">
      <c r="A2955" s="19" t="s">
        <v>1828</v>
      </c>
      <c r="B2955" s="18" t="s">
        <v>1840</v>
      </c>
      <c r="C2955" s="36" t="s">
        <v>3451</v>
      </c>
      <c r="D2955" s="38" t="s">
        <v>1843</v>
      </c>
      <c r="E2955" s="38"/>
      <c r="F2955" s="2" t="s">
        <v>3549</v>
      </c>
      <c r="G2955" s="51" t="s">
        <v>1844</v>
      </c>
      <c r="H2955" s="69">
        <v>27900</v>
      </c>
      <c r="I2955" s="21" t="s">
        <v>3483</v>
      </c>
      <c r="J2955" s="27"/>
    </row>
    <row r="2956" spans="1:10" ht="37.5" customHeight="1">
      <c r="A2956" s="19" t="s">
        <v>1828</v>
      </c>
      <c r="B2956" s="18" t="s">
        <v>1840</v>
      </c>
      <c r="C2956" s="36" t="s">
        <v>3444</v>
      </c>
      <c r="D2956" s="38" t="s">
        <v>1845</v>
      </c>
      <c r="E2956" s="38"/>
      <c r="F2956" s="2" t="s">
        <v>3549</v>
      </c>
      <c r="G2956" s="51" t="s">
        <v>1846</v>
      </c>
      <c r="H2956" s="69">
        <v>27900</v>
      </c>
      <c r="I2956" s="46" t="s">
        <v>3492</v>
      </c>
      <c r="J2956" s="27"/>
    </row>
    <row r="2957" spans="1:10" ht="37.5" customHeight="1">
      <c r="A2957" s="19" t="s">
        <v>1828</v>
      </c>
      <c r="B2957" s="18" t="s">
        <v>1840</v>
      </c>
      <c r="C2957" s="36" t="s">
        <v>3444</v>
      </c>
      <c r="D2957" s="38" t="s">
        <v>1847</v>
      </c>
      <c r="E2957" s="38"/>
      <c r="F2957" s="2" t="s">
        <v>3549</v>
      </c>
      <c r="G2957" s="51" t="s">
        <v>1846</v>
      </c>
      <c r="H2957" s="69">
        <v>30900</v>
      </c>
      <c r="I2957" s="46" t="s">
        <v>3545</v>
      </c>
      <c r="J2957" s="27"/>
    </row>
    <row r="2958" spans="1:10" ht="37.5" customHeight="1">
      <c r="A2958" s="19" t="s">
        <v>1828</v>
      </c>
      <c r="B2958" s="18" t="s">
        <v>1840</v>
      </c>
      <c r="C2958" s="36" t="s">
        <v>3444</v>
      </c>
      <c r="D2958" s="38" t="s">
        <v>1848</v>
      </c>
      <c r="E2958" s="38"/>
      <c r="F2958" s="2" t="s">
        <v>3549</v>
      </c>
      <c r="G2958" s="51" t="s">
        <v>1849</v>
      </c>
      <c r="H2958" s="69">
        <v>31900</v>
      </c>
      <c r="I2958" s="46" t="s">
        <v>3496</v>
      </c>
      <c r="J2958" s="27"/>
    </row>
    <row r="2959" spans="1:10" ht="37.5" customHeight="1">
      <c r="A2959" s="19" t="s">
        <v>1828</v>
      </c>
      <c r="B2959" s="18" t="s">
        <v>1840</v>
      </c>
      <c r="C2959" s="36" t="s">
        <v>3458</v>
      </c>
      <c r="D2959" s="38" t="s">
        <v>1850</v>
      </c>
      <c r="E2959" s="38"/>
      <c r="F2959" s="10" t="s">
        <v>3518</v>
      </c>
      <c r="G2959" s="51" t="s">
        <v>1851</v>
      </c>
      <c r="H2959" s="69">
        <v>24500</v>
      </c>
      <c r="I2959" s="20" t="s">
        <v>4179</v>
      </c>
      <c r="J2959" s="27" t="s">
        <v>3596</v>
      </c>
    </row>
    <row r="2960" spans="1:10" ht="37.5" customHeight="1">
      <c r="A2960" s="19" t="s">
        <v>1828</v>
      </c>
      <c r="B2960" s="18" t="s">
        <v>1840</v>
      </c>
      <c r="C2960" s="36" t="s">
        <v>3500</v>
      </c>
      <c r="D2960" s="38" t="s">
        <v>1852</v>
      </c>
      <c r="E2960" s="38" t="s">
        <v>2857</v>
      </c>
      <c r="F2960" s="75" t="str">
        <f ca="1">IF($E2960="только рамка",VLOOKUP($D2960,OLframe!$D$2:$J$213,2),VLOOKUP($E2960,OLmain!$A$2:$J$57,2))</f>
        <v>9", 1024*600</v>
      </c>
      <c r="G2960" s="65" t="str">
        <f ca="1">VLOOKUP($D2960,OLframe!$D$2:$J$213,3)</f>
        <v>https://yadi.sk/d/uW_5KoXAgTBMGA</v>
      </c>
      <c r="H2960" s="45">
        <v>4000</v>
      </c>
      <c r="I2960" s="79" t="e">
        <f ca="1">IF($E2960="только рамка",VLOOKUP($D2960,OLframe!$D$2:$J$213,9),VLOOKUP($E2960,OLmain!$A$2:$J$57,9))</f>
        <v>#REF!</v>
      </c>
      <c r="J2960" s="27" t="e">
        <f ca="1">IF(VLOOKUP($D2960,OLframe!$D$2:$J$213,10)=0," ",VLOOKUP($D2960,OLframe!$D$2:$J$213,10))</f>
        <v>#REF!</v>
      </c>
    </row>
    <row r="2961" spans="1:10" ht="37.5" customHeight="1">
      <c r="A2961" s="19" t="s">
        <v>1828</v>
      </c>
      <c r="B2961" s="18" t="s">
        <v>1840</v>
      </c>
      <c r="C2961" s="36" t="s">
        <v>3500</v>
      </c>
      <c r="D2961" s="38" t="s">
        <v>1852</v>
      </c>
      <c r="E2961" s="38" t="s">
        <v>1141</v>
      </c>
      <c r="F2961" s="75" t="str">
        <f ca="1">IF($E2961="только рамка",VLOOKUP($D2961,OLframe!$D$2:$J$213,2),VLOOKUP($E2961,OLmain!$A$2:$J$57,2))</f>
        <v>9'', 1280*720</v>
      </c>
      <c r="G2961" s="65" t="str">
        <f ca="1">VLOOKUP($D2961,OLframe!$D$2:$J$213,3)</f>
        <v>https://yadi.sk/d/uW_5KoXAgTBMGA</v>
      </c>
      <c r="H2961" s="45">
        <v>36900</v>
      </c>
      <c r="I2961" s="79" t="str">
        <f ca="1">IF($E2961="только рамка",VLOOKUP($D2961,OLframe!$D$2:$J$213,9),VLOOKUP($E2961,OLmain!$A$2:$J$57,9))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61" s="27" t="e">
        <f ca="1">IF(VLOOKUP($D2961,OLframe!$D$2:$J$213,10)=0," ",VLOOKUP($D2961,OLframe!$D$2:$J$213,10))</f>
        <v>#REF!</v>
      </c>
    </row>
    <row r="2962" spans="1:10" ht="37.5" customHeight="1">
      <c r="A2962" s="19" t="s">
        <v>1828</v>
      </c>
      <c r="B2962" s="18" t="s">
        <v>1840</v>
      </c>
      <c r="C2962" s="36" t="s">
        <v>3500</v>
      </c>
      <c r="D2962" s="38" t="s">
        <v>1852</v>
      </c>
      <c r="E2962" s="38" t="s">
        <v>1144</v>
      </c>
      <c r="F2962" s="75" t="str">
        <f ca="1">IF($E2962="только рамка",VLOOKUP($D2962,OLframe!$D$2:$J$213,2),VLOOKUP($E2962,OLmain!$A$2:$J$57,2))</f>
        <v>9'', 1280*720</v>
      </c>
      <c r="G2962" s="65" t="str">
        <f ca="1">VLOOKUP($D2962,OLframe!$D$2:$J$213,3)</f>
        <v>https://yadi.sk/d/uW_5KoXAgTBMGA</v>
      </c>
      <c r="H2962" s="45">
        <v>39900</v>
      </c>
      <c r="I2962" s="79" t="str">
        <f ca="1">IF($E2962="только рамка",VLOOKUP($D2962,OLframe!$D$2:$J$213,9),VLOOKUP($E2962,OLmain!$A$2:$J$57,9))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62" s="27" t="e">
        <f ca="1">IF(VLOOKUP($D2962,OLframe!$D$2:$J$213,10)=0," ",VLOOKUP($D2962,OLframe!$D$2:$J$213,10))</f>
        <v>#REF!</v>
      </c>
    </row>
    <row r="2963" spans="1:10" ht="37.5" customHeight="1">
      <c r="A2963" s="19" t="s">
        <v>1828</v>
      </c>
      <c r="B2963" s="18" t="s">
        <v>1840</v>
      </c>
      <c r="C2963" s="36" t="s">
        <v>3500</v>
      </c>
      <c r="D2963" s="38" t="s">
        <v>1852</v>
      </c>
      <c r="E2963" s="38" t="s">
        <v>1107</v>
      </c>
      <c r="F2963" s="75" t="str">
        <f ca="1">IF($E2963="только рамка",VLOOKUP($D2963,OLframe!$D$2:$J$213,2),VLOOKUP($E2963,OLmain!$A$2:$J$57,2))</f>
        <v>9'', 1024*600</v>
      </c>
      <c r="G2963" s="65" t="str">
        <f ca="1">VLOOKUP($D2963,OLframe!$D$2:$J$213,3)</f>
        <v>https://yadi.sk/d/uW_5KoXAgTBMGA</v>
      </c>
      <c r="H2963" s="45">
        <v>27900</v>
      </c>
      <c r="I2963" s="79" t="str">
        <f ca="1">IF($E2963="только рамка",VLOOKUP($D2963,OLframe!$D$2:$J$213,9),VLOOKUP($E2963,OLmain!$A$2:$J$57,9))</f>
        <v>Android 10.0, RK PX30 4x1,6 Ghz, 2Gb Ram, 16 Gb ROM, IPS LCD, NXP 6686 FM, TDA 7850, DSP, BC6 Bluetooth,  external microphone+Glonass&amp;gps</v>
      </c>
      <c r="J2963" s="27" t="e">
        <f ca="1">IF(VLOOKUP($D2963,OLframe!$D$2:$J$213,10)=0," ",VLOOKUP($D2963,OLframe!$D$2:$J$213,10))</f>
        <v>#REF!</v>
      </c>
    </row>
    <row r="2964" spans="1:10" ht="37.5" customHeight="1">
      <c r="A2964" s="19" t="s">
        <v>1828</v>
      </c>
      <c r="B2964" s="18" t="s">
        <v>1840</v>
      </c>
      <c r="C2964" s="36" t="s">
        <v>3500</v>
      </c>
      <c r="D2964" s="38" t="s">
        <v>1852</v>
      </c>
      <c r="E2964" s="38" t="s">
        <v>1109</v>
      </c>
      <c r="F2964" s="75" t="str">
        <f ca="1">IF($E2964="только рамка",VLOOKUP($D2964,OLframe!$D$2:$J$213,2),VLOOKUP($E2964,OLmain!$A$2:$J$57,2))</f>
        <v>9'', 1024*600</v>
      </c>
      <c r="G2964" s="65" t="str">
        <f ca="1">VLOOKUP($D2964,OLframe!$D$2:$J$213,3)</f>
        <v>https://yadi.sk/d/uW_5KoXAgTBMGA</v>
      </c>
      <c r="H2964" s="45">
        <v>31400</v>
      </c>
      <c r="I2964" s="79" t="str">
        <f ca="1">IF($E2964="только рамка",VLOOKUP($D2964,OLframe!$D$2:$J$213,9),VLOOKUP($E2964,OLmain!$A$2:$J$57,9))</f>
        <v>Android 10.0, RK PX5 8x1,5 Ghz, 4Gb Ram, 32 Gb ROM, IPS LCD, NXP 6686 FM, TDA 7850, DSP, BC6 Bluetooth,  external microphone+Glonass&amp;gps</v>
      </c>
      <c r="J2964" s="27" t="e">
        <f ca="1">IF(VLOOKUP($D2964,OLframe!$D$2:$J$213,10)=0," ",VLOOKUP($D2964,OLframe!$D$2:$J$213,10))</f>
        <v>#REF!</v>
      </c>
    </row>
    <row r="2965" spans="1:10" ht="37.5" customHeight="1">
      <c r="A2965" s="19" t="s">
        <v>1828</v>
      </c>
      <c r="B2965" s="18" t="s">
        <v>1840</v>
      </c>
      <c r="C2965" s="36" t="s">
        <v>3500</v>
      </c>
      <c r="D2965" s="38" t="s">
        <v>1852</v>
      </c>
      <c r="E2965" s="38" t="s">
        <v>1111</v>
      </c>
      <c r="F2965" s="75" t="str">
        <f ca="1">IF($E2965="только рамка",VLOOKUP($D2965,OLframe!$D$2:$J$213,2),VLOOKUP($E2965,OLmain!$A$2:$J$57,2))</f>
        <v>9'', 1024*600</v>
      </c>
      <c r="G2965" s="65" t="str">
        <f ca="1">VLOOKUP($D2965,OLframe!$D$2:$J$213,3)</f>
        <v>https://yadi.sk/d/uW_5KoXAgTBMGA</v>
      </c>
      <c r="H2965" s="45">
        <v>32400</v>
      </c>
      <c r="I2965" s="79" t="str">
        <f ca="1">IF($E2965="только рамка",VLOOKUP($D2965,OLframe!$D$2:$J$213,9),VLOOKUP($E2965,OLmain!$A$2:$J$57,9))</f>
        <v>Android 10.0, RK PX5 8x1,5 Ghz, 4Gb Ram, 64 Gb ROM, IPS LCD, NXP 6686 FM, TDA 7850, DSP, BC6 Bluetooth,  external microphone+Glonass&amp;gps</v>
      </c>
      <c r="J2965" s="27" t="e">
        <f ca="1">IF(VLOOKUP($D2965,OLframe!$D$2:$J$213,10)=0," ",VLOOKUP($D2965,OLframe!$D$2:$J$213,10))</f>
        <v>#REF!</v>
      </c>
    </row>
    <row r="2966" spans="1:10" ht="37.5" customHeight="1">
      <c r="A2966" s="19" t="s">
        <v>1828</v>
      </c>
      <c r="B2966" s="18" t="s">
        <v>1840</v>
      </c>
      <c r="C2966" s="36" t="s">
        <v>3500</v>
      </c>
      <c r="D2966" s="38" t="s">
        <v>1852</v>
      </c>
      <c r="E2966" s="38" t="s">
        <v>1113</v>
      </c>
      <c r="F2966" s="75" t="str">
        <f ca="1">IF($E2966="только рамка",VLOOKUP($D2966,OLframe!$D$2:$J$213,2),VLOOKUP($E2966,OLmain!$A$2:$J$57,2))</f>
        <v>9'', 1024*600</v>
      </c>
      <c r="G2966" s="65" t="str">
        <f ca="1">VLOOKUP($D2966,OLframe!$D$2:$J$213,3)</f>
        <v>https://yadi.sk/d/uW_5KoXAgTBMGA</v>
      </c>
      <c r="H2966" s="45">
        <v>32400</v>
      </c>
      <c r="I2966" s="79" t="str">
        <f ca="1">IF($E2966="только рамка",VLOOKUP($D2966,OLframe!$D$2:$J$213,9),VLOOKUP($E2966,OLmain!$A$2:$J$57,9))</f>
        <v>Android 10.0, RK PX6 6x2,0 Ghz, 4Gb Ram, 64 Gb ROM, IPS LCD, NXP 6686 FM, TDA 7850, DSP, BC6 Bluetooth,  external microphone+Glonass&amp;gps</v>
      </c>
      <c r="J2966" s="27" t="e">
        <f ca="1">IF(VLOOKUP($D2966,OLframe!$D$2:$J$213,10)=0," ",VLOOKUP($D2966,OLframe!$D$2:$J$213,10))</f>
        <v>#REF!</v>
      </c>
    </row>
    <row r="2967" spans="1:10" ht="37.5" customHeight="1">
      <c r="A2967" s="19" t="s">
        <v>1828</v>
      </c>
      <c r="B2967" s="18" t="s">
        <v>1840</v>
      </c>
      <c r="C2967" s="36" t="s">
        <v>3500</v>
      </c>
      <c r="D2967" s="38" t="s">
        <v>1852</v>
      </c>
      <c r="E2967" s="38" t="s">
        <v>1131</v>
      </c>
      <c r="F2967" s="75" t="str">
        <f ca="1">IF($E2967="только рамка",VLOOKUP($D2967,OLframe!$D$2:$J$213,2),VLOOKUP($E2967,OLmain!$A$2:$J$57,2))</f>
        <v>9'', 1024*600</v>
      </c>
      <c r="G2967" s="65" t="str">
        <f ca="1">VLOOKUP($D2967,OLframe!$D$2:$J$213,3)</f>
        <v>https://yadi.sk/d/uW_5KoXAgTBMGA</v>
      </c>
      <c r="H2967" s="45">
        <v>23900</v>
      </c>
      <c r="I2967" s="79" t="str">
        <f ca="1">IF($E2967="только рамка",VLOOKUP($D2967,OLframe!$D$2:$J$213,9),VLOOKUP($E2967,OLmain!$A$2:$J$57,9))</f>
        <v>Android 6.0, MTK 3562 8x1,5 Ghz, 2Gb Ram, 32 Gb ROM, IPS LCD, NXP 6686 FM, TDA 7851, Bluetooth,  external microphone, 4G встроен</v>
      </c>
      <c r="J2967" s="27" t="e">
        <f ca="1">IF(VLOOKUP($D2967,OLframe!$D$2:$J$213,10)=0," ",VLOOKUP($D2967,OLframe!$D$2:$J$213,10))</f>
        <v>#REF!</v>
      </c>
    </row>
    <row r="2968" spans="1:10" ht="37.5" customHeight="1">
      <c r="A2968" s="19" t="s">
        <v>1828</v>
      </c>
      <c r="B2968" s="18" t="s">
        <v>1840</v>
      </c>
      <c r="C2968" s="36" t="s">
        <v>3500</v>
      </c>
      <c r="D2968" s="38" t="s">
        <v>1852</v>
      </c>
      <c r="E2968" s="38" t="s">
        <v>1115</v>
      </c>
      <c r="F2968" s="75" t="str">
        <f ca="1">IF($E2968="только рамка",VLOOKUP($D2968,OLframe!$D$2:$J$213,2),VLOOKUP($E2968,OLmain!$A$2:$J$57,2))</f>
        <v>9'', 1280*720</v>
      </c>
      <c r="G2968" s="65" t="str">
        <f ca="1">VLOOKUP($D2968,OLframe!$D$2:$J$213,3)</f>
        <v>https://yadi.sk/d/uW_5KoXAgTBMGA</v>
      </c>
      <c r="H2968" s="45">
        <v>26900</v>
      </c>
      <c r="I2968" s="79" t="str">
        <f ca="1">IF($E2968="только рамка",VLOOKUP($D2968,OLframe!$D$2:$J$213,9),VLOOKUP($E2968,OLmain!$A$2:$J$57,9))</f>
        <v>Android 10, UIS7862 8x1,8 Ghz, 3Gb Ram, 32Gb ROM, TDA7708 FM, TDA7388, DSP, Bluetooth 5.0, Glonass&amp;gps, 4G, OPTIC out, поддержка AHD/TVI камер, HDMI - опция, AV OUT - опция</v>
      </c>
      <c r="J2968" s="27" t="e">
        <f ca="1">IF(VLOOKUP($D2968,OLframe!$D$2:$J$213,10)=0," ",VLOOKUP($D2968,OLframe!$D$2:$J$213,10))</f>
        <v>#REF!</v>
      </c>
    </row>
    <row r="2969" spans="1:10" ht="37.5" customHeight="1">
      <c r="A2969" s="19" t="s">
        <v>1828</v>
      </c>
      <c r="B2969" s="18" t="s">
        <v>1840</v>
      </c>
      <c r="C2969" s="36" t="s">
        <v>3500</v>
      </c>
      <c r="D2969" s="38" t="s">
        <v>1852</v>
      </c>
      <c r="E2969" s="38" t="s">
        <v>1117</v>
      </c>
      <c r="F2969" s="75" t="str">
        <f ca="1">IF($E2969="только рамка",VLOOKUP($D2969,OLframe!$D$2:$J$213,2),VLOOKUP($E2969,OLmain!$A$2:$J$57,2))</f>
        <v>9'', 1280*720</v>
      </c>
      <c r="G2969" s="65" t="str">
        <f ca="1">VLOOKUP($D2969,OLframe!$D$2:$J$213,3)</f>
        <v>https://yadi.sk/d/uW_5KoXAgTBMGA</v>
      </c>
      <c r="H2969" s="45">
        <v>31400</v>
      </c>
      <c r="I2969" s="79" t="str">
        <f ca="1">IF($E2969="только рамка",VLOOKUP($D2969,OLframe!$D$2:$J$213,9),VLOOKUP($E2969,OLmain!$A$2:$J$57,9))</f>
        <v>Android 10, UIS7862 8x1,8 Ghz, 4Gb Ram, 64Gb ROM, TDA7708 FM, TDA7851L, DSP, Bluetooth 5.0, Glonass&amp;gps, 4G, OPTIC out, поддержка AHD/TVI камер, HDMI - опция, AV OUT - опция</v>
      </c>
      <c r="J2969" s="27" t="e">
        <f ca="1">IF(VLOOKUP($D2969,OLframe!$D$2:$J$213,10)=0," ",VLOOKUP($D2969,OLframe!$D$2:$J$213,10))</f>
        <v>#REF!</v>
      </c>
    </row>
    <row r="2970" spans="1:10" ht="37.5" customHeight="1">
      <c r="A2970" s="19" t="s">
        <v>1828</v>
      </c>
      <c r="B2970" s="18" t="s">
        <v>1840</v>
      </c>
      <c r="C2970" s="36" t="s">
        <v>3500</v>
      </c>
      <c r="D2970" s="38" t="s">
        <v>1852</v>
      </c>
      <c r="E2970" s="38" t="s">
        <v>1136</v>
      </c>
      <c r="F2970" s="75" t="str">
        <f ca="1">IF($E2970="только рамка",VLOOKUP($D2970,OLframe!$D$2:$J$213,2),VLOOKUP($E2970,OLmain!$A$2:$J$57,2))</f>
        <v>9'', 1280*720</v>
      </c>
      <c r="G2970" s="65" t="str">
        <f ca="1">VLOOKUP($D2970,OLframe!$D$2:$J$213,3)</f>
        <v>https://yadi.sk/d/uW_5KoXAgTBMGA</v>
      </c>
      <c r="H2970" s="45">
        <v>34400</v>
      </c>
      <c r="I2970" s="79" t="str">
        <f ca="1">IF($E2970="только рамка",VLOOKUP($D2970,OLframe!$D$2:$J$213,9),VLOOKUP($E2970,OLmain!$A$2:$J$57,9))</f>
        <v>Android 10, UIS7862 8x1,8 Ghz, 6Gb Ram, 128Gb ROM, TDA7708 FM, TDA7851L, DSP, Bluetooth 5.0, Glonass&amp;gps, 4G, OPTIC out, поддержка AHD/TVI камер, HDMI - опция, AV OUT - опция</v>
      </c>
      <c r="J2970" s="27" t="e">
        <f ca="1">IF(VLOOKUP($D2970,OLframe!$D$2:$J$213,10)=0," ",VLOOKUP($D2970,OLframe!$D$2:$J$213,10))</f>
        <v>#REF!</v>
      </c>
    </row>
    <row r="2971" spans="1:10" ht="37.5" customHeight="1">
      <c r="A2971" s="19" t="s">
        <v>1828</v>
      </c>
      <c r="B2971" s="18" t="s">
        <v>1840</v>
      </c>
      <c r="C2971" s="36" t="s">
        <v>3500</v>
      </c>
      <c r="D2971" s="38" t="s">
        <v>1852</v>
      </c>
      <c r="E2971" s="38" t="s">
        <v>1119</v>
      </c>
      <c r="F2971" s="75" t="str">
        <f ca="1">IF($E2971="только рамка",VLOOKUP($D2971,OLframe!$D$2:$J$213,2),VLOOKUP($E2971,OLmain!$A$2:$J$57,2))</f>
        <v>9'', 1024*600</v>
      </c>
      <c r="G2971" s="65" t="str">
        <f ca="1">VLOOKUP($D2971,OLframe!$D$2:$J$213,3)</f>
        <v>https://yadi.sk/d/uW_5KoXAgTBMGA</v>
      </c>
      <c r="H2971" s="45">
        <v>32400</v>
      </c>
      <c r="I2971" s="79" t="str">
        <f ca="1">IF($E2971="только рамка",VLOOKUP($D2971,OLframe!$D$2:$J$213,9),VLOOKUP($E2971,OLmain!$A$2:$J$57,9))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71" s="27" t="e">
        <f ca="1">IF(VLOOKUP($D2971,OLframe!$D$2:$J$213,10)=0," ",VLOOKUP($D2971,OLframe!$D$2:$J$213,10))</f>
        <v>#REF!</v>
      </c>
    </row>
    <row r="2972" spans="1:10" ht="37.5" customHeight="1">
      <c r="A2972" s="19" t="s">
        <v>1828</v>
      </c>
      <c r="B2972" s="18" t="s">
        <v>1840</v>
      </c>
      <c r="C2972" s="36" t="s">
        <v>3500</v>
      </c>
      <c r="D2972" s="38" t="s">
        <v>1852</v>
      </c>
      <c r="E2972" s="38" t="s">
        <v>1089</v>
      </c>
      <c r="F2972" s="75" t="str">
        <f ca="1">IF($E2972="только рамка",VLOOKUP($D2972,OLframe!$D$2:$J$213,2),VLOOKUP($E2972,OLmain!$A$2:$J$57,2))</f>
        <v>9,7'', 1024*768</v>
      </c>
      <c r="G2972" s="65" t="str">
        <f ca="1">VLOOKUP($D2972,OLframe!$D$2:$J$213,3)</f>
        <v>https://yadi.sk/d/uW_5KoXAgTBMGA</v>
      </c>
      <c r="H2972" s="45">
        <v>33400</v>
      </c>
      <c r="I2972" s="79" t="str">
        <f ca="1">IF($E2972="только рамка",VLOOKUP($D2972,OLframe!$D$2:$J$213,9),VLOOKUP($E2972,OLmain!$A$2:$J$57,9))</f>
        <v>Android 10.0, RK PX6 6x2,0 Ghz, 4Gb Ram, 64 Gb ROM, IPS LCD, NXP 6686 FM, TDA 7850, DSP, BC6 Bluetooth,  external microphone+Glonass&amp;gps</v>
      </c>
      <c r="J2972" s="27" t="e">
        <f ca="1">IF(VLOOKUP($D2972,OLframe!$D$2:$J$213,10)=0," ",VLOOKUP($D2972,OLframe!$D$2:$J$213,10))</f>
        <v>#REF!</v>
      </c>
    </row>
    <row r="2973" spans="1:10" ht="37.5" customHeight="1">
      <c r="A2973" s="19" t="s">
        <v>1828</v>
      </c>
      <c r="B2973" s="18" t="s">
        <v>1840</v>
      </c>
      <c r="C2973" s="36" t="s">
        <v>3500</v>
      </c>
      <c r="D2973" s="38" t="s">
        <v>1852</v>
      </c>
      <c r="E2973" s="38" t="s">
        <v>1122</v>
      </c>
      <c r="F2973" s="75" t="str">
        <f ca="1">IF($E2973="только рамка",VLOOKUP($D2973,OLframe!$D$2:$J$213,2),VLOOKUP($E2973,OLmain!$A$2:$J$57,2))</f>
        <v>10.1", 1280*720</v>
      </c>
      <c r="G2973" s="65" t="str">
        <f ca="1">VLOOKUP($D2973,OLframe!$D$2:$J$213,3)</f>
        <v>https://yadi.sk/d/uW_5KoXAgTBMGA</v>
      </c>
      <c r="H2973" s="45">
        <v>34900</v>
      </c>
      <c r="I2973" s="79" t="str">
        <f ca="1">IF($E2973="только рамка",VLOOKUP($D2973,OLframe!$D$2:$J$213,9),VLOOKUP($E2973,OLmain!$A$2:$J$57,9))</f>
        <v>Android 10.0, RK PX6 6x2,0 Ghz, 4Gb Ram, 64 Gb ROM, IPS LCD, NXP 6686 FM, TDA 7850, DSP, BC6 Bluetooth,  external microphone+Glonass&amp;gps</v>
      </c>
      <c r="J2973" s="27" t="e">
        <f ca="1">IF(VLOOKUP($D2973,OLframe!$D$2:$J$213,10)=0," ",VLOOKUP($D2973,OLframe!$D$2:$J$213,10))</f>
        <v>#REF!</v>
      </c>
    </row>
    <row r="2974" spans="1:10" ht="37.5" customHeight="1">
      <c r="A2974" s="19" t="s">
        <v>1828</v>
      </c>
      <c r="B2974" s="18" t="s">
        <v>1840</v>
      </c>
      <c r="C2974" s="36" t="s">
        <v>3500</v>
      </c>
      <c r="D2974" s="38" t="s">
        <v>1852</v>
      </c>
      <c r="E2974" s="38" t="s">
        <v>1121</v>
      </c>
      <c r="F2974" s="75" t="str">
        <f ca="1">IF($E2974="только рамка",VLOOKUP($D2974,OLframe!$D$2:$J$213,2),VLOOKUP($E2974,OLmain!$A$2:$J$57,2))</f>
        <v>13.3", 1920*1080</v>
      </c>
      <c r="G2974" s="65" t="str">
        <f ca="1">VLOOKUP($D2974,OLframe!$D$2:$J$213,3)</f>
        <v>https://yadi.sk/d/uW_5KoXAgTBMGA</v>
      </c>
      <c r="H2974" s="45">
        <v>40900</v>
      </c>
      <c r="I2974" s="79" t="str">
        <f ca="1">IF($E2974="только рамка",VLOOKUP($D2974,OLframe!$D$2:$J$213,9),VLOOKUP($E2974,OLmain!$A$2:$J$57,9))</f>
        <v>Android 10.0, RK PX6 6x2,0 Ghz, 4Gb Ram, 64 Gb ROM, IPS LCD, NXP 6686 FM, TDA 7850, DSP, BC6 Bluetooth,  external microphone+Glonass&amp;gps</v>
      </c>
      <c r="J2974" s="27" t="e">
        <f ca="1">IF(VLOOKUP($D2974,OLframe!$D$2:$J$213,10)=0," ",VLOOKUP($D2974,OLframe!$D$2:$J$213,10))</f>
        <v>#REF!</v>
      </c>
    </row>
    <row r="2975" spans="1:10" ht="37.5" customHeight="1">
      <c r="A2975" s="19" t="s">
        <v>1828</v>
      </c>
      <c r="B2975" s="18" t="s">
        <v>1853</v>
      </c>
      <c r="C2975" s="36" t="s">
        <v>3451</v>
      </c>
      <c r="D2975" s="38" t="s">
        <v>1854</v>
      </c>
      <c r="E2975" s="38"/>
      <c r="F2975" s="2" t="s">
        <v>3590</v>
      </c>
      <c r="G2975" s="52" t="s">
        <v>1855</v>
      </c>
      <c r="H2975" s="69"/>
      <c r="I2975" s="21" t="s">
        <v>3551</v>
      </c>
      <c r="J2975" s="27"/>
    </row>
    <row r="2976" spans="1:10" ht="37.5" customHeight="1">
      <c r="A2976" s="19" t="s">
        <v>1828</v>
      </c>
      <c r="B2976" s="18" t="s">
        <v>1853</v>
      </c>
      <c r="C2976" s="36" t="s">
        <v>3500</v>
      </c>
      <c r="D2976" s="38" t="s">
        <v>1856</v>
      </c>
      <c r="E2976" s="38" t="s">
        <v>2857</v>
      </c>
      <c r="F2976" s="75" t="str">
        <f ca="1">IF($E2976="только рамка",VLOOKUP($D2976,OLframe!$D$2:$J$213,2),VLOOKUP($E2976,OLmain!$A$2:$J$57,2))</f>
        <v>10", 1024*600</v>
      </c>
      <c r="G2976" s="65" t="str">
        <f ca="1">VLOOKUP($D2976,OLframe!$D$2:$J$213,3)</f>
        <v>https://yadi.sk/d/nnXy-rEobAlYZw</v>
      </c>
      <c r="H2976" s="45">
        <v>4000</v>
      </c>
      <c r="I2976" s="79" t="e">
        <f ca="1">IF($E2976="только рамка",VLOOKUP($D2976,OLframe!$D$2:$J$213,9),VLOOKUP($E2976,OLmain!$A$2:$J$57,9))</f>
        <v>#REF!</v>
      </c>
      <c r="J2976" s="27" t="e">
        <f ca="1">IF(VLOOKUP($D2976,OLframe!$D$2:$J$213,10)=0," ",VLOOKUP($D2976,OLframe!$D$2:$J$213,10))</f>
        <v>#REF!</v>
      </c>
    </row>
    <row r="2977" spans="1:10" ht="37.5" customHeight="1">
      <c r="A2977" s="19" t="s">
        <v>1828</v>
      </c>
      <c r="B2977" s="18" t="s">
        <v>1853</v>
      </c>
      <c r="C2977" s="36" t="s">
        <v>3500</v>
      </c>
      <c r="D2977" s="38" t="s">
        <v>1856</v>
      </c>
      <c r="E2977" s="38" t="s">
        <v>1124</v>
      </c>
      <c r="F2977" s="75" t="str">
        <f ca="1">IF($E2977="только рамка",VLOOKUP($D2977,OLframe!$D$2:$J$213,2),VLOOKUP($E2977,OLmain!$A$2:$J$57,2))</f>
        <v>10.1", 1280*720</v>
      </c>
      <c r="G2977" s="65" t="str">
        <f ca="1">VLOOKUP($D2977,OLframe!$D$2:$J$213,3)</f>
        <v>https://yadi.sk/d/nnXy-rEobAlYZw</v>
      </c>
      <c r="H2977" s="45">
        <v>34900</v>
      </c>
      <c r="I2977" s="79" t="str">
        <f ca="1">IF($E2977="только рамка",VLOOKUP($D2977,OLframe!$D$2:$J$213,9),VLOOKUP($E2977,OLmain!$A$2:$J$57,9))</f>
        <v>Android 10.0, RK PX6 6x2,0 Ghz, 4Gb Ram, 64 Gb ROM, IPS LCD, NXP 6686 FM, TDA 7850, DSP, BC6 Bluetooth,  external microphone+Glonass&amp;gps</v>
      </c>
      <c r="J2977" s="27" t="e">
        <f ca="1">IF(VLOOKUP($D2977,OLframe!$D$2:$J$213,10)=0," ",VLOOKUP($D2977,OLframe!$D$2:$J$213,10))</f>
        <v>#REF!</v>
      </c>
    </row>
    <row r="2978" spans="1:10" ht="37.5" customHeight="1">
      <c r="A2978" s="19" t="s">
        <v>1828</v>
      </c>
      <c r="B2978" s="18" t="s">
        <v>1853</v>
      </c>
      <c r="C2978" s="36" t="s">
        <v>3500</v>
      </c>
      <c r="D2978" s="38" t="s">
        <v>1856</v>
      </c>
      <c r="E2978" s="38" t="s">
        <v>1139</v>
      </c>
      <c r="F2978" s="75" t="str">
        <f ca="1">IF($E2978="только рамка",VLOOKUP($D2978,OLframe!$D$2:$J$213,2),VLOOKUP($E2978,OLmain!$A$2:$J$57,2))</f>
        <v>10'', 1280*720</v>
      </c>
      <c r="G2978" s="65" t="str">
        <f ca="1">VLOOKUP($D2978,OLframe!$D$2:$J$213,3)</f>
        <v>https://yadi.sk/d/nnXy-rEobAlYZw</v>
      </c>
      <c r="H2978" s="45">
        <v>36900</v>
      </c>
      <c r="I2978" s="79" t="str">
        <f ca="1">IF($E2978="только рамка",VLOOKUP($D2978,OLframe!$D$2:$J$213,9),VLOOKUP($E2978,OLmain!$A$2:$J$57,9))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78" s="27" t="e">
        <f ca="1">IF(VLOOKUP($D2978,OLframe!$D$2:$J$213,10)=0," ",VLOOKUP($D2978,OLframe!$D$2:$J$213,10))</f>
        <v>#REF!</v>
      </c>
    </row>
    <row r="2979" spans="1:10" ht="37.5" customHeight="1">
      <c r="A2979" s="19" t="s">
        <v>1828</v>
      </c>
      <c r="B2979" s="18" t="s">
        <v>1853</v>
      </c>
      <c r="C2979" s="36" t="s">
        <v>3500</v>
      </c>
      <c r="D2979" s="38" t="s">
        <v>1856</v>
      </c>
      <c r="E2979" s="38" t="s">
        <v>1106</v>
      </c>
      <c r="F2979" s="75" t="str">
        <f ca="1">IF($E2979="только рамка",VLOOKUP($D2979,OLframe!$D$2:$J$213,2),VLOOKUP($E2979,OLmain!$A$2:$J$57,2))</f>
        <v>10'', 1280*720</v>
      </c>
      <c r="G2979" s="65" t="str">
        <f ca="1">VLOOKUP($D2979,OLframe!$D$2:$J$213,3)</f>
        <v>https://yadi.sk/d/nnXy-rEobAlYZw</v>
      </c>
      <c r="H2979" s="45">
        <v>39900</v>
      </c>
      <c r="I2979" s="79" t="str">
        <f ca="1">IF($E2979="только рамка",VLOOKUP($D2979,OLframe!$D$2:$J$213,9),VLOOKUP($E2979,OLmain!$A$2:$J$57,9))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2979" s="27" t="e">
        <f ca="1">IF(VLOOKUP($D2979,OLframe!$D$2:$J$213,10)=0," ",VLOOKUP($D2979,OLframe!$D$2:$J$213,10))</f>
        <v>#REF!</v>
      </c>
    </row>
    <row r="2980" spans="1:10" ht="37.5" customHeight="1">
      <c r="A2980" s="19" t="s">
        <v>1828</v>
      </c>
      <c r="B2980" s="18" t="s">
        <v>1853</v>
      </c>
      <c r="C2980" s="36" t="s">
        <v>3500</v>
      </c>
      <c r="D2980" s="38" t="s">
        <v>1856</v>
      </c>
      <c r="E2980" s="38" t="s">
        <v>1108</v>
      </c>
      <c r="F2980" s="75" t="str">
        <f ca="1">IF($E2980="только рамка",VLOOKUP($D2980,OLframe!$D$2:$J$213,2),VLOOKUP($E2980,OLmain!$A$2:$J$57,2))</f>
        <v>10'', 1024*600</v>
      </c>
      <c r="G2980" s="65" t="str">
        <f ca="1">VLOOKUP($D2980,OLframe!$D$2:$J$213,3)</f>
        <v>https://yadi.sk/d/nnXy-rEobAlYZw</v>
      </c>
      <c r="H2980" s="45">
        <v>27900</v>
      </c>
      <c r="I2980" s="79" t="str">
        <f ca="1">IF($E2980="только рамка",VLOOKUP($D2980,OLframe!$D$2:$J$213,9),VLOOKUP($E2980,OLmain!$A$2:$J$57,9))</f>
        <v>Android 10.0, RK PX30 4x1,6 Ghz, 2Gb Ram, 16 Gb ROM, IPS LCD, NXP 6686 FM, TDA 7850, DSP, BC6 Bluetooth,  external microphone+Glonass&amp;gps</v>
      </c>
      <c r="J2980" s="27" t="e">
        <f ca="1">IF(VLOOKUP($D2980,OLframe!$D$2:$J$213,10)=0," ",VLOOKUP($D2980,OLframe!$D$2:$J$213,10))</f>
        <v>#REF!</v>
      </c>
    </row>
    <row r="2981" spans="1:10" ht="37.5" customHeight="1">
      <c r="A2981" s="19" t="s">
        <v>1828</v>
      </c>
      <c r="B2981" s="18" t="s">
        <v>1853</v>
      </c>
      <c r="C2981" s="36" t="s">
        <v>3500</v>
      </c>
      <c r="D2981" s="38" t="s">
        <v>1856</v>
      </c>
      <c r="E2981" s="38" t="s">
        <v>1110</v>
      </c>
      <c r="F2981" s="75" t="str">
        <f ca="1">IF($E2981="только рамка",VLOOKUP($D2981,OLframe!$D$2:$J$213,2),VLOOKUP($E2981,OLmain!$A$2:$J$57,2))</f>
        <v>10'', 1024*600</v>
      </c>
      <c r="G2981" s="65" t="str">
        <f ca="1">VLOOKUP($D2981,OLframe!$D$2:$J$213,3)</f>
        <v>https://yadi.sk/d/nnXy-rEobAlYZw</v>
      </c>
      <c r="H2981" s="45">
        <v>31400</v>
      </c>
      <c r="I2981" s="79" t="str">
        <f ca="1">IF($E2981="только рамка",VLOOKUP($D2981,OLframe!$D$2:$J$213,9),VLOOKUP($E2981,OLmain!$A$2:$J$57,9))</f>
        <v>Android 10.0, RK PX5 8x1,5 Ghz, 4Gb Ram, 32 Gb ROM, IPS LCD, NXP 6686 FM, TDA 7850, DSP, BC6 Bluetooth,  external microphone+Glonass&amp;gps</v>
      </c>
      <c r="J2981" s="27" t="e">
        <f ca="1">IF(VLOOKUP($D2981,OLframe!$D$2:$J$213,10)=0," ",VLOOKUP($D2981,OLframe!$D$2:$J$213,10))</f>
        <v>#REF!</v>
      </c>
    </row>
    <row r="2982" spans="1:10" ht="37.5" customHeight="1">
      <c r="A2982" s="19" t="s">
        <v>1828</v>
      </c>
      <c r="B2982" s="18" t="s">
        <v>1853</v>
      </c>
      <c r="C2982" s="36" t="s">
        <v>3500</v>
      </c>
      <c r="D2982" s="38" t="s">
        <v>1856</v>
      </c>
      <c r="E2982" s="38" t="s">
        <v>1112</v>
      </c>
      <c r="F2982" s="75" t="str">
        <f ca="1">IF($E2982="только рамка",VLOOKUP($D2982,OLframe!$D$2:$J$213,2),VLOOKUP($E2982,OLmain!$A$2:$J$57,2))</f>
        <v>10'', 1024*600</v>
      </c>
      <c r="G2982" s="65" t="str">
        <f ca="1">VLOOKUP($D2982,OLframe!$D$2:$J$213,3)</f>
        <v>https://yadi.sk/d/nnXy-rEobAlYZw</v>
      </c>
      <c r="H2982" s="45">
        <v>32400</v>
      </c>
      <c r="I2982" s="79" t="str">
        <f ca="1">IF($E2982="только рамка",VLOOKUP($D2982,OLframe!$D$2:$J$213,9),VLOOKUP($E2982,OLmain!$A$2:$J$57,9))</f>
        <v>Android 10.0, RK PX5 8x1,5 Ghz, 4Gb Ram, 64 Gb ROM, IPS LCD, NXP 6686 FM, TDA 7850, DSP, BC6 Bluetooth,  external microphone+Glonass&amp;gps</v>
      </c>
      <c r="J2982" s="27" t="e">
        <f ca="1">IF(VLOOKUP($D2982,OLframe!$D$2:$J$213,10)=0," ",VLOOKUP($D2982,OLframe!$D$2:$J$213,10))</f>
        <v>#REF!</v>
      </c>
    </row>
    <row r="2983" spans="1:10" ht="37.5" customHeight="1">
      <c r="A2983" s="19" t="s">
        <v>1828</v>
      </c>
      <c r="B2983" s="18" t="s">
        <v>1853</v>
      </c>
      <c r="C2983" s="36" t="s">
        <v>3500</v>
      </c>
      <c r="D2983" s="38" t="s">
        <v>1856</v>
      </c>
      <c r="E2983" s="38" t="s">
        <v>1114</v>
      </c>
      <c r="F2983" s="75" t="str">
        <f ca="1">IF($E2983="только рамка",VLOOKUP($D2983,OLframe!$D$2:$J$213,2),VLOOKUP($E2983,OLmain!$A$2:$J$57,2))</f>
        <v>10'', 1024*600</v>
      </c>
      <c r="G2983" s="65" t="str">
        <f ca="1">VLOOKUP($D2983,OLframe!$D$2:$J$213,3)</f>
        <v>https://yadi.sk/d/nnXy-rEobAlYZw</v>
      </c>
      <c r="H2983" s="45">
        <v>32400</v>
      </c>
      <c r="I2983" s="79" t="str">
        <f ca="1">IF($E2983="только рамка",VLOOKUP($D2983,OLframe!$D$2:$J$213,9),VLOOKUP($E2983,OLmain!$A$2:$J$57,9))</f>
        <v>Android 10.0, RK PX6 6x2,0 Ghz, 4Gb Ram, 64 Gb ROM, IPS LCD, NXP 6686 FM, TDA 7850, DSP, BC6 Bluetooth,  external microphone+Glonass&amp;gps</v>
      </c>
      <c r="J2983" s="27" t="e">
        <f ca="1">IF(VLOOKUP($D2983,OLframe!$D$2:$J$213,10)=0," ",VLOOKUP($D2983,OLframe!$D$2:$J$213,10))</f>
        <v>#REF!</v>
      </c>
    </row>
    <row r="2984" spans="1:10" ht="37.5" customHeight="1">
      <c r="A2984" s="19" t="s">
        <v>1828</v>
      </c>
      <c r="B2984" s="18" t="s">
        <v>1853</v>
      </c>
      <c r="C2984" s="36" t="s">
        <v>3500</v>
      </c>
      <c r="D2984" s="38" t="s">
        <v>1856</v>
      </c>
      <c r="E2984" s="38" t="s">
        <v>1129</v>
      </c>
      <c r="F2984" s="75" t="str">
        <f ca="1">IF($E2984="только рамка",VLOOKUP($D2984,OLframe!$D$2:$J$213,2),VLOOKUP($E2984,OLmain!$A$2:$J$57,2))</f>
        <v>10'', 1024*600</v>
      </c>
      <c r="G2984" s="65" t="str">
        <f ca="1">VLOOKUP($D2984,OLframe!$D$2:$J$213,3)</f>
        <v>https://yadi.sk/d/nnXy-rEobAlYZw</v>
      </c>
      <c r="H2984" s="45">
        <v>23900</v>
      </c>
      <c r="I2984" s="79" t="str">
        <f ca="1">IF($E2984="только рамка",VLOOKUP($D2984,OLframe!$D$2:$J$213,9),VLOOKUP($E2984,OLmain!$A$2:$J$57,9))</f>
        <v>Android 6.0, MTK 3562 8x1,5 Ghz, 2Gb Ram, 32 Gb ROM, IPS LCD, NXP 6686 FM, TDA 7851, Bluetooth,  external microphone, 4G встроен</v>
      </c>
      <c r="J2984" s="27" t="e">
        <f ca="1">IF(VLOOKUP($D2984,OLframe!$D$2:$J$213,10)=0," ",VLOOKUP($D2984,OLframe!$D$2:$J$213,10))</f>
        <v>#REF!</v>
      </c>
    </row>
    <row r="2985" spans="1:10" ht="37.5" customHeight="1">
      <c r="A2985" s="19" t="s">
        <v>1828</v>
      </c>
      <c r="B2985" s="18" t="s">
        <v>1853</v>
      </c>
      <c r="C2985" s="36" t="s">
        <v>3500</v>
      </c>
      <c r="D2985" s="38" t="s">
        <v>1856</v>
      </c>
      <c r="E2985" s="38" t="s">
        <v>1116</v>
      </c>
      <c r="F2985" s="75" t="str">
        <f ca="1">IF($E2985="только рамка",VLOOKUP($D2985,OLframe!$D$2:$J$213,2),VLOOKUP($E2985,OLmain!$A$2:$J$57,2))</f>
        <v>10'', 1280*720</v>
      </c>
      <c r="G2985" s="65" t="str">
        <f ca="1">VLOOKUP($D2985,OLframe!$D$2:$J$213,3)</f>
        <v>https://yadi.sk/d/nnXy-rEobAlYZw</v>
      </c>
      <c r="H2985" s="45">
        <v>26900</v>
      </c>
      <c r="I2985" s="79" t="str">
        <f ca="1">IF($E2985="только рамка",VLOOKUP($D2985,OLframe!$D$2:$J$213,9),VLOOKUP($E2985,OLmain!$A$2:$J$57,9))</f>
        <v>Android 10, UIS7862 8x1,8 Ghz, 3Gb Ram, 32Gb ROM, TDA7708 FM, TDA7388, DSP, Bluetooth 5.0, Glonass&amp;gps, 4G, OPTIC out, поддержка AHD/TVI камер, HDMI - опция, AV OUT - опция</v>
      </c>
      <c r="J2985" s="27" t="e">
        <f ca="1">IF(VLOOKUP($D2985,OLframe!$D$2:$J$213,10)=0," ",VLOOKUP($D2985,OLframe!$D$2:$J$213,10))</f>
        <v>#REF!</v>
      </c>
    </row>
    <row r="2986" spans="1:10" ht="37.5" customHeight="1">
      <c r="A2986" s="19" t="s">
        <v>1828</v>
      </c>
      <c r="B2986" s="18" t="s">
        <v>1853</v>
      </c>
      <c r="C2986" s="36" t="s">
        <v>3500</v>
      </c>
      <c r="D2986" s="38" t="s">
        <v>1856</v>
      </c>
      <c r="E2986" s="38" t="s">
        <v>1118</v>
      </c>
      <c r="F2986" s="75" t="str">
        <f ca="1">IF($E2986="только рамка",VLOOKUP($D2986,OLframe!$D$2:$J$213,2),VLOOKUP($E2986,OLmain!$A$2:$J$57,2))</f>
        <v>10'', 1280*720</v>
      </c>
      <c r="G2986" s="65" t="str">
        <f ca="1">VLOOKUP($D2986,OLframe!$D$2:$J$213,3)</f>
        <v>https://yadi.sk/d/nnXy-rEobAlYZw</v>
      </c>
      <c r="H2986" s="45">
        <v>31400</v>
      </c>
      <c r="I2986" s="79" t="str">
        <f ca="1">IF($E2986="только рамка",VLOOKUP($D2986,OLframe!$D$2:$J$213,9),VLOOKUP($E2986,OLmain!$A$2:$J$57,9))</f>
        <v>Android 10, UIS7862 8x1,8 Ghz, 4Gb Ram, 64Gb ROM, TDA7708 FM, TDA7851L, DSP, Bluetooth 5.0, Glonass&amp;gps, 4G, OPTIC out, поддержка AHD/TVI камер, HDMI - опция, AV OUT - опция</v>
      </c>
      <c r="J2986" s="27" t="e">
        <f ca="1">IF(VLOOKUP($D2986,OLframe!$D$2:$J$213,10)=0," ",VLOOKUP($D2986,OLframe!$D$2:$J$213,10))</f>
        <v>#REF!</v>
      </c>
    </row>
    <row r="2987" spans="1:10" ht="37.5" customHeight="1">
      <c r="A2987" s="19" t="s">
        <v>1828</v>
      </c>
      <c r="B2987" s="18" t="s">
        <v>1853</v>
      </c>
      <c r="C2987" s="36" t="s">
        <v>3500</v>
      </c>
      <c r="D2987" s="38" t="s">
        <v>1856</v>
      </c>
      <c r="E2987" s="38" t="s">
        <v>1134</v>
      </c>
      <c r="F2987" s="75" t="str">
        <f ca="1">IF($E2987="только рамка",VLOOKUP($D2987,OLframe!$D$2:$J$213,2),VLOOKUP($E2987,OLmain!$A$2:$J$57,2))</f>
        <v>10'', 1280*720</v>
      </c>
      <c r="G2987" s="65" t="str">
        <f ca="1">VLOOKUP($D2987,OLframe!$D$2:$J$213,3)</f>
        <v>https://yadi.sk/d/nnXy-rEobAlYZw</v>
      </c>
      <c r="H2987" s="45">
        <v>34400</v>
      </c>
      <c r="I2987" s="79" t="str">
        <f ca="1">IF($E2987="только рамка",VLOOKUP($D2987,OLframe!$D$2:$J$213,9),VLOOKUP($E2987,OLmain!$A$2:$J$57,9))</f>
        <v>Android 10, UIS7862 8x1,8 Ghz, 6Gb Ram, 128Gb ROM, TDA7708 FM, TDA7851L, DSP, Bluetooth 5.0, Glonass&amp;gps, 4G, OPTIC out, поддержка AHD/TVI камер, HDMI - опция, AV OUT - опция</v>
      </c>
      <c r="J2987" s="27" t="e">
        <f ca="1">IF(VLOOKUP($D2987,OLframe!$D$2:$J$213,10)=0," ",VLOOKUP($D2987,OLframe!$D$2:$J$213,10))</f>
        <v>#REF!</v>
      </c>
    </row>
    <row r="2988" spans="1:10" ht="37.5" customHeight="1">
      <c r="A2988" s="19" t="s">
        <v>1828</v>
      </c>
      <c r="B2988" s="18" t="s">
        <v>1853</v>
      </c>
      <c r="C2988" s="36" t="s">
        <v>3500</v>
      </c>
      <c r="D2988" s="38" t="s">
        <v>1856</v>
      </c>
      <c r="E2988" s="38" t="s">
        <v>1120</v>
      </c>
      <c r="F2988" s="75" t="str">
        <f ca="1">IF($E2988="только рамка",VLOOKUP($D2988,OLframe!$D$2:$J$213,2),VLOOKUP($E2988,OLmain!$A$2:$J$57,2))</f>
        <v>10'', 1024*600</v>
      </c>
      <c r="G2988" s="65" t="str">
        <f ca="1">VLOOKUP($D2988,OLframe!$D$2:$J$213,3)</f>
        <v>https://yadi.sk/d/nnXy-rEobAlYZw</v>
      </c>
      <c r="H2988" s="45">
        <v>32400</v>
      </c>
      <c r="I2988" s="79" t="str">
        <f ca="1">IF($E2988="только рамка",VLOOKUP($D2988,OLframe!$D$2:$J$213,9),VLOOKUP($E2988,OLmain!$A$2:$J$57,9))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2988" s="27" t="e">
        <f ca="1">IF(VLOOKUP($D2988,OLframe!$D$2:$J$213,10)=0," ",VLOOKUP($D2988,OLframe!$D$2:$J$213,10))</f>
        <v>#REF!</v>
      </c>
    </row>
    <row r="2989" spans="1:10" ht="37.5" customHeight="1">
      <c r="A2989" s="19" t="s">
        <v>1828</v>
      </c>
      <c r="B2989" s="18" t="s">
        <v>1853</v>
      </c>
      <c r="C2989" s="36" t="s">
        <v>3500</v>
      </c>
      <c r="D2989" s="38" t="s">
        <v>1856</v>
      </c>
      <c r="E2989" s="38" t="s">
        <v>1090</v>
      </c>
      <c r="F2989" s="75" t="str">
        <f ca="1">IF($E2989="только рамка",VLOOKUP($D2989,OLframe!$D$2:$J$213,2),VLOOKUP($E2989,OLmain!$A$2:$J$57,2))</f>
        <v>9,7'', 1024*768</v>
      </c>
      <c r="G2989" s="65" t="str">
        <f ca="1">VLOOKUP($D2989,OLframe!$D$2:$J$213,3)</f>
        <v>https://yadi.sk/d/nnXy-rEobAlYZw</v>
      </c>
      <c r="H2989" s="45">
        <v>33400</v>
      </c>
      <c r="I2989" s="79" t="str">
        <f ca="1">IF($E2989="только рамка",VLOOKUP($D2989,OLframe!$D$2:$J$213,9),VLOOKUP($E2989,OLmain!$A$2:$J$57,9))</f>
        <v>Android 10.0, RK PX6 6x2,0 Ghz, 4Gb Ram, 64 Gb ROM, IPS LCD, NXP 6686 FM, TDA 7850, DSP, BC6 Bluetooth,  external microphone+Glonass&amp;gps</v>
      </c>
      <c r="J2989" s="27" t="e">
        <f ca="1">IF(VLOOKUP($D2989,OLframe!$D$2:$J$213,10)=0," ",VLOOKUP($D2989,OLframe!$D$2:$J$213,10))</f>
        <v>#REF!</v>
      </c>
    </row>
    <row r="2990" spans="1:10" ht="37.5" customHeight="1">
      <c r="A2990" s="19" t="s">
        <v>1828</v>
      </c>
      <c r="B2990" s="18" t="s">
        <v>1853</v>
      </c>
      <c r="C2990" s="36" t="s">
        <v>3500</v>
      </c>
      <c r="D2990" s="38" t="s">
        <v>1856</v>
      </c>
      <c r="E2990" s="38" t="s">
        <v>1123</v>
      </c>
      <c r="F2990" s="75" t="str">
        <f ca="1">IF($E2990="только рамка",VLOOKUP($D2990,OLframe!$D$2:$J$213,2),VLOOKUP($E2990,OLmain!$A$2:$J$57,2))</f>
        <v>13.3", 1920*1080</v>
      </c>
      <c r="G2990" s="65" t="str">
        <f ca="1">VLOOKUP($D2990,OLframe!$D$2:$J$213,3)</f>
        <v>https://yadi.sk/d/nnXy-rEobAlYZw</v>
      </c>
      <c r="H2990" s="45">
        <v>40900</v>
      </c>
      <c r="I2990" s="79" t="str">
        <f ca="1">IF($E2990="только рамка",VLOOKUP($D2990,OLframe!$D$2:$J$213,9),VLOOKUP($E2990,OLmain!$A$2:$J$57,9))</f>
        <v>Android 10.0, RK PX6 6x2,0 Ghz, 4Gb Ram, 64 Gb ROM, IPS LCD, NXP 6686 FM, TDA 7850, DSP, BC6 Bluetooth,  external microphone+Glonass&amp;gps</v>
      </c>
      <c r="J2990" s="27" t="e">
        <f ca="1">IF(VLOOKUP($D2990,OLframe!$D$2:$J$213,10)=0," ",VLOOKUP($D2990,OLframe!$D$2:$J$213,10))</f>
        <v>#REF!</v>
      </c>
    </row>
    <row r="2991" spans="1:10" ht="37.5" customHeight="1">
      <c r="A2991" s="19" t="s">
        <v>1828</v>
      </c>
      <c r="B2991" s="18" t="s">
        <v>1857</v>
      </c>
      <c r="C2991" s="36" t="s">
        <v>3451</v>
      </c>
      <c r="D2991" s="38" t="s">
        <v>1858</v>
      </c>
      <c r="E2991" s="38"/>
      <c r="F2991" s="2" t="s">
        <v>3712</v>
      </c>
      <c r="G2991" s="52" t="s">
        <v>1859</v>
      </c>
      <c r="H2991" s="69">
        <v>34400</v>
      </c>
      <c r="I2991" s="53" t="s">
        <v>3503</v>
      </c>
      <c r="J2991" s="27"/>
    </row>
    <row r="2992" spans="1:10" ht="37.5" customHeight="1">
      <c r="A2992" s="19" t="s">
        <v>1828</v>
      </c>
      <c r="B2992" s="18" t="s">
        <v>1857</v>
      </c>
      <c r="C2992" s="36" t="s">
        <v>3444</v>
      </c>
      <c r="D2992" s="38" t="s">
        <v>1860</v>
      </c>
      <c r="E2992" s="38"/>
      <c r="F2992" s="2" t="s">
        <v>3712</v>
      </c>
      <c r="G2992" s="51" t="s">
        <v>1861</v>
      </c>
      <c r="H2992" s="69">
        <v>26900</v>
      </c>
      <c r="I2992" s="46" t="s">
        <v>3475</v>
      </c>
      <c r="J2992" s="27"/>
    </row>
    <row r="2993" spans="1:10" ht="37.5" customHeight="1">
      <c r="A2993" s="19" t="s">
        <v>1828</v>
      </c>
      <c r="B2993" s="18" t="s">
        <v>1857</v>
      </c>
      <c r="C2993" s="36" t="s">
        <v>3444</v>
      </c>
      <c r="D2993" s="38" t="s">
        <v>1862</v>
      </c>
      <c r="E2993" s="38"/>
      <c r="F2993" s="2" t="s">
        <v>3712</v>
      </c>
      <c r="G2993" s="51" t="s">
        <v>1861</v>
      </c>
      <c r="H2993" s="69">
        <v>29900</v>
      </c>
      <c r="I2993" s="59" t="s">
        <v>3478</v>
      </c>
      <c r="J2993" s="27"/>
    </row>
    <row r="2994" spans="1:10" ht="37.5" customHeight="1">
      <c r="A2994" s="19" t="s">
        <v>1828</v>
      </c>
      <c r="B2994" s="18" t="s">
        <v>1857</v>
      </c>
      <c r="C2994" s="36" t="s">
        <v>3444</v>
      </c>
      <c r="D2994" s="38" t="s">
        <v>1863</v>
      </c>
      <c r="E2994" s="38"/>
      <c r="F2994" s="2" t="s">
        <v>3712</v>
      </c>
      <c r="G2994" s="51" t="s">
        <v>1861</v>
      </c>
      <c r="H2994" s="69">
        <v>30900</v>
      </c>
      <c r="I2994" s="46" t="s">
        <v>3480</v>
      </c>
      <c r="J2994" s="27"/>
    </row>
    <row r="2995" spans="1:10" ht="37.5" customHeight="1">
      <c r="A2995" s="19" t="s">
        <v>1828</v>
      </c>
      <c r="B2995" s="18" t="s">
        <v>1864</v>
      </c>
      <c r="C2995" s="36" t="s">
        <v>3451</v>
      </c>
      <c r="D2995" s="38" t="s">
        <v>1865</v>
      </c>
      <c r="E2995" s="38"/>
      <c r="F2995" s="2" t="s">
        <v>3590</v>
      </c>
      <c r="G2995" s="52" t="s">
        <v>1866</v>
      </c>
      <c r="H2995" s="69">
        <v>29400</v>
      </c>
      <c r="I2995" s="21" t="s">
        <v>3483</v>
      </c>
      <c r="J2995" s="27"/>
    </row>
    <row r="2996" spans="1:10" ht="37.5" customHeight="1">
      <c r="A2996" s="19" t="s">
        <v>1828</v>
      </c>
      <c r="B2996" s="18" t="s">
        <v>1864</v>
      </c>
      <c r="C2996" s="36" t="s">
        <v>3444</v>
      </c>
      <c r="D2996" s="38" t="s">
        <v>1867</v>
      </c>
      <c r="E2996" s="38"/>
      <c r="F2996" s="2" t="s">
        <v>3712</v>
      </c>
      <c r="G2996" s="50" t="s">
        <v>1868</v>
      </c>
      <c r="H2996" s="69">
        <v>26900</v>
      </c>
      <c r="I2996" s="46" t="s">
        <v>3492</v>
      </c>
      <c r="J2996" s="27"/>
    </row>
    <row r="2997" spans="1:10" ht="37.5" customHeight="1">
      <c r="A2997" s="19" t="s">
        <v>1828</v>
      </c>
      <c r="B2997" s="18" t="s">
        <v>1864</v>
      </c>
      <c r="C2997" s="36" t="s">
        <v>3444</v>
      </c>
      <c r="D2997" s="38" t="s">
        <v>1869</v>
      </c>
      <c r="E2997" s="38"/>
      <c r="F2997" s="2" t="s">
        <v>3712</v>
      </c>
      <c r="G2997" s="50" t="s">
        <v>1868</v>
      </c>
      <c r="H2997" s="69">
        <v>29900</v>
      </c>
      <c r="I2997" s="59" t="s">
        <v>3478</v>
      </c>
      <c r="J2997" s="27"/>
    </row>
    <row r="2998" spans="1:10" ht="37.5" customHeight="1">
      <c r="A2998" s="19" t="s">
        <v>1828</v>
      </c>
      <c r="B2998" s="18" t="s">
        <v>1864</v>
      </c>
      <c r="C2998" s="36" t="s">
        <v>3444</v>
      </c>
      <c r="D2998" s="38" t="s">
        <v>1870</v>
      </c>
      <c r="E2998" s="38"/>
      <c r="F2998" s="2" t="s">
        <v>3712</v>
      </c>
      <c r="G2998" s="50" t="s">
        <v>1868</v>
      </c>
      <c r="H2998" s="69">
        <v>30900</v>
      </c>
      <c r="I2998" s="46" t="s">
        <v>3496</v>
      </c>
      <c r="J2998" s="27"/>
    </row>
    <row r="2999" spans="1:10" ht="37.5" customHeight="1">
      <c r="A2999" s="19" t="s">
        <v>1828</v>
      </c>
      <c r="B2999" s="18" t="s">
        <v>1864</v>
      </c>
      <c r="C2999" s="36" t="s">
        <v>3451</v>
      </c>
      <c r="D2999" s="38" t="s">
        <v>1871</v>
      </c>
      <c r="E2999" s="38"/>
      <c r="F2999" s="10" t="s">
        <v>3518</v>
      </c>
      <c r="G2999" s="50" t="s">
        <v>1872</v>
      </c>
      <c r="H2999" s="69">
        <v>24900</v>
      </c>
      <c r="I2999" s="21" t="s">
        <v>3551</v>
      </c>
      <c r="J2999" s="27"/>
    </row>
    <row r="3000" spans="1:10" ht="37.5" customHeight="1">
      <c r="A3000" s="19" t="s">
        <v>1828</v>
      </c>
      <c r="B3000" s="18" t="s">
        <v>1864</v>
      </c>
      <c r="C3000" s="36" t="s">
        <v>3451</v>
      </c>
      <c r="D3000" s="38" t="s">
        <v>1873</v>
      </c>
      <c r="E3000" s="38"/>
      <c r="F3000" s="10" t="s">
        <v>3518</v>
      </c>
      <c r="G3000" s="50" t="s">
        <v>1872</v>
      </c>
      <c r="H3000" s="69">
        <v>25900</v>
      </c>
      <c r="I3000" s="21" t="s">
        <v>3455</v>
      </c>
      <c r="J3000" s="27" t="s">
        <v>3596</v>
      </c>
    </row>
    <row r="3001" spans="1:10" ht="37.5" customHeight="1">
      <c r="A3001" s="19" t="s">
        <v>1828</v>
      </c>
      <c r="B3001" s="18" t="s">
        <v>1864</v>
      </c>
      <c r="C3001" s="36" t="s">
        <v>3500</v>
      </c>
      <c r="D3001" s="38" t="s">
        <v>1874</v>
      </c>
      <c r="E3001" s="38" t="s">
        <v>2857</v>
      </c>
      <c r="F3001" s="75" t="str">
        <f ca="1">IF($E3001="только рамка",VLOOKUP($D3001,OLframe!$D$2:$J$213,2),VLOOKUP($E3001,OLmain!$A$2:$J$57,2))</f>
        <v>9", 1024*600</v>
      </c>
      <c r="G3001" s="65" t="str">
        <f ca="1">VLOOKUP($D3001,OLframe!$D$2:$J$213,3)</f>
        <v>https://yadi.sk/d/xDzzpLO9jSZMXA</v>
      </c>
      <c r="H3001" s="45">
        <v>4000</v>
      </c>
      <c r="I3001" s="79" t="e">
        <f ca="1">IF($E3001="только рамка",VLOOKUP($D3001,OLframe!$D$2:$J$213,9),VLOOKUP($E3001,OLmain!$A$2:$J$57,9))</f>
        <v>#REF!</v>
      </c>
      <c r="J3001" s="27" t="e">
        <f ca="1">IF(VLOOKUP($D3001,OLframe!$D$2:$J$213,10)=0," ",VLOOKUP($D3001,OLframe!$D$2:$J$213,10))</f>
        <v>#REF!</v>
      </c>
    </row>
    <row r="3002" spans="1:10" ht="37.5" customHeight="1">
      <c r="A3002" s="19" t="s">
        <v>1828</v>
      </c>
      <c r="B3002" s="18" t="s">
        <v>1864</v>
      </c>
      <c r="C3002" s="36" t="s">
        <v>3500</v>
      </c>
      <c r="D3002" s="38" t="s">
        <v>1874</v>
      </c>
      <c r="E3002" s="38" t="s">
        <v>1141</v>
      </c>
      <c r="F3002" s="75" t="str">
        <f ca="1">IF($E3002="только рамка",VLOOKUP($D3002,OLframe!$D$2:$J$213,2),VLOOKUP($E3002,OLmain!$A$2:$J$57,2))</f>
        <v>9'', 1280*720</v>
      </c>
      <c r="G3002" s="65" t="str">
        <f ca="1">VLOOKUP($D3002,OLframe!$D$2:$J$213,3)</f>
        <v>https://yadi.sk/d/xDzzpLO9jSZMXA</v>
      </c>
      <c r="H3002" s="45">
        <v>36900</v>
      </c>
      <c r="I3002" s="79" t="str">
        <f ca="1">IF($E3002="только рамка",VLOOKUP($D3002,OLframe!$D$2:$J$213,9),VLOOKUP($E3002,OLmain!$A$2:$J$57,9))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02" s="27" t="e">
        <f ca="1">IF(VLOOKUP($D3002,OLframe!$D$2:$J$213,10)=0," ",VLOOKUP($D3002,OLframe!$D$2:$J$213,10))</f>
        <v>#REF!</v>
      </c>
    </row>
    <row r="3003" spans="1:10" ht="37.5" customHeight="1">
      <c r="A3003" s="19" t="s">
        <v>1828</v>
      </c>
      <c r="B3003" s="18" t="s">
        <v>1864</v>
      </c>
      <c r="C3003" s="36" t="s">
        <v>3500</v>
      </c>
      <c r="D3003" s="38" t="s">
        <v>1874</v>
      </c>
      <c r="E3003" s="38" t="s">
        <v>1144</v>
      </c>
      <c r="F3003" s="75" t="str">
        <f ca="1">IF($E3003="только рамка",VLOOKUP($D3003,OLframe!$D$2:$J$213,2),VLOOKUP($E3003,OLmain!$A$2:$J$57,2))</f>
        <v>9'', 1280*720</v>
      </c>
      <c r="G3003" s="65" t="str">
        <f ca="1">VLOOKUP($D3003,OLframe!$D$2:$J$213,3)</f>
        <v>https://yadi.sk/d/xDzzpLO9jSZMXA</v>
      </c>
      <c r="H3003" s="45">
        <v>39900</v>
      </c>
      <c r="I3003" s="79" t="str">
        <f ca="1">IF($E3003="только рамка",VLOOKUP($D3003,OLframe!$D$2:$J$213,9),VLOOKUP($E3003,OLmain!$A$2:$J$57,9))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03" s="27" t="e">
        <f ca="1">IF(VLOOKUP($D3003,OLframe!$D$2:$J$213,10)=0," ",VLOOKUP($D3003,OLframe!$D$2:$J$213,10))</f>
        <v>#REF!</v>
      </c>
    </row>
    <row r="3004" spans="1:10" ht="37.5" customHeight="1">
      <c r="A3004" s="19" t="s">
        <v>1828</v>
      </c>
      <c r="B3004" s="18" t="s">
        <v>1864</v>
      </c>
      <c r="C3004" s="36" t="s">
        <v>3500</v>
      </c>
      <c r="D3004" s="38" t="s">
        <v>1874</v>
      </c>
      <c r="E3004" s="38" t="s">
        <v>1107</v>
      </c>
      <c r="F3004" s="75" t="str">
        <f ca="1">IF($E3004="только рамка",VLOOKUP($D3004,OLframe!$D$2:$J$213,2),VLOOKUP($E3004,OLmain!$A$2:$J$57,2))</f>
        <v>9'', 1024*600</v>
      </c>
      <c r="G3004" s="65" t="str">
        <f ca="1">VLOOKUP($D3004,OLframe!$D$2:$J$213,3)</f>
        <v>https://yadi.sk/d/xDzzpLO9jSZMXA</v>
      </c>
      <c r="H3004" s="45">
        <v>27900</v>
      </c>
      <c r="I3004" s="79" t="str">
        <f ca="1">IF($E3004="только рамка",VLOOKUP($D3004,OLframe!$D$2:$J$213,9),VLOOKUP($E3004,OLmain!$A$2:$J$57,9))</f>
        <v>Android 10.0, RK PX30 4x1,6 Ghz, 2Gb Ram, 16 Gb ROM, IPS LCD, NXP 6686 FM, TDA 7850, DSP, BC6 Bluetooth,  external microphone+Glonass&amp;gps</v>
      </c>
      <c r="J3004" s="27" t="e">
        <f ca="1">IF(VLOOKUP($D3004,OLframe!$D$2:$J$213,10)=0," ",VLOOKUP($D3004,OLframe!$D$2:$J$213,10))</f>
        <v>#REF!</v>
      </c>
    </row>
    <row r="3005" spans="1:10" ht="37.5" customHeight="1">
      <c r="A3005" s="19" t="s">
        <v>1828</v>
      </c>
      <c r="B3005" s="18" t="s">
        <v>1864</v>
      </c>
      <c r="C3005" s="36" t="s">
        <v>3500</v>
      </c>
      <c r="D3005" s="38" t="s">
        <v>1874</v>
      </c>
      <c r="E3005" s="38" t="s">
        <v>1109</v>
      </c>
      <c r="F3005" s="75" t="str">
        <f ca="1">IF($E3005="только рамка",VLOOKUP($D3005,OLframe!$D$2:$J$213,2),VLOOKUP($E3005,OLmain!$A$2:$J$57,2))</f>
        <v>9'', 1024*600</v>
      </c>
      <c r="G3005" s="65" t="str">
        <f ca="1">VLOOKUP($D3005,OLframe!$D$2:$J$213,3)</f>
        <v>https://yadi.sk/d/xDzzpLO9jSZMXA</v>
      </c>
      <c r="H3005" s="45">
        <v>31400</v>
      </c>
      <c r="I3005" s="79" t="str">
        <f ca="1">IF($E3005="только рамка",VLOOKUP($D3005,OLframe!$D$2:$J$213,9),VLOOKUP($E3005,OLmain!$A$2:$J$57,9))</f>
        <v>Android 10.0, RK PX5 8x1,5 Ghz, 4Gb Ram, 32 Gb ROM, IPS LCD, NXP 6686 FM, TDA 7850, DSP, BC6 Bluetooth,  external microphone+Glonass&amp;gps</v>
      </c>
      <c r="J3005" s="27" t="e">
        <f ca="1">IF(VLOOKUP($D3005,OLframe!$D$2:$J$213,10)=0," ",VLOOKUP($D3005,OLframe!$D$2:$J$213,10))</f>
        <v>#REF!</v>
      </c>
    </row>
    <row r="3006" spans="1:10" ht="37.5" customHeight="1">
      <c r="A3006" s="19" t="s">
        <v>1828</v>
      </c>
      <c r="B3006" s="18" t="s">
        <v>1864</v>
      </c>
      <c r="C3006" s="36" t="s">
        <v>3500</v>
      </c>
      <c r="D3006" s="38" t="s">
        <v>1874</v>
      </c>
      <c r="E3006" s="38" t="s">
        <v>1111</v>
      </c>
      <c r="F3006" s="75" t="str">
        <f ca="1">IF($E3006="только рамка",VLOOKUP($D3006,OLframe!$D$2:$J$213,2),VLOOKUP($E3006,OLmain!$A$2:$J$57,2))</f>
        <v>9'', 1024*600</v>
      </c>
      <c r="G3006" s="65" t="str">
        <f ca="1">VLOOKUP($D3006,OLframe!$D$2:$J$213,3)</f>
        <v>https://yadi.sk/d/xDzzpLO9jSZMXA</v>
      </c>
      <c r="H3006" s="45">
        <v>32400</v>
      </c>
      <c r="I3006" s="79" t="str">
        <f ca="1">IF($E3006="только рамка",VLOOKUP($D3006,OLframe!$D$2:$J$213,9),VLOOKUP($E3006,OLmain!$A$2:$J$57,9))</f>
        <v>Android 10.0, RK PX5 8x1,5 Ghz, 4Gb Ram, 64 Gb ROM, IPS LCD, NXP 6686 FM, TDA 7850, DSP, BC6 Bluetooth,  external microphone+Glonass&amp;gps</v>
      </c>
      <c r="J3006" s="27" t="e">
        <f ca="1">IF(VLOOKUP($D3006,OLframe!$D$2:$J$213,10)=0," ",VLOOKUP($D3006,OLframe!$D$2:$J$213,10))</f>
        <v>#REF!</v>
      </c>
    </row>
    <row r="3007" spans="1:10" ht="37.5" customHeight="1">
      <c r="A3007" s="19" t="s">
        <v>1828</v>
      </c>
      <c r="B3007" s="18" t="s">
        <v>1864</v>
      </c>
      <c r="C3007" s="36" t="s">
        <v>3500</v>
      </c>
      <c r="D3007" s="38" t="s">
        <v>1874</v>
      </c>
      <c r="E3007" s="38" t="s">
        <v>1113</v>
      </c>
      <c r="F3007" s="75" t="str">
        <f ca="1">IF($E3007="только рамка",VLOOKUP($D3007,OLframe!$D$2:$J$213,2),VLOOKUP($E3007,OLmain!$A$2:$J$57,2))</f>
        <v>9'', 1024*600</v>
      </c>
      <c r="G3007" s="65" t="str">
        <f ca="1">VLOOKUP($D3007,OLframe!$D$2:$J$213,3)</f>
        <v>https://yadi.sk/d/xDzzpLO9jSZMXA</v>
      </c>
      <c r="H3007" s="45">
        <v>32400</v>
      </c>
      <c r="I3007" s="79" t="str">
        <f ca="1">IF($E3007="только рамка",VLOOKUP($D3007,OLframe!$D$2:$J$213,9),VLOOKUP($E3007,OLmain!$A$2:$J$57,9))</f>
        <v>Android 10.0, RK PX6 6x2,0 Ghz, 4Gb Ram, 64 Gb ROM, IPS LCD, NXP 6686 FM, TDA 7850, DSP, BC6 Bluetooth,  external microphone+Glonass&amp;gps</v>
      </c>
      <c r="J3007" s="27" t="e">
        <f ca="1">IF(VLOOKUP($D3007,OLframe!$D$2:$J$213,10)=0," ",VLOOKUP($D3007,OLframe!$D$2:$J$213,10))</f>
        <v>#REF!</v>
      </c>
    </row>
    <row r="3008" spans="1:10" ht="37.5" customHeight="1">
      <c r="A3008" s="19" t="s">
        <v>1828</v>
      </c>
      <c r="B3008" s="18" t="s">
        <v>1864</v>
      </c>
      <c r="C3008" s="36" t="s">
        <v>3500</v>
      </c>
      <c r="D3008" s="38" t="s">
        <v>1874</v>
      </c>
      <c r="E3008" s="38" t="s">
        <v>1131</v>
      </c>
      <c r="F3008" s="75" t="str">
        <f ca="1">IF($E3008="только рамка",VLOOKUP($D3008,OLframe!$D$2:$J$213,2),VLOOKUP($E3008,OLmain!$A$2:$J$57,2))</f>
        <v>9'', 1024*600</v>
      </c>
      <c r="G3008" s="65" t="str">
        <f ca="1">VLOOKUP($D3008,OLframe!$D$2:$J$213,3)</f>
        <v>https://yadi.sk/d/xDzzpLO9jSZMXA</v>
      </c>
      <c r="H3008" s="45">
        <v>23900</v>
      </c>
      <c r="I3008" s="79" t="str">
        <f ca="1">IF($E3008="только рамка",VLOOKUP($D3008,OLframe!$D$2:$J$213,9),VLOOKUP($E3008,OLmain!$A$2:$J$57,9))</f>
        <v>Android 6.0, MTK 3562 8x1,5 Ghz, 2Gb Ram, 32 Gb ROM, IPS LCD, NXP 6686 FM, TDA 7851, Bluetooth,  external microphone, 4G встроен</v>
      </c>
      <c r="J3008" s="27" t="e">
        <f ca="1">IF(VLOOKUP($D3008,OLframe!$D$2:$J$213,10)=0," ",VLOOKUP($D3008,OLframe!$D$2:$J$213,10))</f>
        <v>#REF!</v>
      </c>
    </row>
    <row r="3009" spans="1:10" ht="37.5" customHeight="1">
      <c r="A3009" s="19" t="s">
        <v>1828</v>
      </c>
      <c r="B3009" s="18" t="s">
        <v>1864</v>
      </c>
      <c r="C3009" s="36" t="s">
        <v>3500</v>
      </c>
      <c r="D3009" s="38" t="s">
        <v>1874</v>
      </c>
      <c r="E3009" s="38" t="s">
        <v>1115</v>
      </c>
      <c r="F3009" s="75" t="str">
        <f ca="1">IF($E3009="только рамка",VLOOKUP($D3009,OLframe!$D$2:$J$213,2),VLOOKUP($E3009,OLmain!$A$2:$J$57,2))</f>
        <v>9'', 1280*720</v>
      </c>
      <c r="G3009" s="65" t="str">
        <f ca="1">VLOOKUP($D3009,OLframe!$D$2:$J$213,3)</f>
        <v>https://yadi.sk/d/xDzzpLO9jSZMXA</v>
      </c>
      <c r="H3009" s="45">
        <v>26900</v>
      </c>
      <c r="I3009" s="79" t="str">
        <f ca="1">IF($E3009="только рамка",VLOOKUP($D3009,OLframe!$D$2:$J$213,9),VLOOKUP($E3009,OLmain!$A$2:$J$57,9))</f>
        <v>Android 10, UIS7862 8x1,8 Ghz, 3Gb Ram, 32Gb ROM, TDA7708 FM, TDA7388, DSP, Bluetooth 5.0, Glonass&amp;gps, 4G, OPTIC out, поддержка AHD/TVI камер, HDMI - опция, AV OUT - опция</v>
      </c>
      <c r="J3009" s="27" t="e">
        <f ca="1">IF(VLOOKUP($D3009,OLframe!$D$2:$J$213,10)=0," ",VLOOKUP($D3009,OLframe!$D$2:$J$213,10))</f>
        <v>#REF!</v>
      </c>
    </row>
    <row r="3010" spans="1:10" ht="37.5" customHeight="1">
      <c r="A3010" s="19" t="s">
        <v>1828</v>
      </c>
      <c r="B3010" s="18" t="s">
        <v>1864</v>
      </c>
      <c r="C3010" s="36" t="s">
        <v>3500</v>
      </c>
      <c r="D3010" s="38" t="s">
        <v>1874</v>
      </c>
      <c r="E3010" s="38" t="s">
        <v>1117</v>
      </c>
      <c r="F3010" s="75" t="str">
        <f ca="1">IF($E3010="только рамка",VLOOKUP($D3010,OLframe!$D$2:$J$213,2),VLOOKUP($E3010,OLmain!$A$2:$J$57,2))</f>
        <v>9'', 1280*720</v>
      </c>
      <c r="G3010" s="65" t="str">
        <f ca="1">VLOOKUP($D3010,OLframe!$D$2:$J$213,3)</f>
        <v>https://yadi.sk/d/xDzzpLO9jSZMXA</v>
      </c>
      <c r="H3010" s="45">
        <v>31400</v>
      </c>
      <c r="I3010" s="79" t="str">
        <f ca="1">IF($E3010="только рамка",VLOOKUP($D3010,OLframe!$D$2:$J$213,9),VLOOKUP($E3010,OLmain!$A$2:$J$57,9))</f>
        <v>Android 10, UIS7862 8x1,8 Ghz, 4Gb Ram, 64Gb ROM, TDA7708 FM, TDA7851L, DSP, Bluetooth 5.0, Glonass&amp;gps, 4G, OPTIC out, поддержка AHD/TVI камер, HDMI - опция, AV OUT - опция</v>
      </c>
      <c r="J3010" s="27" t="e">
        <f ca="1">IF(VLOOKUP($D3010,OLframe!$D$2:$J$213,10)=0," ",VLOOKUP($D3010,OLframe!$D$2:$J$213,10))</f>
        <v>#REF!</v>
      </c>
    </row>
    <row r="3011" spans="1:10" ht="37.5" customHeight="1">
      <c r="A3011" s="19" t="s">
        <v>1828</v>
      </c>
      <c r="B3011" s="18" t="s">
        <v>1864</v>
      </c>
      <c r="C3011" s="36" t="s">
        <v>3500</v>
      </c>
      <c r="D3011" s="38" t="s">
        <v>1874</v>
      </c>
      <c r="E3011" s="38" t="s">
        <v>1136</v>
      </c>
      <c r="F3011" s="75" t="str">
        <f ca="1">IF($E3011="только рамка",VLOOKUP($D3011,OLframe!$D$2:$J$213,2),VLOOKUP($E3011,OLmain!$A$2:$J$57,2))</f>
        <v>9'', 1280*720</v>
      </c>
      <c r="G3011" s="65" t="str">
        <f ca="1">VLOOKUP($D3011,OLframe!$D$2:$J$213,3)</f>
        <v>https://yadi.sk/d/xDzzpLO9jSZMXA</v>
      </c>
      <c r="H3011" s="45">
        <v>34400</v>
      </c>
      <c r="I3011" s="79" t="str">
        <f ca="1">IF($E3011="только рамка",VLOOKUP($D3011,OLframe!$D$2:$J$213,9),VLOOKUP($E3011,OLmain!$A$2:$J$57,9))</f>
        <v>Android 10, UIS7862 8x1,8 Ghz, 6Gb Ram, 128Gb ROM, TDA7708 FM, TDA7851L, DSP, Bluetooth 5.0, Glonass&amp;gps, 4G, OPTIC out, поддержка AHD/TVI камер, HDMI - опция, AV OUT - опция</v>
      </c>
      <c r="J3011" s="27" t="e">
        <f ca="1">IF(VLOOKUP($D3011,OLframe!$D$2:$J$213,10)=0," ",VLOOKUP($D3011,OLframe!$D$2:$J$213,10))</f>
        <v>#REF!</v>
      </c>
    </row>
    <row r="3012" spans="1:10" ht="37.5" customHeight="1">
      <c r="A3012" s="19" t="s">
        <v>1828</v>
      </c>
      <c r="B3012" s="18" t="s">
        <v>1864</v>
      </c>
      <c r="C3012" s="36" t="s">
        <v>3500</v>
      </c>
      <c r="D3012" s="38" t="s">
        <v>1874</v>
      </c>
      <c r="E3012" s="38" t="s">
        <v>1119</v>
      </c>
      <c r="F3012" s="75" t="str">
        <f ca="1">IF($E3012="только рамка",VLOOKUP($D3012,OLframe!$D$2:$J$213,2),VLOOKUP($E3012,OLmain!$A$2:$J$57,2))</f>
        <v>9'', 1024*600</v>
      </c>
      <c r="G3012" s="65" t="str">
        <f ca="1">VLOOKUP($D3012,OLframe!$D$2:$J$213,3)</f>
        <v>https://yadi.sk/d/xDzzpLO9jSZMXA</v>
      </c>
      <c r="H3012" s="45">
        <v>32400</v>
      </c>
      <c r="I3012" s="79" t="str">
        <f ca="1">IF($E3012="только рамка",VLOOKUP($D3012,OLframe!$D$2:$J$213,9),VLOOKUP($E3012,OLmain!$A$2:$J$57,9))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012" s="27" t="e">
        <f ca="1">IF(VLOOKUP($D3012,OLframe!$D$2:$J$213,10)=0," ",VLOOKUP($D3012,OLframe!$D$2:$J$213,10))</f>
        <v>#REF!</v>
      </c>
    </row>
    <row r="3013" spans="1:10" ht="37.5" customHeight="1">
      <c r="A3013" s="19" t="s">
        <v>1828</v>
      </c>
      <c r="B3013" s="18" t="s">
        <v>1864</v>
      </c>
      <c r="C3013" s="36" t="s">
        <v>3500</v>
      </c>
      <c r="D3013" s="38" t="s">
        <v>1874</v>
      </c>
      <c r="E3013" s="38" t="s">
        <v>1089</v>
      </c>
      <c r="F3013" s="75" t="str">
        <f ca="1">IF($E3013="только рамка",VLOOKUP($D3013,OLframe!$D$2:$J$213,2),VLOOKUP($E3013,OLmain!$A$2:$J$57,2))</f>
        <v>9,7'', 1024*768</v>
      </c>
      <c r="G3013" s="65" t="str">
        <f ca="1">VLOOKUP($D3013,OLframe!$D$2:$J$213,3)</f>
        <v>https://yadi.sk/d/xDzzpLO9jSZMXA</v>
      </c>
      <c r="H3013" s="45">
        <v>33400</v>
      </c>
      <c r="I3013" s="79" t="str">
        <f ca="1">IF($E3013="только рамка",VLOOKUP($D3013,OLframe!$D$2:$J$213,9),VLOOKUP($E3013,OLmain!$A$2:$J$57,9))</f>
        <v>Android 10.0, RK PX6 6x2,0 Ghz, 4Gb Ram, 64 Gb ROM, IPS LCD, NXP 6686 FM, TDA 7850, DSP, BC6 Bluetooth,  external microphone+Glonass&amp;gps</v>
      </c>
      <c r="J3013" s="27" t="e">
        <f ca="1">IF(VLOOKUP($D3013,OLframe!$D$2:$J$213,10)=0," ",VLOOKUP($D3013,OLframe!$D$2:$J$213,10))</f>
        <v>#REF!</v>
      </c>
    </row>
    <row r="3014" spans="1:10" ht="37.5" customHeight="1">
      <c r="A3014" s="19" t="s">
        <v>1828</v>
      </c>
      <c r="B3014" s="18" t="s">
        <v>1864</v>
      </c>
      <c r="C3014" s="36" t="s">
        <v>3500</v>
      </c>
      <c r="D3014" s="38" t="s">
        <v>1874</v>
      </c>
      <c r="E3014" s="38" t="s">
        <v>1122</v>
      </c>
      <c r="F3014" s="75" t="str">
        <f ca="1">IF($E3014="только рамка",VLOOKUP($D3014,OLframe!$D$2:$J$213,2),VLOOKUP($E3014,OLmain!$A$2:$J$57,2))</f>
        <v>10.1", 1280*720</v>
      </c>
      <c r="G3014" s="65" t="str">
        <f ca="1">VLOOKUP($D3014,OLframe!$D$2:$J$213,3)</f>
        <v>https://yadi.sk/d/xDzzpLO9jSZMXA</v>
      </c>
      <c r="H3014" s="45">
        <v>34900</v>
      </c>
      <c r="I3014" s="79" t="str">
        <f ca="1">IF($E3014="только рамка",VLOOKUP($D3014,OLframe!$D$2:$J$213,9),VLOOKUP($E3014,OLmain!$A$2:$J$57,9))</f>
        <v>Android 10.0, RK PX6 6x2,0 Ghz, 4Gb Ram, 64 Gb ROM, IPS LCD, NXP 6686 FM, TDA 7850, DSP, BC6 Bluetooth,  external microphone+Glonass&amp;gps</v>
      </c>
      <c r="J3014" s="27" t="e">
        <f ca="1">IF(VLOOKUP($D3014,OLframe!$D$2:$J$213,10)=0," ",VLOOKUP($D3014,OLframe!$D$2:$J$213,10))</f>
        <v>#REF!</v>
      </c>
    </row>
    <row r="3015" spans="1:10" ht="37.5" customHeight="1">
      <c r="A3015" s="19" t="s">
        <v>1828</v>
      </c>
      <c r="B3015" s="18" t="s">
        <v>1864</v>
      </c>
      <c r="C3015" s="36" t="s">
        <v>3500</v>
      </c>
      <c r="D3015" s="38" t="s">
        <v>1874</v>
      </c>
      <c r="E3015" s="38" t="s">
        <v>1121</v>
      </c>
      <c r="F3015" s="75" t="str">
        <f ca="1">IF($E3015="только рамка",VLOOKUP($D3015,OLframe!$D$2:$J$213,2),VLOOKUP($E3015,OLmain!$A$2:$J$57,2))</f>
        <v>13.3", 1920*1080</v>
      </c>
      <c r="G3015" s="65" t="str">
        <f ca="1">VLOOKUP($D3015,OLframe!$D$2:$J$213,3)</f>
        <v>https://yadi.sk/d/xDzzpLO9jSZMXA</v>
      </c>
      <c r="H3015" s="45">
        <v>40900</v>
      </c>
      <c r="I3015" s="79" t="str">
        <f ca="1">IF($E3015="только рамка",VLOOKUP($D3015,OLframe!$D$2:$J$213,9),VLOOKUP($E3015,OLmain!$A$2:$J$57,9))</f>
        <v>Android 10.0, RK PX6 6x2,0 Ghz, 4Gb Ram, 64 Gb ROM, IPS LCD, NXP 6686 FM, TDA 7850, DSP, BC6 Bluetooth,  external microphone+Glonass&amp;gps</v>
      </c>
      <c r="J3015" s="27" t="e">
        <f ca="1">IF(VLOOKUP($D3015,OLframe!$D$2:$J$213,10)=0," ",VLOOKUP($D3015,OLframe!$D$2:$J$213,10))</f>
        <v>#REF!</v>
      </c>
    </row>
    <row r="3016" spans="1:10" ht="37.5" customHeight="1">
      <c r="A3016" s="19" t="s">
        <v>1828</v>
      </c>
      <c r="B3016" s="18" t="s">
        <v>1875</v>
      </c>
      <c r="C3016" s="36" t="s">
        <v>3451</v>
      </c>
      <c r="D3016" s="38" t="s">
        <v>1876</v>
      </c>
      <c r="E3016" s="38"/>
      <c r="F3016" s="2" t="s">
        <v>3590</v>
      </c>
      <c r="G3016" s="51" t="s">
        <v>1877</v>
      </c>
      <c r="H3016" s="69">
        <v>28900</v>
      </c>
      <c r="I3016" s="21" t="s">
        <v>3483</v>
      </c>
      <c r="J3016" s="27"/>
    </row>
    <row r="3017" spans="1:10" ht="37.5" customHeight="1">
      <c r="A3017" s="19" t="s">
        <v>1828</v>
      </c>
      <c r="B3017" s="18" t="s">
        <v>1875</v>
      </c>
      <c r="C3017" s="36" t="s">
        <v>4139</v>
      </c>
      <c r="D3017" s="38" t="s">
        <v>1878</v>
      </c>
      <c r="E3017" s="38"/>
      <c r="F3017" s="10" t="s">
        <v>3518</v>
      </c>
      <c r="G3017" s="51" t="s">
        <v>1879</v>
      </c>
      <c r="H3017" s="69">
        <v>31400</v>
      </c>
      <c r="I3017" s="46" t="s">
        <v>3503</v>
      </c>
      <c r="J3017" s="27"/>
    </row>
    <row r="3018" spans="1:10" ht="37.5" customHeight="1">
      <c r="A3018" s="19" t="s">
        <v>1828</v>
      </c>
      <c r="B3018" s="18" t="s">
        <v>1880</v>
      </c>
      <c r="C3018" s="36" t="s">
        <v>4139</v>
      </c>
      <c r="D3018" s="38" t="s">
        <v>1881</v>
      </c>
      <c r="E3018" s="38"/>
      <c r="F3018" s="10" t="s">
        <v>3518</v>
      </c>
      <c r="G3018" s="51" t="s">
        <v>1882</v>
      </c>
      <c r="H3018" s="69">
        <v>31400</v>
      </c>
      <c r="I3018" s="46" t="s">
        <v>3503</v>
      </c>
      <c r="J3018" s="27"/>
    </row>
    <row r="3019" spans="1:10" ht="37.5" customHeight="1">
      <c r="A3019" s="8" t="s">
        <v>1883</v>
      </c>
      <c r="B3019" s="18" t="s">
        <v>1884</v>
      </c>
      <c r="C3019" s="36" t="s">
        <v>3451</v>
      </c>
      <c r="D3019" s="38" t="s">
        <v>1885</v>
      </c>
      <c r="E3019" s="38"/>
      <c r="F3019" s="10" t="s">
        <v>3518</v>
      </c>
      <c r="G3019" s="14" t="s">
        <v>1886</v>
      </c>
      <c r="H3019" s="69"/>
      <c r="I3019" s="21" t="s">
        <v>3551</v>
      </c>
      <c r="J3019" s="27" t="s">
        <v>3847</v>
      </c>
    </row>
    <row r="3020" spans="1:10" ht="37.5" customHeight="1">
      <c r="A3020" s="8" t="s">
        <v>1883</v>
      </c>
      <c r="B3020" s="18" t="s">
        <v>1887</v>
      </c>
      <c r="C3020" s="2" t="s">
        <v>3884</v>
      </c>
      <c r="D3020" s="38" t="s">
        <v>1888</v>
      </c>
      <c r="E3020" s="38"/>
      <c r="F3020" s="66" t="s">
        <v>1889</v>
      </c>
      <c r="G3020" s="9" t="s">
        <v>1890</v>
      </c>
      <c r="H3020" s="45">
        <v>49400</v>
      </c>
      <c r="I3020" s="21" t="s">
        <v>3888</v>
      </c>
      <c r="J3020" s="27"/>
    </row>
    <row r="3021" spans="1:10" ht="37.5" customHeight="1">
      <c r="A3021" s="8" t="s">
        <v>1883</v>
      </c>
      <c r="B3021" s="18" t="s">
        <v>1887</v>
      </c>
      <c r="C3021" s="2" t="s">
        <v>3884</v>
      </c>
      <c r="D3021" s="38" t="s">
        <v>1891</v>
      </c>
      <c r="E3021" s="38"/>
      <c r="F3021" s="66" t="s">
        <v>1889</v>
      </c>
      <c r="G3021" s="9" t="s">
        <v>1890</v>
      </c>
      <c r="H3021" s="45">
        <v>58400</v>
      </c>
      <c r="I3021" s="21" t="s">
        <v>3931</v>
      </c>
      <c r="J3021" s="27" t="s">
        <v>1892</v>
      </c>
    </row>
    <row r="3022" spans="1:10" ht="37.5" customHeight="1">
      <c r="A3022" s="8" t="s">
        <v>1883</v>
      </c>
      <c r="B3022" s="18" t="s">
        <v>1893</v>
      </c>
      <c r="C3022" s="2" t="s">
        <v>3884</v>
      </c>
      <c r="D3022" s="38" t="s">
        <v>1894</v>
      </c>
      <c r="E3022" s="38"/>
      <c r="F3022" s="66" t="s">
        <v>1889</v>
      </c>
      <c r="G3022" s="9" t="s">
        <v>1895</v>
      </c>
      <c r="H3022" s="45">
        <v>51400</v>
      </c>
      <c r="I3022" s="21" t="s">
        <v>3888</v>
      </c>
      <c r="J3022" s="27" t="s">
        <v>1896</v>
      </c>
    </row>
    <row r="3023" spans="1:10" ht="37.5" customHeight="1">
      <c r="A3023" s="8" t="s">
        <v>1883</v>
      </c>
      <c r="B3023" s="18" t="s">
        <v>1893</v>
      </c>
      <c r="C3023" s="2" t="s">
        <v>3884</v>
      </c>
      <c r="D3023" s="38" t="s">
        <v>1897</v>
      </c>
      <c r="E3023" s="38"/>
      <c r="F3023" s="66" t="s">
        <v>1889</v>
      </c>
      <c r="G3023" s="9" t="s">
        <v>1895</v>
      </c>
      <c r="H3023" s="48">
        <v>62400</v>
      </c>
      <c r="I3023" s="21" t="s">
        <v>3888</v>
      </c>
      <c r="J3023" s="27" t="s">
        <v>1898</v>
      </c>
    </row>
    <row r="3024" spans="1:10" ht="37.5" customHeight="1">
      <c r="A3024" s="8" t="s">
        <v>1883</v>
      </c>
      <c r="B3024" s="18" t="s">
        <v>1899</v>
      </c>
      <c r="C3024" s="36" t="s">
        <v>4083</v>
      </c>
      <c r="D3024" s="38" t="s">
        <v>1900</v>
      </c>
      <c r="E3024" s="38"/>
      <c r="F3024" s="38" t="s">
        <v>3638</v>
      </c>
      <c r="G3024" s="9" t="s">
        <v>1901</v>
      </c>
      <c r="H3024" s="69">
        <v>34900</v>
      </c>
      <c r="I3024" s="21" t="s">
        <v>4086</v>
      </c>
      <c r="J3024" s="27"/>
    </row>
    <row r="3025" spans="1:10" ht="37.5" customHeight="1">
      <c r="A3025" s="8" t="s">
        <v>1883</v>
      </c>
      <c r="B3025" s="18" t="s">
        <v>1899</v>
      </c>
      <c r="C3025" s="36" t="s">
        <v>3444</v>
      </c>
      <c r="D3025" s="38" t="s">
        <v>1902</v>
      </c>
      <c r="E3025" s="38"/>
      <c r="F3025" s="2" t="s">
        <v>3590</v>
      </c>
      <c r="G3025" s="9" t="s">
        <v>1903</v>
      </c>
      <c r="H3025" s="69">
        <v>27900</v>
      </c>
      <c r="I3025" s="46" t="s">
        <v>3492</v>
      </c>
      <c r="J3025" s="27"/>
    </row>
    <row r="3026" spans="1:10" ht="37.5" customHeight="1">
      <c r="A3026" s="8" t="s">
        <v>1883</v>
      </c>
      <c r="B3026" s="18" t="s">
        <v>1899</v>
      </c>
      <c r="C3026" s="36" t="s">
        <v>3444</v>
      </c>
      <c r="D3026" s="38" t="s">
        <v>1904</v>
      </c>
      <c r="E3026" s="38"/>
      <c r="F3026" s="2" t="s">
        <v>3590</v>
      </c>
      <c r="G3026" s="9" t="s">
        <v>1903</v>
      </c>
      <c r="H3026" s="69">
        <v>30900</v>
      </c>
      <c r="I3026" s="59" t="s">
        <v>3478</v>
      </c>
      <c r="J3026" s="27"/>
    </row>
    <row r="3027" spans="1:10" ht="37.5" customHeight="1">
      <c r="A3027" s="8" t="s">
        <v>1883</v>
      </c>
      <c r="B3027" s="18" t="s">
        <v>1899</v>
      </c>
      <c r="C3027" s="36" t="s">
        <v>3444</v>
      </c>
      <c r="D3027" s="38" t="s">
        <v>1905</v>
      </c>
      <c r="E3027" s="38"/>
      <c r="F3027" s="2" t="s">
        <v>3590</v>
      </c>
      <c r="G3027" s="9" t="s">
        <v>1903</v>
      </c>
      <c r="H3027" s="69">
        <v>31900</v>
      </c>
      <c r="I3027" s="46" t="s">
        <v>3496</v>
      </c>
      <c r="J3027" s="27"/>
    </row>
    <row r="3028" spans="1:10" ht="37.5" customHeight="1">
      <c r="A3028" s="8" t="s">
        <v>1883</v>
      </c>
      <c r="B3028" s="18" t="s">
        <v>1906</v>
      </c>
      <c r="C3028" s="36" t="s">
        <v>4083</v>
      </c>
      <c r="D3028" s="38" t="s">
        <v>1907</v>
      </c>
      <c r="E3028" s="38"/>
      <c r="F3028" s="38" t="s">
        <v>3638</v>
      </c>
      <c r="G3028" s="14"/>
      <c r="H3028" s="69">
        <v>34900</v>
      </c>
      <c r="I3028" s="21" t="s">
        <v>4086</v>
      </c>
      <c r="J3028" s="27"/>
    </row>
    <row r="3029" spans="1:10" ht="37.5" customHeight="1">
      <c r="A3029" s="8" t="s">
        <v>1883</v>
      </c>
      <c r="B3029" s="18" t="s">
        <v>1908</v>
      </c>
      <c r="C3029" s="36" t="s">
        <v>3451</v>
      </c>
      <c r="D3029" s="38" t="s">
        <v>1909</v>
      </c>
      <c r="E3029" s="38"/>
      <c r="F3029" s="2" t="s">
        <v>3549</v>
      </c>
      <c r="G3029" s="15" t="s">
        <v>1910</v>
      </c>
      <c r="H3029" s="69">
        <v>26400</v>
      </c>
      <c r="I3029" s="21" t="s">
        <v>3455</v>
      </c>
      <c r="J3029" s="55" t="s">
        <v>1911</v>
      </c>
    </row>
    <row r="3030" spans="1:10" ht="37.5" customHeight="1">
      <c r="A3030" s="8" t="s">
        <v>1883</v>
      </c>
      <c r="B3030" s="18" t="s">
        <v>1908</v>
      </c>
      <c r="C3030" s="36" t="s">
        <v>3451</v>
      </c>
      <c r="D3030" s="38" t="s">
        <v>1912</v>
      </c>
      <c r="E3030" s="38"/>
      <c r="F3030" s="2" t="s">
        <v>3712</v>
      </c>
      <c r="G3030" s="9" t="s">
        <v>1913</v>
      </c>
      <c r="H3030" s="69">
        <v>34900</v>
      </c>
      <c r="I3030" s="53" t="s">
        <v>3503</v>
      </c>
      <c r="J3030" s="27"/>
    </row>
    <row r="3031" spans="1:10" ht="37.5" customHeight="1">
      <c r="A3031" s="8" t="s">
        <v>1883</v>
      </c>
      <c r="B3031" s="22" t="s">
        <v>1908</v>
      </c>
      <c r="C3031" s="2" t="s">
        <v>3444</v>
      </c>
      <c r="D3031" s="37" t="s">
        <v>1914</v>
      </c>
      <c r="E3031" s="37"/>
      <c r="F3031" s="2" t="s">
        <v>3534</v>
      </c>
      <c r="G3031" s="14" t="s">
        <v>1915</v>
      </c>
      <c r="H3031" s="68">
        <v>22400</v>
      </c>
      <c r="I3031" s="20" t="s">
        <v>3507</v>
      </c>
      <c r="J3031" s="54" t="s">
        <v>3628</v>
      </c>
    </row>
    <row r="3032" spans="1:10" ht="37.5" customHeight="1">
      <c r="A3032" s="8" t="s">
        <v>1883</v>
      </c>
      <c r="B3032" s="22" t="s">
        <v>1908</v>
      </c>
      <c r="C3032" s="2" t="s">
        <v>3444</v>
      </c>
      <c r="D3032" s="37" t="s">
        <v>1916</v>
      </c>
      <c r="E3032" s="37"/>
      <c r="F3032" s="2" t="s">
        <v>3534</v>
      </c>
      <c r="G3032" s="14" t="s">
        <v>1915</v>
      </c>
      <c r="H3032" s="68">
        <v>27400</v>
      </c>
      <c r="I3032" s="46" t="s">
        <v>3492</v>
      </c>
      <c r="J3032" s="27" t="s">
        <v>1917</v>
      </c>
    </row>
    <row r="3033" spans="1:10" ht="37.5" customHeight="1">
      <c r="A3033" s="8" t="s">
        <v>1883</v>
      </c>
      <c r="B3033" s="22" t="s">
        <v>1908</v>
      </c>
      <c r="C3033" s="2" t="s">
        <v>3444</v>
      </c>
      <c r="D3033" s="37" t="s">
        <v>1918</v>
      </c>
      <c r="E3033" s="37"/>
      <c r="F3033" s="2" t="s">
        <v>3534</v>
      </c>
      <c r="G3033" s="14" t="s">
        <v>1915</v>
      </c>
      <c r="H3033" s="68">
        <v>30400</v>
      </c>
      <c r="I3033" s="59" t="s">
        <v>3478</v>
      </c>
      <c r="J3033" s="27" t="s">
        <v>1917</v>
      </c>
    </row>
    <row r="3034" spans="1:10" ht="37.5" customHeight="1">
      <c r="A3034" s="8" t="s">
        <v>1883</v>
      </c>
      <c r="B3034" s="22" t="s">
        <v>1908</v>
      </c>
      <c r="C3034" s="2" t="s">
        <v>3444</v>
      </c>
      <c r="D3034" s="37" t="s">
        <v>1919</v>
      </c>
      <c r="E3034" s="37"/>
      <c r="F3034" s="2" t="s">
        <v>3534</v>
      </c>
      <c r="G3034" s="14" t="s">
        <v>1915</v>
      </c>
      <c r="H3034" s="68">
        <v>31400</v>
      </c>
      <c r="I3034" s="46" t="s">
        <v>3496</v>
      </c>
      <c r="J3034" s="27" t="s">
        <v>1917</v>
      </c>
    </row>
    <row r="3035" spans="1:10" ht="37.5" customHeight="1">
      <c r="A3035" s="8" t="s">
        <v>1883</v>
      </c>
      <c r="B3035" s="22" t="s">
        <v>1908</v>
      </c>
      <c r="C3035" s="2" t="s">
        <v>3489</v>
      </c>
      <c r="D3035" s="37" t="s">
        <v>1920</v>
      </c>
      <c r="E3035" s="37"/>
      <c r="F3035" s="2" t="s">
        <v>3534</v>
      </c>
      <c r="G3035" s="9" t="s">
        <v>1921</v>
      </c>
      <c r="H3035" s="68">
        <v>27900</v>
      </c>
      <c r="I3035" s="20" t="s">
        <v>3927</v>
      </c>
      <c r="J3035" s="27" t="s">
        <v>1917</v>
      </c>
    </row>
    <row r="3036" spans="1:10" ht="37.5" customHeight="1">
      <c r="A3036" s="8" t="s">
        <v>1883</v>
      </c>
      <c r="B3036" s="22" t="s">
        <v>1908</v>
      </c>
      <c r="C3036" s="2" t="s">
        <v>3458</v>
      </c>
      <c r="D3036" s="37" t="s">
        <v>1922</v>
      </c>
      <c r="E3036" s="37"/>
      <c r="F3036" s="2" t="s">
        <v>3534</v>
      </c>
      <c r="G3036" s="9" t="s">
        <v>1921</v>
      </c>
      <c r="H3036" s="68">
        <v>26900</v>
      </c>
      <c r="I3036" s="20" t="s">
        <v>3511</v>
      </c>
      <c r="J3036" s="27" t="s">
        <v>1917</v>
      </c>
    </row>
    <row r="3037" spans="1:10" ht="37.5" customHeight="1">
      <c r="A3037" s="8" t="s">
        <v>1883</v>
      </c>
      <c r="B3037" s="22" t="s">
        <v>1908</v>
      </c>
      <c r="C3037" s="2" t="s">
        <v>3458</v>
      </c>
      <c r="D3037" s="37" t="s">
        <v>1923</v>
      </c>
      <c r="E3037" s="37"/>
      <c r="F3037" s="2" t="s">
        <v>3534</v>
      </c>
      <c r="G3037" s="9" t="s">
        <v>1924</v>
      </c>
      <c r="H3037" s="68">
        <v>24500</v>
      </c>
      <c r="I3037" s="20" t="s">
        <v>4179</v>
      </c>
      <c r="J3037" s="27" t="s">
        <v>1925</v>
      </c>
    </row>
    <row r="3038" spans="1:10" ht="37.5" customHeight="1">
      <c r="A3038" s="8" t="s">
        <v>1883</v>
      </c>
      <c r="B3038" s="22" t="s">
        <v>1908</v>
      </c>
      <c r="C3038" s="2" t="s">
        <v>3500</v>
      </c>
      <c r="D3038" s="37" t="s">
        <v>1926</v>
      </c>
      <c r="E3038" s="37" t="s">
        <v>2857</v>
      </c>
      <c r="F3038" s="75" t="str">
        <f ca="1">IF($E3038="только рамка",VLOOKUP($D3038,OLframe!$D$2:$J$213,2),VLOOKUP($E3038,OLmain!$A$2:$J$57,2))</f>
        <v>10'', 1024*600</v>
      </c>
      <c r="G3038" s="65" t="str">
        <f ca="1">VLOOKUP($D3038,OLframe!$D$2:$J$213,3)</f>
        <v>https://yadi.sk/d/44Spag92hLCSvg</v>
      </c>
      <c r="H3038" s="45">
        <v>5500</v>
      </c>
      <c r="I3038" s="79" t="e">
        <f ca="1">IF($E3038="только рамка",VLOOKUP($D3038,OLframe!$D$2:$J$213,9),VLOOKUP($E3038,OLmain!$A$2:$J$57,9))</f>
        <v>#REF!</v>
      </c>
      <c r="J3038" s="27" t="e">
        <f ca="1">IF(VLOOKUP($D3038,OLframe!$D$2:$J$213,10)=0," ",VLOOKUP($D3038,OLframe!$D$2:$J$213,10))</f>
        <v>#REF!</v>
      </c>
    </row>
    <row r="3039" spans="1:10" ht="37.5" customHeight="1">
      <c r="A3039" s="8" t="s">
        <v>1883</v>
      </c>
      <c r="B3039" s="22" t="s">
        <v>1908</v>
      </c>
      <c r="C3039" s="2" t="s">
        <v>3500</v>
      </c>
      <c r="D3039" s="37" t="s">
        <v>1926</v>
      </c>
      <c r="E3039" s="37" t="s">
        <v>1124</v>
      </c>
      <c r="F3039" s="75" t="str">
        <f ca="1">IF($E3039="только рамка",VLOOKUP($D3039,OLframe!$D$2:$J$213,2),VLOOKUP($E3039,OLmain!$A$2:$J$57,2))</f>
        <v>10.1", 1280*720</v>
      </c>
      <c r="G3039" s="65" t="str">
        <f ca="1">VLOOKUP($D3039,OLframe!$D$2:$J$213,3)</f>
        <v>https://yadi.sk/d/44Spag92hLCSvg</v>
      </c>
      <c r="H3039" s="45">
        <v>36400</v>
      </c>
      <c r="I3039" s="79" t="str">
        <f ca="1">IF($E3039="только рамка",VLOOKUP($D3039,OLframe!$D$2:$J$213,9),VLOOKUP($E3039,OLmain!$A$2:$J$57,9))</f>
        <v>Android 10.0, RK PX6 6x2,0 Ghz, 4Gb Ram, 64 Gb ROM, IPS LCD, NXP 6686 FM, TDA 7850, DSP, BC6 Bluetooth,  external microphone+Glonass&amp;gps</v>
      </c>
      <c r="J3039" s="27" t="e">
        <f ca="1">IF(VLOOKUP($D3039,OLframe!$D$2:$J$213,10)=0," ",VLOOKUP($D3039,OLframe!$D$2:$J$213,10))</f>
        <v>#REF!</v>
      </c>
    </row>
    <row r="3040" spans="1:10" ht="37.5" customHeight="1">
      <c r="A3040" s="8" t="s">
        <v>1883</v>
      </c>
      <c r="B3040" s="22" t="s">
        <v>1908</v>
      </c>
      <c r="C3040" s="2" t="s">
        <v>3500</v>
      </c>
      <c r="D3040" s="37" t="s">
        <v>1926</v>
      </c>
      <c r="E3040" s="37" t="s">
        <v>1139</v>
      </c>
      <c r="F3040" s="75" t="str">
        <f ca="1">IF($E3040="только рамка",VLOOKUP($D3040,OLframe!$D$2:$J$213,2),VLOOKUP($E3040,OLmain!$A$2:$J$57,2))</f>
        <v>10'', 1280*720</v>
      </c>
      <c r="G3040" s="65" t="str">
        <f ca="1">VLOOKUP($D3040,OLframe!$D$2:$J$213,3)</f>
        <v>https://yadi.sk/d/44Spag92hLCSvg</v>
      </c>
      <c r="H3040" s="45">
        <v>38400</v>
      </c>
      <c r="I3040" s="79" t="str">
        <f ca="1">IF($E3040="только рамка",VLOOKUP($D3040,OLframe!$D$2:$J$213,9),VLOOKUP($E3040,OLmain!$A$2:$J$57,9))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40" s="27" t="e">
        <f ca="1">IF(VLOOKUP($D3040,OLframe!$D$2:$J$213,10)=0," ",VLOOKUP($D3040,OLframe!$D$2:$J$213,10))</f>
        <v>#REF!</v>
      </c>
    </row>
    <row r="3041" spans="1:10" ht="37.5" customHeight="1">
      <c r="A3041" s="8" t="s">
        <v>1883</v>
      </c>
      <c r="B3041" s="22" t="s">
        <v>1908</v>
      </c>
      <c r="C3041" s="2" t="s">
        <v>3500</v>
      </c>
      <c r="D3041" s="37" t="s">
        <v>1926</v>
      </c>
      <c r="E3041" s="37" t="s">
        <v>1106</v>
      </c>
      <c r="F3041" s="75" t="str">
        <f ca="1">IF($E3041="только рамка",VLOOKUP($D3041,OLframe!$D$2:$J$213,2),VLOOKUP($E3041,OLmain!$A$2:$J$57,2))</f>
        <v>10'', 1280*720</v>
      </c>
      <c r="G3041" s="65" t="str">
        <f ca="1">VLOOKUP($D3041,OLframe!$D$2:$J$213,3)</f>
        <v>https://yadi.sk/d/44Spag92hLCSvg</v>
      </c>
      <c r="H3041" s="45">
        <v>41400</v>
      </c>
      <c r="I3041" s="79" t="str">
        <f ca="1">IF($E3041="только рамка",VLOOKUP($D3041,OLframe!$D$2:$J$213,9),VLOOKUP($E3041,OLmain!$A$2:$J$57,9))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41" s="27" t="e">
        <f ca="1">IF(VLOOKUP($D3041,OLframe!$D$2:$J$213,10)=0," ",VLOOKUP($D3041,OLframe!$D$2:$J$213,10))</f>
        <v>#REF!</v>
      </c>
    </row>
    <row r="3042" spans="1:10" ht="37.5" customHeight="1">
      <c r="A3042" s="8" t="s">
        <v>1883</v>
      </c>
      <c r="B3042" s="22" t="s">
        <v>1908</v>
      </c>
      <c r="C3042" s="2" t="s">
        <v>3500</v>
      </c>
      <c r="D3042" s="37" t="s">
        <v>1926</v>
      </c>
      <c r="E3042" s="37" t="s">
        <v>1108</v>
      </c>
      <c r="F3042" s="75" t="str">
        <f ca="1">IF($E3042="только рамка",VLOOKUP($D3042,OLframe!$D$2:$J$213,2),VLOOKUP($E3042,OLmain!$A$2:$J$57,2))</f>
        <v>10'', 1024*600</v>
      </c>
      <c r="G3042" s="65" t="str">
        <f ca="1">VLOOKUP($D3042,OLframe!$D$2:$J$213,3)</f>
        <v>https://yadi.sk/d/44Spag92hLCSvg</v>
      </c>
      <c r="H3042" s="45">
        <v>29400</v>
      </c>
      <c r="I3042" s="79" t="str">
        <f ca="1">IF($E3042="только рамка",VLOOKUP($D3042,OLframe!$D$2:$J$213,9),VLOOKUP($E3042,OLmain!$A$2:$J$57,9))</f>
        <v>Android 10.0, RK PX30 4x1,6 Ghz, 2Gb Ram, 16 Gb ROM, IPS LCD, NXP 6686 FM, TDA 7850, DSP, BC6 Bluetooth,  external microphone+Glonass&amp;gps</v>
      </c>
      <c r="J3042" s="27" t="e">
        <f ca="1">IF(VLOOKUP($D3042,OLframe!$D$2:$J$213,10)=0," ",VLOOKUP($D3042,OLframe!$D$2:$J$213,10))</f>
        <v>#REF!</v>
      </c>
    </row>
    <row r="3043" spans="1:10" ht="37.5" customHeight="1">
      <c r="A3043" s="8" t="s">
        <v>1883</v>
      </c>
      <c r="B3043" s="22" t="s">
        <v>1908</v>
      </c>
      <c r="C3043" s="2" t="s">
        <v>3500</v>
      </c>
      <c r="D3043" s="37" t="s">
        <v>1926</v>
      </c>
      <c r="E3043" s="37" t="s">
        <v>1110</v>
      </c>
      <c r="F3043" s="75" t="str">
        <f ca="1">IF($E3043="только рамка",VLOOKUP($D3043,OLframe!$D$2:$J$213,2),VLOOKUP($E3043,OLmain!$A$2:$J$57,2))</f>
        <v>10'', 1024*600</v>
      </c>
      <c r="G3043" s="65" t="str">
        <f ca="1">VLOOKUP($D3043,OLframe!$D$2:$J$213,3)</f>
        <v>https://yadi.sk/d/44Spag92hLCSvg</v>
      </c>
      <c r="H3043" s="45">
        <v>32900</v>
      </c>
      <c r="I3043" s="79" t="str">
        <f ca="1">IF($E3043="только рамка",VLOOKUP($D3043,OLframe!$D$2:$J$213,9),VLOOKUP($E3043,OLmain!$A$2:$J$57,9))</f>
        <v>Android 10.0, RK PX5 8x1,5 Ghz, 4Gb Ram, 32 Gb ROM, IPS LCD, NXP 6686 FM, TDA 7850, DSP, BC6 Bluetooth,  external microphone+Glonass&amp;gps</v>
      </c>
      <c r="J3043" s="27" t="e">
        <f ca="1">IF(VLOOKUP($D3043,OLframe!$D$2:$J$213,10)=0," ",VLOOKUP($D3043,OLframe!$D$2:$J$213,10))</f>
        <v>#REF!</v>
      </c>
    </row>
    <row r="3044" spans="1:10" ht="37.5" customHeight="1">
      <c r="A3044" s="8" t="s">
        <v>1883</v>
      </c>
      <c r="B3044" s="22" t="s">
        <v>1908</v>
      </c>
      <c r="C3044" s="2" t="s">
        <v>3500</v>
      </c>
      <c r="D3044" s="37" t="s">
        <v>1926</v>
      </c>
      <c r="E3044" s="37" t="s">
        <v>1112</v>
      </c>
      <c r="F3044" s="75" t="str">
        <f ca="1">IF($E3044="только рамка",VLOOKUP($D3044,OLframe!$D$2:$J$213,2),VLOOKUP($E3044,OLmain!$A$2:$J$57,2))</f>
        <v>10'', 1024*600</v>
      </c>
      <c r="G3044" s="65" t="str">
        <f ca="1">VLOOKUP($D3044,OLframe!$D$2:$J$213,3)</f>
        <v>https://yadi.sk/d/44Spag92hLCSvg</v>
      </c>
      <c r="H3044" s="45">
        <v>33900</v>
      </c>
      <c r="I3044" s="79" t="str">
        <f ca="1">IF($E3044="только рамка",VLOOKUP($D3044,OLframe!$D$2:$J$213,9),VLOOKUP($E3044,OLmain!$A$2:$J$57,9))</f>
        <v>Android 10.0, RK PX5 8x1,5 Ghz, 4Gb Ram, 64 Gb ROM, IPS LCD, NXP 6686 FM, TDA 7850, DSP, BC6 Bluetooth,  external microphone+Glonass&amp;gps</v>
      </c>
      <c r="J3044" s="27" t="e">
        <f ca="1">IF(VLOOKUP($D3044,OLframe!$D$2:$J$213,10)=0," ",VLOOKUP($D3044,OLframe!$D$2:$J$213,10))</f>
        <v>#REF!</v>
      </c>
    </row>
    <row r="3045" spans="1:10" ht="37.5" customHeight="1">
      <c r="A3045" s="8" t="s">
        <v>1883</v>
      </c>
      <c r="B3045" s="22" t="s">
        <v>1908</v>
      </c>
      <c r="C3045" s="2" t="s">
        <v>3500</v>
      </c>
      <c r="D3045" s="37" t="s">
        <v>1926</v>
      </c>
      <c r="E3045" s="37" t="s">
        <v>1114</v>
      </c>
      <c r="F3045" s="75" t="str">
        <f ca="1">IF($E3045="только рамка",VLOOKUP($D3045,OLframe!$D$2:$J$213,2),VLOOKUP($E3045,OLmain!$A$2:$J$57,2))</f>
        <v>10'', 1024*600</v>
      </c>
      <c r="G3045" s="65" t="str">
        <f ca="1">VLOOKUP($D3045,OLframe!$D$2:$J$213,3)</f>
        <v>https://yadi.sk/d/44Spag92hLCSvg</v>
      </c>
      <c r="H3045" s="45">
        <v>33900</v>
      </c>
      <c r="I3045" s="79" t="str">
        <f ca="1">IF($E3045="только рамка",VLOOKUP($D3045,OLframe!$D$2:$J$213,9),VLOOKUP($E3045,OLmain!$A$2:$J$57,9))</f>
        <v>Android 10.0, RK PX6 6x2,0 Ghz, 4Gb Ram, 64 Gb ROM, IPS LCD, NXP 6686 FM, TDA 7850, DSP, BC6 Bluetooth,  external microphone+Glonass&amp;gps</v>
      </c>
      <c r="J3045" s="27" t="e">
        <f ca="1">IF(VLOOKUP($D3045,OLframe!$D$2:$J$213,10)=0," ",VLOOKUP($D3045,OLframe!$D$2:$J$213,10))</f>
        <v>#REF!</v>
      </c>
    </row>
    <row r="3046" spans="1:10" ht="37.5" customHeight="1">
      <c r="A3046" s="8" t="s">
        <v>1883</v>
      </c>
      <c r="B3046" s="22" t="s">
        <v>1908</v>
      </c>
      <c r="C3046" s="2" t="s">
        <v>3500</v>
      </c>
      <c r="D3046" s="37" t="s">
        <v>1926</v>
      </c>
      <c r="E3046" s="37" t="s">
        <v>1129</v>
      </c>
      <c r="F3046" s="75" t="str">
        <f ca="1">IF($E3046="только рамка",VLOOKUP($D3046,OLframe!$D$2:$J$213,2),VLOOKUP($E3046,OLmain!$A$2:$J$57,2))</f>
        <v>10'', 1024*600</v>
      </c>
      <c r="G3046" s="65" t="str">
        <f ca="1">VLOOKUP($D3046,OLframe!$D$2:$J$213,3)</f>
        <v>https://yadi.sk/d/44Spag92hLCSvg</v>
      </c>
      <c r="H3046" s="45">
        <v>23900</v>
      </c>
      <c r="I3046" s="79" t="str">
        <f ca="1">IF($E3046="только рамка",VLOOKUP($D3046,OLframe!$D$2:$J$213,9),VLOOKUP($E3046,OLmain!$A$2:$J$57,9))</f>
        <v>Android 6.0, MTK 3562 8x1,5 Ghz, 2Gb Ram, 32 Gb ROM, IPS LCD, NXP 6686 FM, TDA 7851, Bluetooth,  external microphone, 4G встроен</v>
      </c>
      <c r="J3046" s="27" t="e">
        <f ca="1">IF(VLOOKUP($D3046,OLframe!$D$2:$J$213,10)=0," ",VLOOKUP($D3046,OLframe!$D$2:$J$213,10))</f>
        <v>#REF!</v>
      </c>
    </row>
    <row r="3047" spans="1:10" ht="37.5" customHeight="1">
      <c r="A3047" s="8" t="s">
        <v>1883</v>
      </c>
      <c r="B3047" s="22" t="s">
        <v>1908</v>
      </c>
      <c r="C3047" s="2" t="s">
        <v>3500</v>
      </c>
      <c r="D3047" s="37" t="s">
        <v>1926</v>
      </c>
      <c r="E3047" s="37" t="s">
        <v>1116</v>
      </c>
      <c r="F3047" s="75" t="str">
        <f ca="1">IF($E3047="только рамка",VLOOKUP($D3047,OLframe!$D$2:$J$213,2),VLOOKUP($E3047,OLmain!$A$2:$J$57,2))</f>
        <v>10'', 1280*720</v>
      </c>
      <c r="G3047" s="65" t="str">
        <f ca="1">VLOOKUP($D3047,OLframe!$D$2:$J$213,3)</f>
        <v>https://yadi.sk/d/44Spag92hLCSvg</v>
      </c>
      <c r="H3047" s="45">
        <v>28400</v>
      </c>
      <c r="I3047" s="79" t="str">
        <f ca="1">IF($E3047="только рамка",VLOOKUP($D3047,OLframe!$D$2:$J$213,9),VLOOKUP($E3047,OLmain!$A$2:$J$57,9))</f>
        <v>Android 10, UIS7862 8x1,8 Ghz, 3Gb Ram, 32Gb ROM, TDA7708 FM, TDA7388, DSP, Bluetooth 5.0, Glonass&amp;gps, 4G, OPTIC out, поддержка AHD/TVI камер, HDMI - опция, AV OUT - опция</v>
      </c>
      <c r="J3047" s="27" t="e">
        <f ca="1">IF(VLOOKUP($D3047,OLframe!$D$2:$J$213,10)=0," ",VLOOKUP($D3047,OLframe!$D$2:$J$213,10))</f>
        <v>#REF!</v>
      </c>
    </row>
    <row r="3048" spans="1:10" ht="37.5" customHeight="1">
      <c r="A3048" s="8" t="s">
        <v>1883</v>
      </c>
      <c r="B3048" s="22" t="s">
        <v>1908</v>
      </c>
      <c r="C3048" s="2" t="s">
        <v>3500</v>
      </c>
      <c r="D3048" s="37" t="s">
        <v>1926</v>
      </c>
      <c r="E3048" s="37" t="s">
        <v>1118</v>
      </c>
      <c r="F3048" s="75" t="str">
        <f ca="1">IF($E3048="только рамка",VLOOKUP($D3048,OLframe!$D$2:$J$213,2),VLOOKUP($E3048,OLmain!$A$2:$J$57,2))</f>
        <v>10'', 1280*720</v>
      </c>
      <c r="G3048" s="65" t="str">
        <f ca="1">VLOOKUP($D3048,OLframe!$D$2:$J$213,3)</f>
        <v>https://yadi.sk/d/44Spag92hLCSvg</v>
      </c>
      <c r="H3048" s="45">
        <v>32900</v>
      </c>
      <c r="I3048" s="79" t="str">
        <f ca="1">IF($E3048="только рамка",VLOOKUP($D3048,OLframe!$D$2:$J$213,9),VLOOKUP($E3048,OLmain!$A$2:$J$57,9))</f>
        <v>Android 10, UIS7862 8x1,8 Ghz, 4Gb Ram, 64Gb ROM, TDA7708 FM, TDA7851L, DSP, Bluetooth 5.0, Glonass&amp;gps, 4G, OPTIC out, поддержка AHD/TVI камер, HDMI - опция, AV OUT - опция</v>
      </c>
      <c r="J3048" s="27" t="e">
        <f ca="1">IF(VLOOKUP($D3048,OLframe!$D$2:$J$213,10)=0," ",VLOOKUP($D3048,OLframe!$D$2:$J$213,10))</f>
        <v>#REF!</v>
      </c>
    </row>
    <row r="3049" spans="1:10" ht="37.5" customHeight="1">
      <c r="A3049" s="8" t="s">
        <v>1883</v>
      </c>
      <c r="B3049" s="22" t="s">
        <v>1908</v>
      </c>
      <c r="C3049" s="2" t="s">
        <v>3500</v>
      </c>
      <c r="D3049" s="37" t="s">
        <v>1926</v>
      </c>
      <c r="E3049" s="37" t="s">
        <v>1134</v>
      </c>
      <c r="F3049" s="75" t="str">
        <f ca="1">IF($E3049="только рамка",VLOOKUP($D3049,OLframe!$D$2:$J$213,2),VLOOKUP($E3049,OLmain!$A$2:$J$57,2))</f>
        <v>10'', 1280*720</v>
      </c>
      <c r="G3049" s="65" t="str">
        <f ca="1">VLOOKUP($D3049,OLframe!$D$2:$J$213,3)</f>
        <v>https://yadi.sk/d/44Spag92hLCSvg</v>
      </c>
      <c r="H3049" s="45">
        <v>35900</v>
      </c>
      <c r="I3049" s="79" t="str">
        <f ca="1">IF($E3049="только рамка",VLOOKUP($D3049,OLframe!$D$2:$J$213,9),VLOOKUP($E3049,OLmain!$A$2:$J$57,9))</f>
        <v>Android 10, UIS7862 8x1,8 Ghz, 6Gb Ram, 128Gb ROM, TDA7708 FM, TDA7851L, DSP, Bluetooth 5.0, Glonass&amp;gps, 4G, OPTIC out, поддержка AHD/TVI камер, HDMI - опция, AV OUT - опция</v>
      </c>
      <c r="J3049" s="27" t="e">
        <f ca="1">IF(VLOOKUP($D3049,OLframe!$D$2:$J$213,10)=0," ",VLOOKUP($D3049,OLframe!$D$2:$J$213,10))</f>
        <v>#REF!</v>
      </c>
    </row>
    <row r="3050" spans="1:10" ht="37.5" customHeight="1">
      <c r="A3050" s="8" t="s">
        <v>1883</v>
      </c>
      <c r="B3050" s="22" t="s">
        <v>1908</v>
      </c>
      <c r="C3050" s="2" t="s">
        <v>3500</v>
      </c>
      <c r="D3050" s="37" t="s">
        <v>1926</v>
      </c>
      <c r="E3050" s="37" t="s">
        <v>1120</v>
      </c>
      <c r="F3050" s="75" t="str">
        <f ca="1">IF($E3050="только рамка",VLOOKUP($D3050,OLframe!$D$2:$J$213,2),VLOOKUP($E3050,OLmain!$A$2:$J$57,2))</f>
        <v>10'', 1024*600</v>
      </c>
      <c r="G3050" s="65" t="str">
        <f ca="1">VLOOKUP($D3050,OLframe!$D$2:$J$213,3)</f>
        <v>https://yadi.sk/d/44Spag92hLCSvg</v>
      </c>
      <c r="H3050" s="45">
        <v>33900</v>
      </c>
      <c r="I3050" s="79" t="str">
        <f ca="1">IF($E3050="только рамка",VLOOKUP($D3050,OLframe!$D$2:$J$213,9),VLOOKUP($E3050,OLmain!$A$2:$J$57,9))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050" s="27" t="e">
        <f ca="1">IF(VLOOKUP($D3050,OLframe!$D$2:$J$213,10)=0," ",VLOOKUP($D3050,OLframe!$D$2:$J$213,10))</f>
        <v>#REF!</v>
      </c>
    </row>
    <row r="3051" spans="1:10" ht="37.5" customHeight="1">
      <c r="A3051" s="8" t="s">
        <v>1883</v>
      </c>
      <c r="B3051" s="22" t="s">
        <v>1908</v>
      </c>
      <c r="C3051" s="2" t="s">
        <v>3500</v>
      </c>
      <c r="D3051" s="37" t="s">
        <v>1926</v>
      </c>
      <c r="E3051" s="37" t="s">
        <v>1090</v>
      </c>
      <c r="F3051" s="75" t="str">
        <f ca="1">IF($E3051="только рамка",VLOOKUP($D3051,OLframe!$D$2:$J$213,2),VLOOKUP($E3051,OLmain!$A$2:$J$57,2))</f>
        <v>9,7'', 1024*768</v>
      </c>
      <c r="G3051" s="65" t="str">
        <f ca="1">VLOOKUP($D3051,OLframe!$D$2:$J$213,3)</f>
        <v>https://yadi.sk/d/44Spag92hLCSvg</v>
      </c>
      <c r="H3051" s="45">
        <v>34900</v>
      </c>
      <c r="I3051" s="79" t="str">
        <f ca="1">IF($E3051="только рамка",VLOOKUP($D3051,OLframe!$D$2:$J$213,9),VLOOKUP($E3051,OLmain!$A$2:$J$57,9))</f>
        <v>Android 10.0, RK PX6 6x2,0 Ghz, 4Gb Ram, 64 Gb ROM, IPS LCD, NXP 6686 FM, TDA 7850, DSP, BC6 Bluetooth,  external microphone+Glonass&amp;gps</v>
      </c>
      <c r="J3051" s="27" t="e">
        <f ca="1">IF(VLOOKUP($D3051,OLframe!$D$2:$J$213,10)=0," ",VLOOKUP($D3051,OLframe!$D$2:$J$213,10))</f>
        <v>#REF!</v>
      </c>
    </row>
    <row r="3052" spans="1:10" ht="37.5" customHeight="1">
      <c r="A3052" s="8" t="s">
        <v>1883</v>
      </c>
      <c r="B3052" s="22" t="s">
        <v>1908</v>
      </c>
      <c r="C3052" s="2" t="s">
        <v>3500</v>
      </c>
      <c r="D3052" s="37" t="s">
        <v>1926</v>
      </c>
      <c r="E3052" s="37" t="s">
        <v>1123</v>
      </c>
      <c r="F3052" s="75" t="str">
        <f ca="1">IF($E3052="только рамка",VLOOKUP($D3052,OLframe!$D$2:$J$213,2),VLOOKUP($E3052,OLmain!$A$2:$J$57,2))</f>
        <v>13.3", 1920*1080</v>
      </c>
      <c r="G3052" s="65" t="str">
        <f ca="1">VLOOKUP($D3052,OLframe!$D$2:$J$213,3)</f>
        <v>https://yadi.sk/d/44Spag92hLCSvg</v>
      </c>
      <c r="H3052" s="45">
        <v>42400</v>
      </c>
      <c r="I3052" s="79" t="str">
        <f ca="1">IF($E3052="только рамка",VLOOKUP($D3052,OLframe!$D$2:$J$213,9),VLOOKUP($E3052,OLmain!$A$2:$J$57,9))</f>
        <v>Android 10.0, RK PX6 6x2,0 Ghz, 4Gb Ram, 64 Gb ROM, IPS LCD, NXP 6686 FM, TDA 7850, DSP, BC6 Bluetooth,  external microphone+Glonass&amp;gps</v>
      </c>
      <c r="J3052" s="27" t="e">
        <f ca="1">IF(VLOOKUP($D3052,OLframe!$D$2:$J$213,10)=0," ",VLOOKUP($D3052,OLframe!$D$2:$J$213,10))</f>
        <v>#REF!</v>
      </c>
    </row>
    <row r="3053" spans="1:10" ht="37.5" customHeight="1">
      <c r="A3053" s="8" t="s">
        <v>1883</v>
      </c>
      <c r="B3053" s="18" t="s">
        <v>1927</v>
      </c>
      <c r="C3053" s="36" t="s">
        <v>3451</v>
      </c>
      <c r="D3053" s="38" t="s">
        <v>1928</v>
      </c>
      <c r="E3053" s="38"/>
      <c r="F3053" s="2" t="s">
        <v>3549</v>
      </c>
      <c r="G3053" s="15" t="s">
        <v>1929</v>
      </c>
      <c r="H3053" s="69">
        <v>29900</v>
      </c>
      <c r="I3053" s="21" t="s">
        <v>2301</v>
      </c>
      <c r="J3053" s="55" t="s">
        <v>1930</v>
      </c>
    </row>
    <row r="3054" spans="1:10" ht="37.5" customHeight="1">
      <c r="A3054" s="8" t="s">
        <v>1883</v>
      </c>
      <c r="B3054" s="18" t="s">
        <v>1927</v>
      </c>
      <c r="C3054" s="2" t="s">
        <v>3444</v>
      </c>
      <c r="D3054" s="37" t="s">
        <v>1931</v>
      </c>
      <c r="E3054" s="37"/>
      <c r="F3054" s="2" t="s">
        <v>3549</v>
      </c>
      <c r="G3054" s="9" t="s">
        <v>1932</v>
      </c>
      <c r="H3054" s="69">
        <v>27400</v>
      </c>
      <c r="I3054" s="46" t="s">
        <v>3492</v>
      </c>
      <c r="J3054" s="31"/>
    </row>
    <row r="3055" spans="1:10" ht="37.5" customHeight="1">
      <c r="A3055" s="8" t="s">
        <v>1883</v>
      </c>
      <c r="B3055" s="18" t="s">
        <v>1927</v>
      </c>
      <c r="C3055" s="2" t="s">
        <v>3444</v>
      </c>
      <c r="D3055" s="37" t="s">
        <v>1933</v>
      </c>
      <c r="E3055" s="37"/>
      <c r="F3055" s="2" t="s">
        <v>3549</v>
      </c>
      <c r="G3055" s="9" t="s">
        <v>1932</v>
      </c>
      <c r="H3055" s="69">
        <v>30400</v>
      </c>
      <c r="I3055" s="59" t="s">
        <v>3478</v>
      </c>
      <c r="J3055" s="31"/>
    </row>
    <row r="3056" spans="1:10" ht="37.5" customHeight="1">
      <c r="A3056" s="8" t="s">
        <v>1883</v>
      </c>
      <c r="B3056" s="18" t="s">
        <v>1927</v>
      </c>
      <c r="C3056" s="2" t="s">
        <v>3444</v>
      </c>
      <c r="D3056" s="37" t="s">
        <v>1934</v>
      </c>
      <c r="E3056" s="37"/>
      <c r="F3056" s="2" t="s">
        <v>3549</v>
      </c>
      <c r="G3056" s="9" t="s">
        <v>1932</v>
      </c>
      <c r="H3056" s="69">
        <v>31400</v>
      </c>
      <c r="I3056" s="46" t="s">
        <v>3541</v>
      </c>
      <c r="J3056" s="31"/>
    </row>
    <row r="3057" spans="1:10" ht="37.5" customHeight="1">
      <c r="A3057" s="8" t="s">
        <v>1883</v>
      </c>
      <c r="B3057" s="18" t="s">
        <v>1927</v>
      </c>
      <c r="C3057" s="2" t="s">
        <v>3500</v>
      </c>
      <c r="D3057" s="37" t="s">
        <v>1935</v>
      </c>
      <c r="E3057" s="37" t="s">
        <v>2857</v>
      </c>
      <c r="F3057" s="75" t="str">
        <f ca="1">IF($E3057="только рамка",VLOOKUP($D3057,OLframe!$D$2:$J$213,2),VLOOKUP($E3057,OLmain!$A$2:$J$57,2))</f>
        <v>10", 1024*600</v>
      </c>
      <c r="G3057" s="65" t="str">
        <f ca="1">VLOOKUP($D3057,OLframe!$D$2:$J$213,3)</f>
        <v>https://yadi.sk/d/jc-0qHkh3Rq6iY</v>
      </c>
      <c r="H3057" s="45">
        <v>4000</v>
      </c>
      <c r="I3057" s="79" t="e">
        <f ca="1">IF($E3057="только рамка",VLOOKUP($D3057,OLframe!$D$2:$J$213,9),VLOOKUP($E3057,OLmain!$A$2:$J$57,9))</f>
        <v>#REF!</v>
      </c>
      <c r="J3057" s="27" t="e">
        <f ca="1">IF(VLOOKUP($D3057,OLframe!$D$2:$J$213,10)=0," ",VLOOKUP($D3057,OLframe!$D$2:$J$213,10))</f>
        <v>#REF!</v>
      </c>
    </row>
    <row r="3058" spans="1:10" ht="37.5" customHeight="1">
      <c r="A3058" s="8" t="s">
        <v>1883</v>
      </c>
      <c r="B3058" s="18" t="s">
        <v>1927</v>
      </c>
      <c r="C3058" s="2" t="s">
        <v>3500</v>
      </c>
      <c r="D3058" s="37" t="s">
        <v>1935</v>
      </c>
      <c r="E3058" s="37" t="s">
        <v>1124</v>
      </c>
      <c r="F3058" s="75" t="str">
        <f ca="1">IF($E3058="только рамка",VLOOKUP($D3058,OLframe!$D$2:$J$213,2),VLOOKUP($E3058,OLmain!$A$2:$J$57,2))</f>
        <v>10.1", 1280*720</v>
      </c>
      <c r="G3058" s="65" t="str">
        <f ca="1">VLOOKUP($D3058,OLframe!$D$2:$J$213,3)</f>
        <v>https://yadi.sk/d/jc-0qHkh3Rq6iY</v>
      </c>
      <c r="H3058" s="45">
        <v>34900</v>
      </c>
      <c r="I3058" s="79" t="str">
        <f ca="1">IF($E3058="только рамка",VLOOKUP($D3058,OLframe!$D$2:$J$213,9),VLOOKUP($E3058,OLmain!$A$2:$J$57,9))</f>
        <v>Android 10.0, RK PX6 6x2,0 Ghz, 4Gb Ram, 64 Gb ROM, IPS LCD, NXP 6686 FM, TDA 7850, DSP, BC6 Bluetooth,  external microphone+Glonass&amp;gps</v>
      </c>
      <c r="J3058" s="27" t="e">
        <f ca="1">IF(VLOOKUP($D3058,OLframe!$D$2:$J$213,10)=0," ",VLOOKUP($D3058,OLframe!$D$2:$J$213,10))</f>
        <v>#REF!</v>
      </c>
    </row>
    <row r="3059" spans="1:10" ht="37.5" customHeight="1">
      <c r="A3059" s="8" t="s">
        <v>1883</v>
      </c>
      <c r="B3059" s="18" t="s">
        <v>1927</v>
      </c>
      <c r="C3059" s="2" t="s">
        <v>3500</v>
      </c>
      <c r="D3059" s="37" t="s">
        <v>1935</v>
      </c>
      <c r="E3059" s="37" t="s">
        <v>1139</v>
      </c>
      <c r="F3059" s="75" t="str">
        <f ca="1">IF($E3059="только рамка",VLOOKUP($D3059,OLframe!$D$2:$J$213,2),VLOOKUP($E3059,OLmain!$A$2:$J$57,2))</f>
        <v>10'', 1280*720</v>
      </c>
      <c r="G3059" s="65" t="str">
        <f ca="1">VLOOKUP($D3059,OLframe!$D$2:$J$213,3)</f>
        <v>https://yadi.sk/d/jc-0qHkh3Rq6iY</v>
      </c>
      <c r="H3059" s="45">
        <v>36900</v>
      </c>
      <c r="I3059" s="79" t="str">
        <f ca="1">IF($E3059="только рамка",VLOOKUP($D3059,OLframe!$D$2:$J$213,9),VLOOKUP($E3059,OLmain!$A$2:$J$57,9))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59" s="27" t="e">
        <f ca="1">IF(VLOOKUP($D3059,OLframe!$D$2:$J$213,10)=0," ",VLOOKUP($D3059,OLframe!$D$2:$J$213,10))</f>
        <v>#REF!</v>
      </c>
    </row>
    <row r="3060" spans="1:10" ht="37.5" customHeight="1">
      <c r="A3060" s="8" t="s">
        <v>1883</v>
      </c>
      <c r="B3060" s="18" t="s">
        <v>1927</v>
      </c>
      <c r="C3060" s="2" t="s">
        <v>3500</v>
      </c>
      <c r="D3060" s="37" t="s">
        <v>1935</v>
      </c>
      <c r="E3060" s="37" t="s">
        <v>1106</v>
      </c>
      <c r="F3060" s="75" t="str">
        <f ca="1">IF($E3060="только рамка",VLOOKUP($D3060,OLframe!$D$2:$J$213,2),VLOOKUP($E3060,OLmain!$A$2:$J$57,2))</f>
        <v>10'', 1280*720</v>
      </c>
      <c r="G3060" s="65" t="str">
        <f ca="1">VLOOKUP($D3060,OLframe!$D$2:$J$213,3)</f>
        <v>https://yadi.sk/d/jc-0qHkh3Rq6iY</v>
      </c>
      <c r="H3060" s="45">
        <v>39900</v>
      </c>
      <c r="I3060" s="79" t="str">
        <f ca="1">IF($E3060="только рамка",VLOOKUP($D3060,OLframe!$D$2:$J$213,9),VLOOKUP($E3060,OLmain!$A$2:$J$57,9))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60" s="27" t="e">
        <f ca="1">IF(VLOOKUP($D3060,OLframe!$D$2:$J$213,10)=0," ",VLOOKUP($D3060,OLframe!$D$2:$J$213,10))</f>
        <v>#REF!</v>
      </c>
    </row>
    <row r="3061" spans="1:10" ht="37.5" customHeight="1">
      <c r="A3061" s="8" t="s">
        <v>1883</v>
      </c>
      <c r="B3061" s="18" t="s">
        <v>1927</v>
      </c>
      <c r="C3061" s="2" t="s">
        <v>3500</v>
      </c>
      <c r="D3061" s="37" t="s">
        <v>1935</v>
      </c>
      <c r="E3061" s="37" t="s">
        <v>1108</v>
      </c>
      <c r="F3061" s="75" t="str">
        <f ca="1">IF($E3061="только рамка",VLOOKUP($D3061,OLframe!$D$2:$J$213,2),VLOOKUP($E3061,OLmain!$A$2:$J$57,2))</f>
        <v>10'', 1024*600</v>
      </c>
      <c r="G3061" s="65" t="str">
        <f ca="1">VLOOKUP($D3061,OLframe!$D$2:$J$213,3)</f>
        <v>https://yadi.sk/d/jc-0qHkh3Rq6iY</v>
      </c>
      <c r="H3061" s="45">
        <v>27900</v>
      </c>
      <c r="I3061" s="79" t="str">
        <f ca="1">IF($E3061="только рамка",VLOOKUP($D3061,OLframe!$D$2:$J$213,9),VLOOKUP($E3061,OLmain!$A$2:$J$57,9))</f>
        <v>Android 10.0, RK PX30 4x1,6 Ghz, 2Gb Ram, 16 Gb ROM, IPS LCD, NXP 6686 FM, TDA 7850, DSP, BC6 Bluetooth,  external microphone+Glonass&amp;gps</v>
      </c>
      <c r="J3061" s="27" t="e">
        <f ca="1">IF(VLOOKUP($D3061,OLframe!$D$2:$J$213,10)=0," ",VLOOKUP($D3061,OLframe!$D$2:$J$213,10))</f>
        <v>#REF!</v>
      </c>
    </row>
    <row r="3062" spans="1:10" ht="37.5" customHeight="1">
      <c r="A3062" s="8" t="s">
        <v>1883</v>
      </c>
      <c r="B3062" s="18" t="s">
        <v>1927</v>
      </c>
      <c r="C3062" s="2" t="s">
        <v>3500</v>
      </c>
      <c r="D3062" s="37" t="s">
        <v>1935</v>
      </c>
      <c r="E3062" s="37" t="s">
        <v>1110</v>
      </c>
      <c r="F3062" s="75" t="str">
        <f ca="1">IF($E3062="только рамка",VLOOKUP($D3062,OLframe!$D$2:$J$213,2),VLOOKUP($E3062,OLmain!$A$2:$J$57,2))</f>
        <v>10'', 1024*600</v>
      </c>
      <c r="G3062" s="65" t="str">
        <f ca="1">VLOOKUP($D3062,OLframe!$D$2:$J$213,3)</f>
        <v>https://yadi.sk/d/jc-0qHkh3Rq6iY</v>
      </c>
      <c r="H3062" s="45">
        <v>31400</v>
      </c>
      <c r="I3062" s="79" t="str">
        <f ca="1">IF($E3062="только рамка",VLOOKUP($D3062,OLframe!$D$2:$J$213,9),VLOOKUP($E3062,OLmain!$A$2:$J$57,9))</f>
        <v>Android 10.0, RK PX5 8x1,5 Ghz, 4Gb Ram, 32 Gb ROM, IPS LCD, NXP 6686 FM, TDA 7850, DSP, BC6 Bluetooth,  external microphone+Glonass&amp;gps</v>
      </c>
      <c r="J3062" s="27" t="e">
        <f ca="1">IF(VLOOKUP($D3062,OLframe!$D$2:$J$213,10)=0," ",VLOOKUP($D3062,OLframe!$D$2:$J$213,10))</f>
        <v>#REF!</v>
      </c>
    </row>
    <row r="3063" spans="1:10" ht="37.5" customHeight="1">
      <c r="A3063" s="8" t="s">
        <v>1883</v>
      </c>
      <c r="B3063" s="18" t="s">
        <v>1927</v>
      </c>
      <c r="C3063" s="2" t="s">
        <v>3500</v>
      </c>
      <c r="D3063" s="37" t="s">
        <v>1935</v>
      </c>
      <c r="E3063" s="37" t="s">
        <v>1112</v>
      </c>
      <c r="F3063" s="75" t="str">
        <f ca="1">IF($E3063="только рамка",VLOOKUP($D3063,OLframe!$D$2:$J$213,2),VLOOKUP($E3063,OLmain!$A$2:$J$57,2))</f>
        <v>10'', 1024*600</v>
      </c>
      <c r="G3063" s="65" t="str">
        <f ca="1">VLOOKUP($D3063,OLframe!$D$2:$J$213,3)</f>
        <v>https://yadi.sk/d/jc-0qHkh3Rq6iY</v>
      </c>
      <c r="H3063" s="45">
        <v>32400</v>
      </c>
      <c r="I3063" s="79" t="str">
        <f ca="1">IF($E3063="только рамка",VLOOKUP($D3063,OLframe!$D$2:$J$213,9),VLOOKUP($E3063,OLmain!$A$2:$J$57,9))</f>
        <v>Android 10.0, RK PX5 8x1,5 Ghz, 4Gb Ram, 64 Gb ROM, IPS LCD, NXP 6686 FM, TDA 7850, DSP, BC6 Bluetooth,  external microphone+Glonass&amp;gps</v>
      </c>
      <c r="J3063" s="27" t="e">
        <f ca="1">IF(VLOOKUP($D3063,OLframe!$D$2:$J$213,10)=0," ",VLOOKUP($D3063,OLframe!$D$2:$J$213,10))</f>
        <v>#REF!</v>
      </c>
    </row>
    <row r="3064" spans="1:10" ht="37.5" customHeight="1">
      <c r="A3064" s="8" t="s">
        <v>1883</v>
      </c>
      <c r="B3064" s="18" t="s">
        <v>1927</v>
      </c>
      <c r="C3064" s="2" t="s">
        <v>3500</v>
      </c>
      <c r="D3064" s="37" t="s">
        <v>1935</v>
      </c>
      <c r="E3064" s="37" t="s">
        <v>1114</v>
      </c>
      <c r="F3064" s="75" t="str">
        <f ca="1">IF($E3064="только рамка",VLOOKUP($D3064,OLframe!$D$2:$J$213,2),VLOOKUP($E3064,OLmain!$A$2:$J$57,2))</f>
        <v>10'', 1024*600</v>
      </c>
      <c r="G3064" s="65" t="str">
        <f ca="1">VLOOKUP($D3064,OLframe!$D$2:$J$213,3)</f>
        <v>https://yadi.sk/d/jc-0qHkh3Rq6iY</v>
      </c>
      <c r="H3064" s="45">
        <v>32400</v>
      </c>
      <c r="I3064" s="79" t="str">
        <f ca="1">IF($E3064="только рамка",VLOOKUP($D3064,OLframe!$D$2:$J$213,9),VLOOKUP($E3064,OLmain!$A$2:$J$57,9))</f>
        <v>Android 10.0, RK PX6 6x2,0 Ghz, 4Gb Ram, 64 Gb ROM, IPS LCD, NXP 6686 FM, TDA 7850, DSP, BC6 Bluetooth,  external microphone+Glonass&amp;gps</v>
      </c>
      <c r="J3064" s="27" t="e">
        <f ca="1">IF(VLOOKUP($D3064,OLframe!$D$2:$J$213,10)=0," ",VLOOKUP($D3064,OLframe!$D$2:$J$213,10))</f>
        <v>#REF!</v>
      </c>
    </row>
    <row r="3065" spans="1:10" ht="37.5" customHeight="1">
      <c r="A3065" s="8" t="s">
        <v>1883</v>
      </c>
      <c r="B3065" s="18" t="s">
        <v>1927</v>
      </c>
      <c r="C3065" s="2" t="s">
        <v>3500</v>
      </c>
      <c r="D3065" s="37" t="s">
        <v>1935</v>
      </c>
      <c r="E3065" s="37" t="s">
        <v>1129</v>
      </c>
      <c r="F3065" s="75" t="str">
        <f ca="1">IF($E3065="только рамка",VLOOKUP($D3065,OLframe!$D$2:$J$213,2),VLOOKUP($E3065,OLmain!$A$2:$J$57,2))</f>
        <v>10'', 1024*600</v>
      </c>
      <c r="G3065" s="65" t="str">
        <f ca="1">VLOOKUP($D3065,OLframe!$D$2:$J$213,3)</f>
        <v>https://yadi.sk/d/jc-0qHkh3Rq6iY</v>
      </c>
      <c r="H3065" s="45">
        <v>23900</v>
      </c>
      <c r="I3065" s="79" t="str">
        <f ca="1">IF($E3065="только рамка",VLOOKUP($D3065,OLframe!$D$2:$J$213,9),VLOOKUP($E3065,OLmain!$A$2:$J$57,9))</f>
        <v>Android 6.0, MTK 3562 8x1,5 Ghz, 2Gb Ram, 32 Gb ROM, IPS LCD, NXP 6686 FM, TDA 7851, Bluetooth,  external microphone, 4G встроен</v>
      </c>
      <c r="J3065" s="27" t="e">
        <f ca="1">IF(VLOOKUP($D3065,OLframe!$D$2:$J$213,10)=0," ",VLOOKUP($D3065,OLframe!$D$2:$J$213,10))</f>
        <v>#REF!</v>
      </c>
    </row>
    <row r="3066" spans="1:10" ht="37.5" customHeight="1">
      <c r="A3066" s="8" t="s">
        <v>1883</v>
      </c>
      <c r="B3066" s="18" t="s">
        <v>1927</v>
      </c>
      <c r="C3066" s="2" t="s">
        <v>3500</v>
      </c>
      <c r="D3066" s="37" t="s">
        <v>1935</v>
      </c>
      <c r="E3066" s="37" t="s">
        <v>1116</v>
      </c>
      <c r="F3066" s="75" t="str">
        <f ca="1">IF($E3066="только рамка",VLOOKUP($D3066,OLframe!$D$2:$J$213,2),VLOOKUP($E3066,OLmain!$A$2:$J$57,2))</f>
        <v>10'', 1280*720</v>
      </c>
      <c r="G3066" s="65" t="str">
        <f ca="1">VLOOKUP($D3066,OLframe!$D$2:$J$213,3)</f>
        <v>https://yadi.sk/d/jc-0qHkh3Rq6iY</v>
      </c>
      <c r="H3066" s="45">
        <v>26900</v>
      </c>
      <c r="I3066" s="79" t="str">
        <f ca="1">IF($E3066="только рамка",VLOOKUP($D3066,OLframe!$D$2:$J$213,9),VLOOKUP($E3066,OLmain!$A$2:$J$57,9))</f>
        <v>Android 10, UIS7862 8x1,8 Ghz, 3Gb Ram, 32Gb ROM, TDA7708 FM, TDA7388, DSP, Bluetooth 5.0, Glonass&amp;gps, 4G, OPTIC out, поддержка AHD/TVI камер, HDMI - опция, AV OUT - опция</v>
      </c>
      <c r="J3066" s="27" t="e">
        <f ca="1">IF(VLOOKUP($D3066,OLframe!$D$2:$J$213,10)=0," ",VLOOKUP($D3066,OLframe!$D$2:$J$213,10))</f>
        <v>#REF!</v>
      </c>
    </row>
    <row r="3067" spans="1:10" ht="37.5" customHeight="1">
      <c r="A3067" s="8" t="s">
        <v>1883</v>
      </c>
      <c r="B3067" s="18" t="s">
        <v>1927</v>
      </c>
      <c r="C3067" s="2" t="s">
        <v>3500</v>
      </c>
      <c r="D3067" s="37" t="s">
        <v>1935</v>
      </c>
      <c r="E3067" s="37" t="s">
        <v>1118</v>
      </c>
      <c r="F3067" s="75" t="str">
        <f ca="1">IF($E3067="только рамка",VLOOKUP($D3067,OLframe!$D$2:$J$213,2),VLOOKUP($E3067,OLmain!$A$2:$J$57,2))</f>
        <v>10'', 1280*720</v>
      </c>
      <c r="G3067" s="65" t="str">
        <f ca="1">VLOOKUP($D3067,OLframe!$D$2:$J$213,3)</f>
        <v>https://yadi.sk/d/jc-0qHkh3Rq6iY</v>
      </c>
      <c r="H3067" s="45">
        <v>31400</v>
      </c>
      <c r="I3067" s="79" t="str">
        <f ca="1">IF($E3067="только рамка",VLOOKUP($D3067,OLframe!$D$2:$J$213,9),VLOOKUP($E3067,OLmain!$A$2:$J$57,9))</f>
        <v>Android 10, UIS7862 8x1,8 Ghz, 4Gb Ram, 64Gb ROM, TDA7708 FM, TDA7851L, DSP, Bluetooth 5.0, Glonass&amp;gps, 4G, OPTIC out, поддержка AHD/TVI камер, HDMI - опция, AV OUT - опция</v>
      </c>
      <c r="J3067" s="27" t="e">
        <f ca="1">IF(VLOOKUP($D3067,OLframe!$D$2:$J$213,10)=0," ",VLOOKUP($D3067,OLframe!$D$2:$J$213,10))</f>
        <v>#REF!</v>
      </c>
    </row>
    <row r="3068" spans="1:10" ht="37.5" customHeight="1">
      <c r="A3068" s="8" t="s">
        <v>1883</v>
      </c>
      <c r="B3068" s="18" t="s">
        <v>1927</v>
      </c>
      <c r="C3068" s="2" t="s">
        <v>3500</v>
      </c>
      <c r="D3068" s="37" t="s">
        <v>1935</v>
      </c>
      <c r="E3068" s="37" t="s">
        <v>1134</v>
      </c>
      <c r="F3068" s="75" t="str">
        <f ca="1">IF($E3068="только рамка",VLOOKUP($D3068,OLframe!$D$2:$J$213,2),VLOOKUP($E3068,OLmain!$A$2:$J$57,2))</f>
        <v>10'', 1280*720</v>
      </c>
      <c r="G3068" s="65" t="str">
        <f ca="1">VLOOKUP($D3068,OLframe!$D$2:$J$213,3)</f>
        <v>https://yadi.sk/d/jc-0qHkh3Rq6iY</v>
      </c>
      <c r="H3068" s="45">
        <v>34400</v>
      </c>
      <c r="I3068" s="79" t="str">
        <f ca="1">IF($E3068="только рамка",VLOOKUP($D3068,OLframe!$D$2:$J$213,9),VLOOKUP($E3068,OLmain!$A$2:$J$57,9))</f>
        <v>Android 10, UIS7862 8x1,8 Ghz, 6Gb Ram, 128Gb ROM, TDA7708 FM, TDA7851L, DSP, Bluetooth 5.0, Glonass&amp;gps, 4G, OPTIC out, поддержка AHD/TVI камер, HDMI - опция, AV OUT - опция</v>
      </c>
      <c r="J3068" s="27" t="e">
        <f ca="1">IF(VLOOKUP($D3068,OLframe!$D$2:$J$213,10)=0," ",VLOOKUP($D3068,OLframe!$D$2:$J$213,10))</f>
        <v>#REF!</v>
      </c>
    </row>
    <row r="3069" spans="1:10" ht="37.5" customHeight="1">
      <c r="A3069" s="8" t="s">
        <v>1883</v>
      </c>
      <c r="B3069" s="18" t="s">
        <v>1927</v>
      </c>
      <c r="C3069" s="2" t="s">
        <v>3500</v>
      </c>
      <c r="D3069" s="37" t="s">
        <v>1935</v>
      </c>
      <c r="E3069" s="37" t="s">
        <v>1120</v>
      </c>
      <c r="F3069" s="75" t="str">
        <f ca="1">IF($E3069="только рамка",VLOOKUP($D3069,OLframe!$D$2:$J$213,2),VLOOKUP($E3069,OLmain!$A$2:$J$57,2))</f>
        <v>10'', 1024*600</v>
      </c>
      <c r="G3069" s="65" t="str">
        <f ca="1">VLOOKUP($D3069,OLframe!$D$2:$J$213,3)</f>
        <v>https://yadi.sk/d/jc-0qHkh3Rq6iY</v>
      </c>
      <c r="H3069" s="45">
        <v>32400</v>
      </c>
      <c r="I3069" s="79" t="str">
        <f ca="1">IF($E3069="только рамка",VLOOKUP($D3069,OLframe!$D$2:$J$213,9),VLOOKUP($E3069,OLmain!$A$2:$J$57,9))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069" s="27" t="e">
        <f ca="1">IF(VLOOKUP($D3069,OLframe!$D$2:$J$213,10)=0," ",VLOOKUP($D3069,OLframe!$D$2:$J$213,10))</f>
        <v>#REF!</v>
      </c>
    </row>
    <row r="3070" spans="1:10" ht="37.5" customHeight="1">
      <c r="A3070" s="8" t="s">
        <v>1883</v>
      </c>
      <c r="B3070" s="18" t="s">
        <v>1927</v>
      </c>
      <c r="C3070" s="2" t="s">
        <v>3500</v>
      </c>
      <c r="D3070" s="37" t="s">
        <v>1935</v>
      </c>
      <c r="E3070" s="37" t="s">
        <v>1090</v>
      </c>
      <c r="F3070" s="75" t="str">
        <f ca="1">IF($E3070="только рамка",VLOOKUP($D3070,OLframe!$D$2:$J$213,2),VLOOKUP($E3070,OLmain!$A$2:$J$57,2))</f>
        <v>9,7'', 1024*768</v>
      </c>
      <c r="G3070" s="65" t="str">
        <f ca="1">VLOOKUP($D3070,OLframe!$D$2:$J$213,3)</f>
        <v>https://yadi.sk/d/jc-0qHkh3Rq6iY</v>
      </c>
      <c r="H3070" s="45">
        <v>33400</v>
      </c>
      <c r="I3070" s="79" t="str">
        <f ca="1">IF($E3070="только рамка",VLOOKUP($D3070,OLframe!$D$2:$J$213,9),VLOOKUP($E3070,OLmain!$A$2:$J$57,9))</f>
        <v>Android 10.0, RK PX6 6x2,0 Ghz, 4Gb Ram, 64 Gb ROM, IPS LCD, NXP 6686 FM, TDA 7850, DSP, BC6 Bluetooth,  external microphone+Glonass&amp;gps</v>
      </c>
      <c r="J3070" s="27" t="e">
        <f ca="1">IF(VLOOKUP($D3070,OLframe!$D$2:$J$213,10)=0," ",VLOOKUP($D3070,OLframe!$D$2:$J$213,10))</f>
        <v>#REF!</v>
      </c>
    </row>
    <row r="3071" spans="1:10" ht="37.5" customHeight="1">
      <c r="A3071" s="8" t="s">
        <v>1883</v>
      </c>
      <c r="B3071" s="18" t="s">
        <v>1927</v>
      </c>
      <c r="C3071" s="2" t="s">
        <v>3500</v>
      </c>
      <c r="D3071" s="37" t="s">
        <v>1935</v>
      </c>
      <c r="E3071" s="37" t="s">
        <v>1123</v>
      </c>
      <c r="F3071" s="75" t="str">
        <f ca="1">IF($E3071="только рамка",VLOOKUP($D3071,OLframe!$D$2:$J$213,2),VLOOKUP($E3071,OLmain!$A$2:$J$57,2))</f>
        <v>13.3", 1920*1080</v>
      </c>
      <c r="G3071" s="65" t="str">
        <f ca="1">VLOOKUP($D3071,OLframe!$D$2:$J$213,3)</f>
        <v>https://yadi.sk/d/jc-0qHkh3Rq6iY</v>
      </c>
      <c r="H3071" s="45">
        <v>40900</v>
      </c>
      <c r="I3071" s="79" t="str">
        <f ca="1">IF($E3071="только рамка",VLOOKUP($D3071,OLframe!$D$2:$J$213,9),VLOOKUP($E3071,OLmain!$A$2:$J$57,9))</f>
        <v>Android 10.0, RK PX6 6x2,0 Ghz, 4Gb Ram, 64 Gb ROM, IPS LCD, NXP 6686 FM, TDA 7850, DSP, BC6 Bluetooth,  external microphone+Glonass&amp;gps</v>
      </c>
      <c r="J3071" s="27" t="e">
        <f ca="1">IF(VLOOKUP($D3071,OLframe!$D$2:$J$213,10)=0," ",VLOOKUP($D3071,OLframe!$D$2:$J$213,10))</f>
        <v>#REF!</v>
      </c>
    </row>
    <row r="3072" spans="1:10" ht="37.5" customHeight="1">
      <c r="A3072" s="8" t="s">
        <v>1883</v>
      </c>
      <c r="B3072" s="18" t="s">
        <v>1927</v>
      </c>
      <c r="C3072" s="36" t="s">
        <v>3451</v>
      </c>
      <c r="D3072" s="38" t="s">
        <v>1936</v>
      </c>
      <c r="E3072" s="38"/>
      <c r="F3072" s="2" t="s">
        <v>1937</v>
      </c>
      <c r="G3072" s="51" t="s">
        <v>1938</v>
      </c>
      <c r="H3072" s="69">
        <v>36900</v>
      </c>
      <c r="I3072" s="21" t="s">
        <v>3483</v>
      </c>
      <c r="J3072" s="27" t="s">
        <v>3921</v>
      </c>
    </row>
    <row r="3073" spans="1:10" ht="37.5" customHeight="1">
      <c r="A3073" s="8" t="s">
        <v>1883</v>
      </c>
      <c r="B3073" s="18" t="s">
        <v>1927</v>
      </c>
      <c r="C3073" s="36" t="s">
        <v>3884</v>
      </c>
      <c r="D3073" s="38" t="s">
        <v>1939</v>
      </c>
      <c r="E3073" s="38"/>
      <c r="F3073" s="2" t="s">
        <v>1937</v>
      </c>
      <c r="G3073" s="51" t="s">
        <v>1940</v>
      </c>
      <c r="H3073" s="45">
        <v>42900</v>
      </c>
      <c r="I3073" s="21" t="s">
        <v>3888</v>
      </c>
      <c r="J3073" s="31" t="s">
        <v>1941</v>
      </c>
    </row>
    <row r="3074" spans="1:10" ht="37.5" customHeight="1">
      <c r="A3074" s="8" t="s">
        <v>1883</v>
      </c>
      <c r="B3074" s="18" t="s">
        <v>1942</v>
      </c>
      <c r="C3074" s="36" t="s">
        <v>3451</v>
      </c>
      <c r="D3074" s="38" t="s">
        <v>1943</v>
      </c>
      <c r="E3074" s="38"/>
      <c r="F3074" s="2" t="s">
        <v>3549</v>
      </c>
      <c r="G3074" s="6" t="s">
        <v>1944</v>
      </c>
      <c r="H3074" s="69"/>
      <c r="I3074" s="21" t="s">
        <v>3551</v>
      </c>
      <c r="J3074" s="27"/>
    </row>
    <row r="3075" spans="1:10" ht="37.5" customHeight="1">
      <c r="A3075" s="8" t="s">
        <v>1883</v>
      </c>
      <c r="B3075" s="18" t="s">
        <v>1942</v>
      </c>
      <c r="C3075" s="36" t="s">
        <v>3451</v>
      </c>
      <c r="D3075" s="38" t="s">
        <v>1945</v>
      </c>
      <c r="E3075" s="38"/>
      <c r="F3075" s="10" t="s">
        <v>3518</v>
      </c>
      <c r="G3075" s="15" t="s">
        <v>1946</v>
      </c>
      <c r="H3075" s="69">
        <v>29900</v>
      </c>
      <c r="I3075" s="21" t="s">
        <v>3483</v>
      </c>
      <c r="J3075" s="27"/>
    </row>
    <row r="3076" spans="1:10" ht="37.5" customHeight="1">
      <c r="A3076" s="8" t="s">
        <v>1883</v>
      </c>
      <c r="B3076" s="18" t="s">
        <v>1942</v>
      </c>
      <c r="C3076" s="36" t="s">
        <v>3444</v>
      </c>
      <c r="D3076" s="38" t="s">
        <v>1947</v>
      </c>
      <c r="E3076" s="38"/>
      <c r="F3076" s="2" t="s">
        <v>3549</v>
      </c>
      <c r="G3076" s="14" t="s">
        <v>1948</v>
      </c>
      <c r="H3076" s="69">
        <v>27900</v>
      </c>
      <c r="I3076" s="46" t="s">
        <v>3492</v>
      </c>
      <c r="J3076" s="27"/>
    </row>
    <row r="3077" spans="1:10" ht="37.5" customHeight="1">
      <c r="A3077" s="8" t="s">
        <v>1883</v>
      </c>
      <c r="B3077" s="18" t="s">
        <v>1942</v>
      </c>
      <c r="C3077" s="36" t="s">
        <v>3444</v>
      </c>
      <c r="D3077" s="38" t="s">
        <v>1949</v>
      </c>
      <c r="E3077" s="38"/>
      <c r="F3077" s="2" t="s">
        <v>3549</v>
      </c>
      <c r="G3077" s="14" t="s">
        <v>1948</v>
      </c>
      <c r="H3077" s="69">
        <v>30900</v>
      </c>
      <c r="I3077" s="59" t="s">
        <v>3478</v>
      </c>
      <c r="J3077" s="27"/>
    </row>
    <row r="3078" spans="1:10" ht="37.5" customHeight="1">
      <c r="A3078" s="8" t="s">
        <v>1883</v>
      </c>
      <c r="B3078" s="18" t="s">
        <v>1942</v>
      </c>
      <c r="C3078" s="36" t="s">
        <v>3444</v>
      </c>
      <c r="D3078" s="38" t="s">
        <v>1950</v>
      </c>
      <c r="E3078" s="38"/>
      <c r="F3078" s="2" t="s">
        <v>3549</v>
      </c>
      <c r="G3078" s="14" t="s">
        <v>1948</v>
      </c>
      <c r="H3078" s="69">
        <v>31900</v>
      </c>
      <c r="I3078" s="46" t="s">
        <v>3541</v>
      </c>
      <c r="J3078" s="27"/>
    </row>
    <row r="3079" spans="1:10" ht="37.5" customHeight="1">
      <c r="A3079" s="8" t="s">
        <v>1883</v>
      </c>
      <c r="B3079" s="18" t="s">
        <v>1942</v>
      </c>
      <c r="C3079" s="36" t="s">
        <v>3500</v>
      </c>
      <c r="D3079" s="38" t="s">
        <v>1951</v>
      </c>
      <c r="E3079" s="37" t="s">
        <v>2857</v>
      </c>
      <c r="F3079" s="75" t="str">
        <f ca="1">IF($E3079="только рамка",VLOOKUP($D3079,OLframe!$D$2:$J$213,2),VLOOKUP($E3079,OLmain!$A$2:$J$57,2))</f>
        <v>10", 1024*600</v>
      </c>
      <c r="G3079" s="65" t="str">
        <f ca="1">VLOOKUP($D3079,OLframe!$D$2:$J$213,3)</f>
        <v>https://yadi.sk/d/_Cmr7S6rYkwxJA</v>
      </c>
      <c r="H3079" s="45">
        <v>4000</v>
      </c>
      <c r="I3079" s="79" t="e">
        <f ca="1">IF($E3079="только рамка",VLOOKUP($D3079,OLframe!$D$2:$J$213,9),VLOOKUP($E3079,OLmain!$A$2:$J$57,9))</f>
        <v>#REF!</v>
      </c>
      <c r="J3079" s="27" t="e">
        <f ca="1">IF(VLOOKUP($D3079,OLframe!$D$2:$J$213,10)=0," ",VLOOKUP($D3079,OLframe!$D$2:$J$213,10))</f>
        <v>#REF!</v>
      </c>
    </row>
    <row r="3080" spans="1:10" ht="37.5" customHeight="1">
      <c r="A3080" s="8" t="s">
        <v>1883</v>
      </c>
      <c r="B3080" s="18" t="s">
        <v>1942</v>
      </c>
      <c r="C3080" s="36" t="s">
        <v>3500</v>
      </c>
      <c r="D3080" s="38" t="s">
        <v>1951</v>
      </c>
      <c r="E3080" s="37" t="s">
        <v>1124</v>
      </c>
      <c r="F3080" s="75" t="str">
        <f ca="1">IF($E3080="только рамка",VLOOKUP($D3080,OLframe!$D$2:$J$213,2),VLOOKUP($E3080,OLmain!$A$2:$J$57,2))</f>
        <v>10.1", 1280*720</v>
      </c>
      <c r="G3080" s="65" t="str">
        <f ca="1">VLOOKUP($D3080,OLframe!$D$2:$J$213,3)</f>
        <v>https://yadi.sk/d/_Cmr7S6rYkwxJA</v>
      </c>
      <c r="H3080" s="45">
        <v>34900</v>
      </c>
      <c r="I3080" s="79" t="str">
        <f ca="1">IF($E3080="только рамка",VLOOKUP($D3080,OLframe!$D$2:$J$213,9),VLOOKUP($E3080,OLmain!$A$2:$J$57,9))</f>
        <v>Android 10.0, RK PX6 6x2,0 Ghz, 4Gb Ram, 64 Gb ROM, IPS LCD, NXP 6686 FM, TDA 7850, DSP, BC6 Bluetooth,  external microphone+Glonass&amp;gps</v>
      </c>
      <c r="J3080" s="27" t="e">
        <f ca="1">IF(VLOOKUP($D3080,OLframe!$D$2:$J$213,10)=0," ",VLOOKUP($D3080,OLframe!$D$2:$J$213,10))</f>
        <v>#REF!</v>
      </c>
    </row>
    <row r="3081" spans="1:10" ht="37.5" customHeight="1">
      <c r="A3081" s="8" t="s">
        <v>1883</v>
      </c>
      <c r="B3081" s="18" t="s">
        <v>1942</v>
      </c>
      <c r="C3081" s="36" t="s">
        <v>3500</v>
      </c>
      <c r="D3081" s="38" t="s">
        <v>1951</v>
      </c>
      <c r="E3081" s="37" t="s">
        <v>1139</v>
      </c>
      <c r="F3081" s="75" t="str">
        <f ca="1">IF($E3081="только рамка",VLOOKUP($D3081,OLframe!$D$2:$J$213,2),VLOOKUP($E3081,OLmain!$A$2:$J$57,2))</f>
        <v>10'', 1280*720</v>
      </c>
      <c r="G3081" s="65" t="str">
        <f ca="1">VLOOKUP($D3081,OLframe!$D$2:$J$213,3)</f>
        <v>https://yadi.sk/d/_Cmr7S6rYkwxJA</v>
      </c>
      <c r="H3081" s="45">
        <v>36900</v>
      </c>
      <c r="I3081" s="79" t="str">
        <f ca="1">IF($E3081="только рамка",VLOOKUP($D3081,OLframe!$D$2:$J$213,9),VLOOKUP($E3081,OLmain!$A$2:$J$57,9))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81" s="27" t="e">
        <f ca="1">IF(VLOOKUP($D3081,OLframe!$D$2:$J$213,10)=0," ",VLOOKUP($D3081,OLframe!$D$2:$J$213,10))</f>
        <v>#REF!</v>
      </c>
    </row>
    <row r="3082" spans="1:10" ht="37.5" customHeight="1">
      <c r="A3082" s="8" t="s">
        <v>1883</v>
      </c>
      <c r="B3082" s="18" t="s">
        <v>1942</v>
      </c>
      <c r="C3082" s="36" t="s">
        <v>3500</v>
      </c>
      <c r="D3082" s="38" t="s">
        <v>1951</v>
      </c>
      <c r="E3082" s="37" t="s">
        <v>1106</v>
      </c>
      <c r="F3082" s="75" t="str">
        <f ca="1">IF($E3082="только рамка",VLOOKUP($D3082,OLframe!$D$2:$J$213,2),VLOOKUP($E3082,OLmain!$A$2:$J$57,2))</f>
        <v>10'', 1280*720</v>
      </c>
      <c r="G3082" s="65" t="str">
        <f ca="1">VLOOKUP($D3082,OLframe!$D$2:$J$213,3)</f>
        <v>https://yadi.sk/d/_Cmr7S6rYkwxJA</v>
      </c>
      <c r="H3082" s="45">
        <v>39900</v>
      </c>
      <c r="I3082" s="79" t="str">
        <f ca="1">IF($E3082="только рамка",VLOOKUP($D3082,OLframe!$D$2:$J$213,9),VLOOKUP($E3082,OLmain!$A$2:$J$57,9))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082" s="27" t="e">
        <f ca="1">IF(VLOOKUP($D3082,OLframe!$D$2:$J$213,10)=0," ",VLOOKUP($D3082,OLframe!$D$2:$J$213,10))</f>
        <v>#REF!</v>
      </c>
    </row>
    <row r="3083" spans="1:10" ht="37.5" customHeight="1">
      <c r="A3083" s="8" t="s">
        <v>1883</v>
      </c>
      <c r="B3083" s="18" t="s">
        <v>1942</v>
      </c>
      <c r="C3083" s="36" t="s">
        <v>3500</v>
      </c>
      <c r="D3083" s="38" t="s">
        <v>1951</v>
      </c>
      <c r="E3083" s="37" t="s">
        <v>1108</v>
      </c>
      <c r="F3083" s="75" t="str">
        <f ca="1">IF($E3083="только рамка",VLOOKUP($D3083,OLframe!$D$2:$J$213,2),VLOOKUP($E3083,OLmain!$A$2:$J$57,2))</f>
        <v>10'', 1024*600</v>
      </c>
      <c r="G3083" s="65" t="str">
        <f ca="1">VLOOKUP($D3083,OLframe!$D$2:$J$213,3)</f>
        <v>https://yadi.sk/d/_Cmr7S6rYkwxJA</v>
      </c>
      <c r="H3083" s="45">
        <v>27900</v>
      </c>
      <c r="I3083" s="79" t="str">
        <f ca="1">IF($E3083="только рамка",VLOOKUP($D3083,OLframe!$D$2:$J$213,9),VLOOKUP($E3083,OLmain!$A$2:$J$57,9))</f>
        <v>Android 10.0, RK PX30 4x1,6 Ghz, 2Gb Ram, 16 Gb ROM, IPS LCD, NXP 6686 FM, TDA 7850, DSP, BC6 Bluetooth,  external microphone+Glonass&amp;gps</v>
      </c>
      <c r="J3083" s="27" t="e">
        <f ca="1">IF(VLOOKUP($D3083,OLframe!$D$2:$J$213,10)=0," ",VLOOKUP($D3083,OLframe!$D$2:$J$213,10))</f>
        <v>#REF!</v>
      </c>
    </row>
    <row r="3084" spans="1:10" ht="37.5" customHeight="1">
      <c r="A3084" s="8" t="s">
        <v>1883</v>
      </c>
      <c r="B3084" s="18" t="s">
        <v>1942</v>
      </c>
      <c r="C3084" s="36" t="s">
        <v>3500</v>
      </c>
      <c r="D3084" s="38" t="s">
        <v>1951</v>
      </c>
      <c r="E3084" s="37" t="s">
        <v>1110</v>
      </c>
      <c r="F3084" s="75" t="str">
        <f ca="1">IF($E3084="только рамка",VLOOKUP($D3084,OLframe!$D$2:$J$213,2),VLOOKUP($E3084,OLmain!$A$2:$J$57,2))</f>
        <v>10'', 1024*600</v>
      </c>
      <c r="G3084" s="65" t="str">
        <f ca="1">VLOOKUP($D3084,OLframe!$D$2:$J$213,3)</f>
        <v>https://yadi.sk/d/_Cmr7S6rYkwxJA</v>
      </c>
      <c r="H3084" s="45">
        <v>31400</v>
      </c>
      <c r="I3084" s="79" t="str">
        <f ca="1">IF($E3084="только рамка",VLOOKUP($D3084,OLframe!$D$2:$J$213,9),VLOOKUP($E3084,OLmain!$A$2:$J$57,9))</f>
        <v>Android 10.0, RK PX5 8x1,5 Ghz, 4Gb Ram, 32 Gb ROM, IPS LCD, NXP 6686 FM, TDA 7850, DSP, BC6 Bluetooth,  external microphone+Glonass&amp;gps</v>
      </c>
      <c r="J3084" s="27" t="e">
        <f ca="1">IF(VLOOKUP($D3084,OLframe!$D$2:$J$213,10)=0," ",VLOOKUP($D3084,OLframe!$D$2:$J$213,10))</f>
        <v>#REF!</v>
      </c>
    </row>
    <row r="3085" spans="1:10" ht="37.5" customHeight="1">
      <c r="A3085" s="8" t="s">
        <v>1883</v>
      </c>
      <c r="B3085" s="18" t="s">
        <v>1942</v>
      </c>
      <c r="C3085" s="36" t="s">
        <v>3500</v>
      </c>
      <c r="D3085" s="38" t="s">
        <v>1951</v>
      </c>
      <c r="E3085" s="37" t="s">
        <v>1112</v>
      </c>
      <c r="F3085" s="75" t="str">
        <f ca="1">IF($E3085="только рамка",VLOOKUP($D3085,OLframe!$D$2:$J$213,2),VLOOKUP($E3085,OLmain!$A$2:$J$57,2))</f>
        <v>10'', 1024*600</v>
      </c>
      <c r="G3085" s="65" t="str">
        <f ca="1">VLOOKUP($D3085,OLframe!$D$2:$J$213,3)</f>
        <v>https://yadi.sk/d/_Cmr7S6rYkwxJA</v>
      </c>
      <c r="H3085" s="45">
        <v>32400</v>
      </c>
      <c r="I3085" s="79" t="str">
        <f ca="1">IF($E3085="только рамка",VLOOKUP($D3085,OLframe!$D$2:$J$213,9),VLOOKUP($E3085,OLmain!$A$2:$J$57,9))</f>
        <v>Android 10.0, RK PX5 8x1,5 Ghz, 4Gb Ram, 64 Gb ROM, IPS LCD, NXP 6686 FM, TDA 7850, DSP, BC6 Bluetooth,  external microphone+Glonass&amp;gps</v>
      </c>
      <c r="J3085" s="27" t="e">
        <f ca="1">IF(VLOOKUP($D3085,OLframe!$D$2:$J$213,10)=0," ",VLOOKUP($D3085,OLframe!$D$2:$J$213,10))</f>
        <v>#REF!</v>
      </c>
    </row>
    <row r="3086" spans="1:10" ht="37.5" customHeight="1">
      <c r="A3086" s="8" t="s">
        <v>1883</v>
      </c>
      <c r="B3086" s="18" t="s">
        <v>1942</v>
      </c>
      <c r="C3086" s="36" t="s">
        <v>3500</v>
      </c>
      <c r="D3086" s="38" t="s">
        <v>1951</v>
      </c>
      <c r="E3086" s="37" t="s">
        <v>1114</v>
      </c>
      <c r="F3086" s="75" t="str">
        <f ca="1">IF($E3086="только рамка",VLOOKUP($D3086,OLframe!$D$2:$J$213,2),VLOOKUP($E3086,OLmain!$A$2:$J$57,2))</f>
        <v>10'', 1024*600</v>
      </c>
      <c r="G3086" s="65" t="str">
        <f ca="1">VLOOKUP($D3086,OLframe!$D$2:$J$213,3)</f>
        <v>https://yadi.sk/d/_Cmr7S6rYkwxJA</v>
      </c>
      <c r="H3086" s="45">
        <v>32400</v>
      </c>
      <c r="I3086" s="79" t="str">
        <f ca="1">IF($E3086="только рамка",VLOOKUP($D3086,OLframe!$D$2:$J$213,9),VLOOKUP($E3086,OLmain!$A$2:$J$57,9))</f>
        <v>Android 10.0, RK PX6 6x2,0 Ghz, 4Gb Ram, 64 Gb ROM, IPS LCD, NXP 6686 FM, TDA 7850, DSP, BC6 Bluetooth,  external microphone+Glonass&amp;gps</v>
      </c>
      <c r="J3086" s="27" t="e">
        <f ca="1">IF(VLOOKUP($D3086,OLframe!$D$2:$J$213,10)=0," ",VLOOKUP($D3086,OLframe!$D$2:$J$213,10))</f>
        <v>#REF!</v>
      </c>
    </row>
    <row r="3087" spans="1:10" ht="37.5" customHeight="1">
      <c r="A3087" s="8" t="s">
        <v>1883</v>
      </c>
      <c r="B3087" s="18" t="s">
        <v>1942</v>
      </c>
      <c r="C3087" s="36" t="s">
        <v>3500</v>
      </c>
      <c r="D3087" s="38" t="s">
        <v>1951</v>
      </c>
      <c r="E3087" s="37" t="s">
        <v>1129</v>
      </c>
      <c r="F3087" s="75" t="str">
        <f ca="1">IF($E3087="только рамка",VLOOKUP($D3087,OLframe!$D$2:$J$213,2),VLOOKUP($E3087,OLmain!$A$2:$J$57,2))</f>
        <v>10'', 1024*600</v>
      </c>
      <c r="G3087" s="65" t="str">
        <f ca="1">VLOOKUP($D3087,OLframe!$D$2:$J$213,3)</f>
        <v>https://yadi.sk/d/_Cmr7S6rYkwxJA</v>
      </c>
      <c r="H3087" s="45">
        <v>23900</v>
      </c>
      <c r="I3087" s="79" t="str">
        <f ca="1">IF($E3087="только рамка",VLOOKUP($D3087,OLframe!$D$2:$J$213,9),VLOOKUP($E3087,OLmain!$A$2:$J$57,9))</f>
        <v>Android 6.0, MTK 3562 8x1,5 Ghz, 2Gb Ram, 32 Gb ROM, IPS LCD, NXP 6686 FM, TDA 7851, Bluetooth,  external microphone, 4G встроен</v>
      </c>
      <c r="J3087" s="27" t="e">
        <f ca="1">IF(VLOOKUP($D3087,OLframe!$D$2:$J$213,10)=0," ",VLOOKUP($D3087,OLframe!$D$2:$J$213,10))</f>
        <v>#REF!</v>
      </c>
    </row>
    <row r="3088" spans="1:10" ht="37.5" customHeight="1">
      <c r="A3088" s="8" t="s">
        <v>1883</v>
      </c>
      <c r="B3088" s="18" t="s">
        <v>1942</v>
      </c>
      <c r="C3088" s="36" t="s">
        <v>3500</v>
      </c>
      <c r="D3088" s="38" t="s">
        <v>1951</v>
      </c>
      <c r="E3088" s="37" t="s">
        <v>1116</v>
      </c>
      <c r="F3088" s="75" t="str">
        <f ca="1">IF($E3088="только рамка",VLOOKUP($D3088,OLframe!$D$2:$J$213,2),VLOOKUP($E3088,OLmain!$A$2:$J$57,2))</f>
        <v>10'', 1280*720</v>
      </c>
      <c r="G3088" s="65" t="str">
        <f ca="1">VLOOKUP($D3088,OLframe!$D$2:$J$213,3)</f>
        <v>https://yadi.sk/d/_Cmr7S6rYkwxJA</v>
      </c>
      <c r="H3088" s="45">
        <v>26900</v>
      </c>
      <c r="I3088" s="79" t="str">
        <f ca="1">IF($E3088="только рамка",VLOOKUP($D3088,OLframe!$D$2:$J$213,9),VLOOKUP($E3088,OLmain!$A$2:$J$57,9))</f>
        <v>Android 10, UIS7862 8x1,8 Ghz, 3Gb Ram, 32Gb ROM, TDA7708 FM, TDA7388, DSP, Bluetooth 5.0, Glonass&amp;gps, 4G, OPTIC out, поддержка AHD/TVI камер, HDMI - опция, AV OUT - опция</v>
      </c>
      <c r="J3088" s="27" t="e">
        <f ca="1">IF(VLOOKUP($D3088,OLframe!$D$2:$J$213,10)=0," ",VLOOKUP($D3088,OLframe!$D$2:$J$213,10))</f>
        <v>#REF!</v>
      </c>
    </row>
    <row r="3089" spans="1:10" ht="37.5" customHeight="1">
      <c r="A3089" s="8" t="s">
        <v>1883</v>
      </c>
      <c r="B3089" s="18" t="s">
        <v>1942</v>
      </c>
      <c r="C3089" s="36" t="s">
        <v>3500</v>
      </c>
      <c r="D3089" s="38" t="s">
        <v>1951</v>
      </c>
      <c r="E3089" s="37" t="s">
        <v>1118</v>
      </c>
      <c r="F3089" s="75" t="str">
        <f ca="1">IF($E3089="только рамка",VLOOKUP($D3089,OLframe!$D$2:$J$213,2),VLOOKUP($E3089,OLmain!$A$2:$J$57,2))</f>
        <v>10'', 1280*720</v>
      </c>
      <c r="G3089" s="65" t="str">
        <f ca="1">VLOOKUP($D3089,OLframe!$D$2:$J$213,3)</f>
        <v>https://yadi.sk/d/_Cmr7S6rYkwxJA</v>
      </c>
      <c r="H3089" s="45">
        <v>31400</v>
      </c>
      <c r="I3089" s="79" t="str">
        <f ca="1">IF($E3089="только рамка",VLOOKUP($D3089,OLframe!$D$2:$J$213,9),VLOOKUP($E3089,OLmain!$A$2:$J$57,9))</f>
        <v>Android 10, UIS7862 8x1,8 Ghz, 4Gb Ram, 64Gb ROM, TDA7708 FM, TDA7851L, DSP, Bluetooth 5.0, Glonass&amp;gps, 4G, OPTIC out, поддержка AHD/TVI камер, HDMI - опция, AV OUT - опция</v>
      </c>
      <c r="J3089" s="27" t="e">
        <f ca="1">IF(VLOOKUP($D3089,OLframe!$D$2:$J$213,10)=0," ",VLOOKUP($D3089,OLframe!$D$2:$J$213,10))</f>
        <v>#REF!</v>
      </c>
    </row>
    <row r="3090" spans="1:10" ht="37.5" customHeight="1">
      <c r="A3090" s="8" t="s">
        <v>1883</v>
      </c>
      <c r="B3090" s="18" t="s">
        <v>1942</v>
      </c>
      <c r="C3090" s="36" t="s">
        <v>3500</v>
      </c>
      <c r="D3090" s="38" t="s">
        <v>1951</v>
      </c>
      <c r="E3090" s="37" t="s">
        <v>1134</v>
      </c>
      <c r="F3090" s="75" t="str">
        <f ca="1">IF($E3090="только рамка",VLOOKUP($D3090,OLframe!$D$2:$J$213,2),VLOOKUP($E3090,OLmain!$A$2:$J$57,2))</f>
        <v>10'', 1280*720</v>
      </c>
      <c r="G3090" s="65" t="str">
        <f ca="1">VLOOKUP($D3090,OLframe!$D$2:$J$213,3)</f>
        <v>https://yadi.sk/d/_Cmr7S6rYkwxJA</v>
      </c>
      <c r="H3090" s="45">
        <v>34400</v>
      </c>
      <c r="I3090" s="79" t="str">
        <f ca="1">IF($E3090="только рамка",VLOOKUP($D3090,OLframe!$D$2:$J$213,9),VLOOKUP($E3090,OLmain!$A$2:$J$57,9))</f>
        <v>Android 10, UIS7862 8x1,8 Ghz, 6Gb Ram, 128Gb ROM, TDA7708 FM, TDA7851L, DSP, Bluetooth 5.0, Glonass&amp;gps, 4G, OPTIC out, поддержка AHD/TVI камер, HDMI - опция, AV OUT - опция</v>
      </c>
      <c r="J3090" s="27" t="e">
        <f ca="1">IF(VLOOKUP($D3090,OLframe!$D$2:$J$213,10)=0," ",VLOOKUP($D3090,OLframe!$D$2:$J$213,10))</f>
        <v>#REF!</v>
      </c>
    </row>
    <row r="3091" spans="1:10" ht="37.5" customHeight="1">
      <c r="A3091" s="8" t="s">
        <v>1883</v>
      </c>
      <c r="B3091" s="18" t="s">
        <v>1942</v>
      </c>
      <c r="C3091" s="36" t="s">
        <v>3500</v>
      </c>
      <c r="D3091" s="38" t="s">
        <v>1951</v>
      </c>
      <c r="E3091" s="37" t="s">
        <v>1120</v>
      </c>
      <c r="F3091" s="75" t="str">
        <f ca="1">IF($E3091="только рамка",VLOOKUP($D3091,OLframe!$D$2:$J$213,2),VLOOKUP($E3091,OLmain!$A$2:$J$57,2))</f>
        <v>10'', 1024*600</v>
      </c>
      <c r="G3091" s="65" t="str">
        <f ca="1">VLOOKUP($D3091,OLframe!$D$2:$J$213,3)</f>
        <v>https://yadi.sk/d/_Cmr7S6rYkwxJA</v>
      </c>
      <c r="H3091" s="45">
        <v>32400</v>
      </c>
      <c r="I3091" s="79" t="str">
        <f ca="1">IF($E3091="только рамка",VLOOKUP($D3091,OLframe!$D$2:$J$213,9),VLOOKUP($E3091,OLmain!$A$2:$J$57,9))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091" s="27" t="e">
        <f ca="1">IF(VLOOKUP($D3091,OLframe!$D$2:$J$213,10)=0," ",VLOOKUP($D3091,OLframe!$D$2:$J$213,10))</f>
        <v>#REF!</v>
      </c>
    </row>
    <row r="3092" spans="1:10" ht="37.5" customHeight="1">
      <c r="A3092" s="8" t="s">
        <v>1883</v>
      </c>
      <c r="B3092" s="18" t="s">
        <v>1942</v>
      </c>
      <c r="C3092" s="36" t="s">
        <v>3500</v>
      </c>
      <c r="D3092" s="38" t="s">
        <v>1951</v>
      </c>
      <c r="E3092" s="37" t="s">
        <v>1090</v>
      </c>
      <c r="F3092" s="75" t="str">
        <f ca="1">IF($E3092="только рамка",VLOOKUP($D3092,OLframe!$D$2:$J$213,2),VLOOKUP($E3092,OLmain!$A$2:$J$57,2))</f>
        <v>9,7'', 1024*768</v>
      </c>
      <c r="G3092" s="65" t="str">
        <f ca="1">VLOOKUP($D3092,OLframe!$D$2:$J$213,3)</f>
        <v>https://yadi.sk/d/_Cmr7S6rYkwxJA</v>
      </c>
      <c r="H3092" s="45">
        <v>33400</v>
      </c>
      <c r="I3092" s="79" t="str">
        <f ca="1">IF($E3092="только рамка",VLOOKUP($D3092,OLframe!$D$2:$J$213,9),VLOOKUP($E3092,OLmain!$A$2:$J$57,9))</f>
        <v>Android 10.0, RK PX6 6x2,0 Ghz, 4Gb Ram, 64 Gb ROM, IPS LCD, NXP 6686 FM, TDA 7850, DSP, BC6 Bluetooth,  external microphone+Glonass&amp;gps</v>
      </c>
      <c r="J3092" s="27" t="e">
        <f ca="1">IF(VLOOKUP($D3092,OLframe!$D$2:$J$213,10)=0," ",VLOOKUP($D3092,OLframe!$D$2:$J$213,10))</f>
        <v>#REF!</v>
      </c>
    </row>
    <row r="3093" spans="1:10" ht="37.5" customHeight="1">
      <c r="A3093" s="8" t="s">
        <v>1883</v>
      </c>
      <c r="B3093" s="18" t="s">
        <v>1942</v>
      </c>
      <c r="C3093" s="36" t="s">
        <v>3500</v>
      </c>
      <c r="D3093" s="38" t="s">
        <v>1951</v>
      </c>
      <c r="E3093" s="37" t="s">
        <v>1123</v>
      </c>
      <c r="F3093" s="75" t="str">
        <f ca="1">IF($E3093="только рамка",VLOOKUP($D3093,OLframe!$D$2:$J$213,2),VLOOKUP($E3093,OLmain!$A$2:$J$57,2))</f>
        <v>13.3", 1920*1080</v>
      </c>
      <c r="G3093" s="65" t="str">
        <f ca="1">VLOOKUP($D3093,OLframe!$D$2:$J$213,3)</f>
        <v>https://yadi.sk/d/_Cmr7S6rYkwxJA</v>
      </c>
      <c r="H3093" s="45">
        <v>40900</v>
      </c>
      <c r="I3093" s="79" t="str">
        <f ca="1">IF($E3093="только рамка",VLOOKUP($D3093,OLframe!$D$2:$J$213,9),VLOOKUP($E3093,OLmain!$A$2:$J$57,9))</f>
        <v>Android 10.0, RK PX6 6x2,0 Ghz, 4Gb Ram, 64 Gb ROM, IPS LCD, NXP 6686 FM, TDA 7850, DSP, BC6 Bluetooth,  external microphone+Glonass&amp;gps</v>
      </c>
      <c r="J3093" s="27" t="e">
        <f ca="1">IF(VLOOKUP($D3093,OLframe!$D$2:$J$213,10)=0," ",VLOOKUP($D3093,OLframe!$D$2:$J$213,10))</f>
        <v>#REF!</v>
      </c>
    </row>
    <row r="3094" spans="1:10" ht="37.5" customHeight="1">
      <c r="A3094" s="8" t="s">
        <v>1883</v>
      </c>
      <c r="B3094" s="18" t="s">
        <v>1942</v>
      </c>
      <c r="C3094" s="36" t="s">
        <v>3451</v>
      </c>
      <c r="D3094" s="38" t="s">
        <v>1952</v>
      </c>
      <c r="E3094" s="38"/>
      <c r="F3094" s="2" t="s">
        <v>1937</v>
      </c>
      <c r="G3094" s="51" t="s">
        <v>1953</v>
      </c>
      <c r="H3094" s="69">
        <v>29400</v>
      </c>
      <c r="I3094" s="21" t="s">
        <v>3483</v>
      </c>
      <c r="J3094" s="27" t="s">
        <v>3921</v>
      </c>
    </row>
    <row r="3095" spans="1:10" ht="37.5" customHeight="1">
      <c r="A3095" s="8" t="s">
        <v>1883</v>
      </c>
      <c r="B3095" s="18" t="s">
        <v>1942</v>
      </c>
      <c r="C3095" s="36" t="s">
        <v>3884</v>
      </c>
      <c r="D3095" s="38" t="s">
        <v>1954</v>
      </c>
      <c r="E3095" s="38"/>
      <c r="F3095" s="2" t="s">
        <v>4115</v>
      </c>
      <c r="G3095" s="51" t="s">
        <v>1955</v>
      </c>
      <c r="H3095" s="48">
        <v>43900</v>
      </c>
      <c r="I3095" s="21" t="s">
        <v>3888</v>
      </c>
      <c r="J3095" s="31"/>
    </row>
    <row r="3096" spans="1:10" ht="37.5" customHeight="1">
      <c r="A3096" s="8" t="s">
        <v>1883</v>
      </c>
      <c r="B3096" s="18" t="s">
        <v>1942</v>
      </c>
      <c r="C3096" s="2" t="s">
        <v>3458</v>
      </c>
      <c r="D3096" s="38" t="s">
        <v>1956</v>
      </c>
      <c r="E3096" s="38"/>
      <c r="F3096" s="2" t="s">
        <v>3549</v>
      </c>
      <c r="G3096" s="51" t="s">
        <v>1957</v>
      </c>
      <c r="H3096" s="69">
        <v>28900</v>
      </c>
      <c r="I3096" s="20" t="s">
        <v>4179</v>
      </c>
      <c r="J3096" s="27"/>
    </row>
    <row r="3097" spans="1:10" ht="37.5" customHeight="1">
      <c r="A3097" s="8" t="s">
        <v>1883</v>
      </c>
      <c r="B3097" s="18" t="s">
        <v>1958</v>
      </c>
      <c r="C3097" s="36" t="s">
        <v>3451</v>
      </c>
      <c r="D3097" s="38" t="s">
        <v>1959</v>
      </c>
      <c r="E3097" s="38"/>
      <c r="F3097" s="10" t="s">
        <v>3518</v>
      </c>
      <c r="G3097" s="15" t="s">
        <v>1960</v>
      </c>
      <c r="H3097" s="69">
        <v>35400</v>
      </c>
      <c r="I3097" s="53" t="s">
        <v>3503</v>
      </c>
      <c r="J3097" s="27" t="s">
        <v>1917</v>
      </c>
    </row>
    <row r="3098" spans="1:10" ht="37.5" customHeight="1">
      <c r="A3098" s="8" t="s">
        <v>1883</v>
      </c>
      <c r="B3098" s="18" t="s">
        <v>1958</v>
      </c>
      <c r="C3098" s="36" t="s">
        <v>3451</v>
      </c>
      <c r="D3098" s="38" t="s">
        <v>1961</v>
      </c>
      <c r="E3098" s="38"/>
      <c r="F3098" s="2" t="s">
        <v>3549</v>
      </c>
      <c r="G3098" s="15" t="s">
        <v>1962</v>
      </c>
      <c r="H3098" s="69">
        <v>25400</v>
      </c>
      <c r="I3098" s="20" t="s">
        <v>3551</v>
      </c>
      <c r="J3098" s="27" t="s">
        <v>1917</v>
      </c>
    </row>
    <row r="3099" spans="1:10" ht="37.5" customHeight="1">
      <c r="A3099" s="8" t="s">
        <v>1883</v>
      </c>
      <c r="B3099" s="18" t="s">
        <v>1958</v>
      </c>
      <c r="C3099" s="36" t="s">
        <v>3444</v>
      </c>
      <c r="D3099" s="38" t="s">
        <v>1963</v>
      </c>
      <c r="E3099" s="38"/>
      <c r="F3099" s="2" t="s">
        <v>3549</v>
      </c>
      <c r="G3099" s="14" t="s">
        <v>1964</v>
      </c>
      <c r="H3099" s="69">
        <v>24400</v>
      </c>
      <c r="I3099" s="20" t="s">
        <v>3507</v>
      </c>
      <c r="J3099" s="27" t="s">
        <v>1917</v>
      </c>
    </row>
    <row r="3100" spans="1:10" ht="37.5" customHeight="1">
      <c r="A3100" s="8" t="s">
        <v>1883</v>
      </c>
      <c r="B3100" s="18" t="s">
        <v>1958</v>
      </c>
      <c r="C3100" s="36" t="s">
        <v>3444</v>
      </c>
      <c r="D3100" s="38" t="s">
        <v>1965</v>
      </c>
      <c r="E3100" s="38"/>
      <c r="F3100" s="2" t="s">
        <v>3549</v>
      </c>
      <c r="G3100" s="14" t="s">
        <v>1964</v>
      </c>
      <c r="H3100" s="69">
        <v>24900</v>
      </c>
      <c r="I3100" s="20" t="s">
        <v>3685</v>
      </c>
      <c r="J3100" s="55" t="s">
        <v>1911</v>
      </c>
    </row>
    <row r="3101" spans="1:10" ht="37.5" customHeight="1">
      <c r="A3101" s="8" t="s">
        <v>1883</v>
      </c>
      <c r="B3101" s="18" t="s">
        <v>1958</v>
      </c>
      <c r="C3101" s="11" t="s">
        <v>4133</v>
      </c>
      <c r="D3101" s="38" t="s">
        <v>1966</v>
      </c>
      <c r="E3101" s="38"/>
      <c r="F3101" s="2" t="s">
        <v>1937</v>
      </c>
      <c r="G3101" s="51" t="s">
        <v>1967</v>
      </c>
      <c r="H3101" s="69">
        <v>37900</v>
      </c>
      <c r="I3101" s="20" t="s">
        <v>4136</v>
      </c>
      <c r="J3101" s="27" t="s">
        <v>3921</v>
      </c>
    </row>
    <row r="3102" spans="1:10" ht="37.5" customHeight="1">
      <c r="A3102" s="8" t="s">
        <v>1883</v>
      </c>
      <c r="B3102" s="18" t="s">
        <v>1968</v>
      </c>
      <c r="C3102" s="11" t="s">
        <v>3451</v>
      </c>
      <c r="D3102" s="38" t="s">
        <v>1969</v>
      </c>
      <c r="E3102" s="38"/>
      <c r="F3102" s="2" t="s">
        <v>1937</v>
      </c>
      <c r="G3102" s="51" t="s">
        <v>1970</v>
      </c>
      <c r="H3102" s="69">
        <v>44900</v>
      </c>
      <c r="I3102" s="53" t="s">
        <v>3912</v>
      </c>
      <c r="J3102" s="31" t="s">
        <v>1971</v>
      </c>
    </row>
    <row r="3103" spans="1:10" ht="37.5" customHeight="1">
      <c r="A3103" s="8" t="s">
        <v>1883</v>
      </c>
      <c r="B3103" s="18" t="s">
        <v>1968</v>
      </c>
      <c r="C3103" s="11" t="s">
        <v>3458</v>
      </c>
      <c r="D3103" s="38" t="s">
        <v>1972</v>
      </c>
      <c r="E3103" s="38"/>
      <c r="F3103" s="2" t="s">
        <v>1937</v>
      </c>
      <c r="G3103" s="51" t="s">
        <v>1973</v>
      </c>
      <c r="H3103" s="69">
        <v>33800</v>
      </c>
      <c r="I3103" s="20" t="s">
        <v>1441</v>
      </c>
      <c r="J3103" s="31" t="s">
        <v>1974</v>
      </c>
    </row>
    <row r="3104" spans="1:10" ht="37.5" customHeight="1">
      <c r="A3104" s="8" t="s">
        <v>1883</v>
      </c>
      <c r="B3104" s="18" t="s">
        <v>1968</v>
      </c>
      <c r="C3104" s="11" t="s">
        <v>3884</v>
      </c>
      <c r="D3104" s="38" t="s">
        <v>1975</v>
      </c>
      <c r="E3104" s="38"/>
      <c r="F3104" s="2" t="s">
        <v>1937</v>
      </c>
      <c r="G3104" s="51" t="s">
        <v>1976</v>
      </c>
      <c r="H3104" s="69">
        <v>34900</v>
      </c>
      <c r="I3104" s="21" t="s">
        <v>4013</v>
      </c>
      <c r="J3104" s="31" t="s">
        <v>1977</v>
      </c>
    </row>
    <row r="3105" spans="1:10" ht="37.5" customHeight="1">
      <c r="A3105" s="8" t="s">
        <v>1883</v>
      </c>
      <c r="B3105" s="18" t="s">
        <v>1968</v>
      </c>
      <c r="C3105" s="11" t="s">
        <v>3884</v>
      </c>
      <c r="D3105" s="38" t="s">
        <v>1978</v>
      </c>
      <c r="E3105" s="38"/>
      <c r="F3105" s="2" t="s">
        <v>1937</v>
      </c>
      <c r="G3105" s="51" t="s">
        <v>1976</v>
      </c>
      <c r="H3105" s="48">
        <v>42400</v>
      </c>
      <c r="I3105" s="21" t="s">
        <v>3888</v>
      </c>
      <c r="J3105" s="31" t="s">
        <v>1977</v>
      </c>
    </row>
    <row r="3106" spans="1:10" ht="37.5" customHeight="1">
      <c r="A3106" s="8" t="s">
        <v>1883</v>
      </c>
      <c r="B3106" s="18" t="s">
        <v>1958</v>
      </c>
      <c r="C3106" s="36" t="s">
        <v>3458</v>
      </c>
      <c r="D3106" s="38" t="s">
        <v>1979</v>
      </c>
      <c r="E3106" s="38"/>
      <c r="F3106" s="2" t="s">
        <v>3549</v>
      </c>
      <c r="G3106" s="51" t="s">
        <v>1980</v>
      </c>
      <c r="H3106" s="69">
        <v>25900</v>
      </c>
      <c r="I3106" s="20" t="s">
        <v>3461</v>
      </c>
      <c r="J3106" s="27"/>
    </row>
    <row r="3107" spans="1:10" ht="37.5" customHeight="1">
      <c r="A3107" s="8" t="s">
        <v>1883</v>
      </c>
      <c r="B3107" s="18" t="s">
        <v>1958</v>
      </c>
      <c r="C3107" s="36" t="s">
        <v>3458</v>
      </c>
      <c r="D3107" s="38" t="s">
        <v>1981</v>
      </c>
      <c r="E3107" s="38"/>
      <c r="F3107" s="2" t="s">
        <v>3549</v>
      </c>
      <c r="G3107" s="51" t="s">
        <v>1982</v>
      </c>
      <c r="H3107" s="69">
        <v>26900</v>
      </c>
      <c r="I3107" s="20" t="s">
        <v>3511</v>
      </c>
      <c r="J3107" s="27"/>
    </row>
    <row r="3108" spans="1:10" ht="37.5" customHeight="1">
      <c r="A3108" s="8" t="s">
        <v>1883</v>
      </c>
      <c r="B3108" s="18" t="s">
        <v>1958</v>
      </c>
      <c r="C3108" s="36" t="s">
        <v>3458</v>
      </c>
      <c r="D3108" s="38" t="s">
        <v>1983</v>
      </c>
      <c r="E3108" s="38"/>
      <c r="F3108" s="2" t="s">
        <v>3549</v>
      </c>
      <c r="G3108" s="51" t="s">
        <v>1982</v>
      </c>
      <c r="H3108" s="69">
        <v>24500</v>
      </c>
      <c r="I3108" s="20" t="s">
        <v>4179</v>
      </c>
      <c r="J3108" s="27" t="s">
        <v>3596</v>
      </c>
    </row>
    <row r="3109" spans="1:10" ht="37.5" customHeight="1">
      <c r="A3109" s="8" t="s">
        <v>1883</v>
      </c>
      <c r="B3109" s="18" t="s">
        <v>1958</v>
      </c>
      <c r="C3109" s="36" t="s">
        <v>3489</v>
      </c>
      <c r="D3109" s="38" t="s">
        <v>1984</v>
      </c>
      <c r="E3109" s="38"/>
      <c r="F3109" s="2" t="s">
        <v>3549</v>
      </c>
      <c r="G3109" s="51" t="s">
        <v>1985</v>
      </c>
      <c r="H3109" s="69">
        <v>27900</v>
      </c>
      <c r="I3109" s="20" t="s">
        <v>3927</v>
      </c>
      <c r="J3109" s="27"/>
    </row>
    <row r="3110" spans="1:10" ht="37.5" customHeight="1">
      <c r="A3110" s="8" t="s">
        <v>1883</v>
      </c>
      <c r="B3110" s="166" t="s">
        <v>1958</v>
      </c>
      <c r="C3110" s="167" t="s">
        <v>3500</v>
      </c>
      <c r="D3110" s="168" t="s">
        <v>1986</v>
      </c>
      <c r="E3110" s="37" t="s">
        <v>2857</v>
      </c>
      <c r="F3110" s="75" t="str">
        <f ca="1">IF($E3110="только рамка",VLOOKUP($D3110,OLframe!$D$2:$J$213,2),VLOOKUP($E3110,OLmain!$A$2:$J$57,2))</f>
        <v>10", 1024*600</v>
      </c>
      <c r="G3110" s="169" t="str">
        <f ca="1">VLOOKUP($D3110,OLframe!$D$2:$J$213,3)</f>
        <v>https://yadi.sk/d/c-3O0mqG3NMyMF</v>
      </c>
      <c r="H3110" s="45">
        <v>5500</v>
      </c>
      <c r="I3110" s="79" t="e">
        <f ca="1">IF($E3110="только рамка",VLOOKUP($D3110,OLframe!$D$2:$J$213,9),VLOOKUP($E3110,OLmain!$A$2:$J$57,9))</f>
        <v>#REF!</v>
      </c>
      <c r="J3110" s="27" t="e">
        <f ca="1">IF(VLOOKUP($D3110,OLframe!$D$2:$J$213,10)=0," ",VLOOKUP($D3110,OLframe!$D$2:$J$213,10))</f>
        <v>#REF!</v>
      </c>
    </row>
    <row r="3111" spans="1:10" ht="37.5" customHeight="1">
      <c r="A3111" s="8" t="s">
        <v>1883</v>
      </c>
      <c r="B3111" s="166" t="s">
        <v>1958</v>
      </c>
      <c r="C3111" s="167" t="s">
        <v>3500</v>
      </c>
      <c r="D3111" s="168" t="s">
        <v>1986</v>
      </c>
      <c r="E3111" s="37" t="s">
        <v>1124</v>
      </c>
      <c r="F3111" s="75" t="str">
        <f ca="1">IF($E3111="только рамка",VLOOKUP($D3111,OLframe!$D$2:$J$213,2),VLOOKUP($E3111,OLmain!$A$2:$J$57,2))</f>
        <v>10.1", 1280*720</v>
      </c>
      <c r="G3111" s="169" t="str">
        <f ca="1">VLOOKUP($D3111,OLframe!$D$2:$J$213,3)</f>
        <v>https://yadi.sk/d/c-3O0mqG3NMyMF</v>
      </c>
      <c r="H3111" s="45">
        <v>36400</v>
      </c>
      <c r="I3111" s="79" t="str">
        <f ca="1">IF($E3111="только рамка",VLOOKUP($D3111,OLframe!$D$2:$J$213,9),VLOOKUP($E3111,OLmain!$A$2:$J$57,9))</f>
        <v>Android 10.0, RK PX6 6x2,0 Ghz, 4Gb Ram, 64 Gb ROM, IPS LCD, NXP 6686 FM, TDA 7850, DSP, BC6 Bluetooth,  external microphone+Glonass&amp;gps</v>
      </c>
      <c r="J3111" s="27" t="e">
        <f ca="1">IF(VLOOKUP($D3111,OLframe!$D$2:$J$213,10)=0," ",VLOOKUP($D3111,OLframe!$D$2:$J$213,10))</f>
        <v>#REF!</v>
      </c>
    </row>
    <row r="3112" spans="1:10" ht="37.5" customHeight="1">
      <c r="A3112" s="8" t="s">
        <v>1883</v>
      </c>
      <c r="B3112" s="166" t="s">
        <v>1958</v>
      </c>
      <c r="C3112" s="167" t="s">
        <v>3500</v>
      </c>
      <c r="D3112" s="168" t="s">
        <v>1986</v>
      </c>
      <c r="E3112" s="37" t="s">
        <v>1139</v>
      </c>
      <c r="F3112" s="75" t="str">
        <f ca="1">IF($E3112="только рамка",VLOOKUP($D3112,OLframe!$D$2:$J$213,2),VLOOKUP($E3112,OLmain!$A$2:$J$57,2))</f>
        <v>10'', 1280*720</v>
      </c>
      <c r="G3112" s="169" t="str">
        <f ca="1">VLOOKUP($D3112,OLframe!$D$2:$J$213,3)</f>
        <v>https://yadi.sk/d/c-3O0mqG3NMyMF</v>
      </c>
      <c r="H3112" s="45">
        <v>38400</v>
      </c>
      <c r="I3112" s="79" t="str">
        <f ca="1">IF($E3112="только рамка",VLOOKUP($D3112,OLframe!$D$2:$J$213,9),VLOOKUP($E3112,OLmain!$A$2:$J$57,9))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12" s="27" t="e">
        <f ca="1">IF(VLOOKUP($D3112,OLframe!$D$2:$J$213,10)=0," ",VLOOKUP($D3112,OLframe!$D$2:$J$213,10))</f>
        <v>#REF!</v>
      </c>
    </row>
    <row r="3113" spans="1:10" ht="37.5" customHeight="1">
      <c r="A3113" s="8" t="s">
        <v>1883</v>
      </c>
      <c r="B3113" s="166" t="s">
        <v>1958</v>
      </c>
      <c r="C3113" s="167" t="s">
        <v>3500</v>
      </c>
      <c r="D3113" s="168" t="s">
        <v>1986</v>
      </c>
      <c r="E3113" s="37" t="s">
        <v>1106</v>
      </c>
      <c r="F3113" s="75" t="str">
        <f ca="1">IF($E3113="только рамка",VLOOKUP($D3113,OLframe!$D$2:$J$213,2),VLOOKUP($E3113,OLmain!$A$2:$J$57,2))</f>
        <v>10'', 1280*720</v>
      </c>
      <c r="G3113" s="169" t="str">
        <f ca="1">VLOOKUP($D3113,OLframe!$D$2:$J$213,3)</f>
        <v>https://yadi.sk/d/c-3O0mqG3NMyMF</v>
      </c>
      <c r="H3113" s="45">
        <v>41400</v>
      </c>
      <c r="I3113" s="79" t="str">
        <f ca="1">IF($E3113="только рамка",VLOOKUP($D3113,OLframe!$D$2:$J$213,9),VLOOKUP($E3113,OLmain!$A$2:$J$57,9))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13" s="27" t="e">
        <f ca="1">IF(VLOOKUP($D3113,OLframe!$D$2:$J$213,10)=0," ",VLOOKUP($D3113,OLframe!$D$2:$J$213,10))</f>
        <v>#REF!</v>
      </c>
    </row>
    <row r="3114" spans="1:10" ht="37.5" customHeight="1">
      <c r="A3114" s="8" t="s">
        <v>1883</v>
      </c>
      <c r="B3114" s="166" t="s">
        <v>1958</v>
      </c>
      <c r="C3114" s="167" t="s">
        <v>3500</v>
      </c>
      <c r="D3114" s="168" t="s">
        <v>1986</v>
      </c>
      <c r="E3114" s="37" t="s">
        <v>1108</v>
      </c>
      <c r="F3114" s="75" t="str">
        <f ca="1">IF($E3114="только рамка",VLOOKUP($D3114,OLframe!$D$2:$J$213,2),VLOOKUP($E3114,OLmain!$A$2:$J$57,2))</f>
        <v>10'', 1024*600</v>
      </c>
      <c r="G3114" s="169" t="str">
        <f ca="1">VLOOKUP($D3114,OLframe!$D$2:$J$213,3)</f>
        <v>https://yadi.sk/d/c-3O0mqG3NMyMF</v>
      </c>
      <c r="H3114" s="45">
        <v>29400</v>
      </c>
      <c r="I3114" s="79" t="str">
        <f ca="1">IF($E3114="только рамка",VLOOKUP($D3114,OLframe!$D$2:$J$213,9),VLOOKUP($E3114,OLmain!$A$2:$J$57,9))</f>
        <v>Android 10.0, RK PX30 4x1,6 Ghz, 2Gb Ram, 16 Gb ROM, IPS LCD, NXP 6686 FM, TDA 7850, DSP, BC6 Bluetooth,  external microphone+Glonass&amp;gps</v>
      </c>
      <c r="J3114" s="27" t="e">
        <f ca="1">IF(VLOOKUP($D3114,OLframe!$D$2:$J$213,10)=0," ",VLOOKUP($D3114,OLframe!$D$2:$J$213,10))</f>
        <v>#REF!</v>
      </c>
    </row>
    <row r="3115" spans="1:10" ht="37.5" customHeight="1">
      <c r="A3115" s="8" t="s">
        <v>1883</v>
      </c>
      <c r="B3115" s="166" t="s">
        <v>1958</v>
      </c>
      <c r="C3115" s="167" t="s">
        <v>3500</v>
      </c>
      <c r="D3115" s="168" t="s">
        <v>1986</v>
      </c>
      <c r="E3115" s="37" t="s">
        <v>1110</v>
      </c>
      <c r="F3115" s="75" t="str">
        <f ca="1">IF($E3115="только рамка",VLOOKUP($D3115,OLframe!$D$2:$J$213,2),VLOOKUP($E3115,OLmain!$A$2:$J$57,2))</f>
        <v>10'', 1024*600</v>
      </c>
      <c r="G3115" s="169" t="str">
        <f ca="1">VLOOKUP($D3115,OLframe!$D$2:$J$213,3)</f>
        <v>https://yadi.sk/d/c-3O0mqG3NMyMF</v>
      </c>
      <c r="H3115" s="45">
        <v>32900</v>
      </c>
      <c r="I3115" s="79" t="str">
        <f ca="1">IF($E3115="только рамка",VLOOKUP($D3115,OLframe!$D$2:$J$213,9),VLOOKUP($E3115,OLmain!$A$2:$J$57,9))</f>
        <v>Android 10.0, RK PX5 8x1,5 Ghz, 4Gb Ram, 32 Gb ROM, IPS LCD, NXP 6686 FM, TDA 7850, DSP, BC6 Bluetooth,  external microphone+Glonass&amp;gps</v>
      </c>
      <c r="J3115" s="27" t="e">
        <f ca="1">IF(VLOOKUP($D3115,OLframe!$D$2:$J$213,10)=0," ",VLOOKUP($D3115,OLframe!$D$2:$J$213,10))</f>
        <v>#REF!</v>
      </c>
    </row>
    <row r="3116" spans="1:10" ht="37.5" customHeight="1">
      <c r="A3116" s="8" t="s">
        <v>1883</v>
      </c>
      <c r="B3116" s="166" t="s">
        <v>1958</v>
      </c>
      <c r="C3116" s="167" t="s">
        <v>3500</v>
      </c>
      <c r="D3116" s="168" t="s">
        <v>1986</v>
      </c>
      <c r="E3116" s="37" t="s">
        <v>1112</v>
      </c>
      <c r="F3116" s="75" t="str">
        <f ca="1">IF($E3116="только рамка",VLOOKUP($D3116,OLframe!$D$2:$J$213,2),VLOOKUP($E3116,OLmain!$A$2:$J$57,2))</f>
        <v>10'', 1024*600</v>
      </c>
      <c r="G3116" s="169" t="str">
        <f ca="1">VLOOKUP($D3116,OLframe!$D$2:$J$213,3)</f>
        <v>https://yadi.sk/d/c-3O0mqG3NMyMF</v>
      </c>
      <c r="H3116" s="45">
        <v>33900</v>
      </c>
      <c r="I3116" s="79" t="str">
        <f ca="1">IF($E3116="только рамка",VLOOKUP($D3116,OLframe!$D$2:$J$213,9),VLOOKUP($E3116,OLmain!$A$2:$J$57,9))</f>
        <v>Android 10.0, RK PX5 8x1,5 Ghz, 4Gb Ram, 64 Gb ROM, IPS LCD, NXP 6686 FM, TDA 7850, DSP, BC6 Bluetooth,  external microphone+Glonass&amp;gps</v>
      </c>
      <c r="J3116" s="27" t="e">
        <f ca="1">IF(VLOOKUP($D3116,OLframe!$D$2:$J$213,10)=0," ",VLOOKUP($D3116,OLframe!$D$2:$J$213,10))</f>
        <v>#REF!</v>
      </c>
    </row>
    <row r="3117" spans="1:10" ht="37.5" customHeight="1">
      <c r="A3117" s="8" t="s">
        <v>1883</v>
      </c>
      <c r="B3117" s="166" t="s">
        <v>1958</v>
      </c>
      <c r="C3117" s="167" t="s">
        <v>3500</v>
      </c>
      <c r="D3117" s="168" t="s">
        <v>1986</v>
      </c>
      <c r="E3117" s="37" t="s">
        <v>1114</v>
      </c>
      <c r="F3117" s="75" t="str">
        <f ca="1">IF($E3117="только рамка",VLOOKUP($D3117,OLframe!$D$2:$J$213,2),VLOOKUP($E3117,OLmain!$A$2:$J$57,2))</f>
        <v>10'', 1024*600</v>
      </c>
      <c r="G3117" s="169" t="str">
        <f ca="1">VLOOKUP($D3117,OLframe!$D$2:$J$213,3)</f>
        <v>https://yadi.sk/d/c-3O0mqG3NMyMF</v>
      </c>
      <c r="H3117" s="45">
        <v>33900</v>
      </c>
      <c r="I3117" s="79" t="str">
        <f ca="1">IF($E3117="только рамка",VLOOKUP($D3117,OLframe!$D$2:$J$213,9),VLOOKUP($E3117,OLmain!$A$2:$J$57,9))</f>
        <v>Android 10.0, RK PX6 6x2,0 Ghz, 4Gb Ram, 64 Gb ROM, IPS LCD, NXP 6686 FM, TDA 7850, DSP, BC6 Bluetooth,  external microphone+Glonass&amp;gps</v>
      </c>
      <c r="J3117" s="27" t="e">
        <f ca="1">IF(VLOOKUP($D3117,OLframe!$D$2:$J$213,10)=0," ",VLOOKUP($D3117,OLframe!$D$2:$J$213,10))</f>
        <v>#REF!</v>
      </c>
    </row>
    <row r="3118" spans="1:10" ht="37.5" customHeight="1">
      <c r="A3118" s="8" t="s">
        <v>1883</v>
      </c>
      <c r="B3118" s="166" t="s">
        <v>1958</v>
      </c>
      <c r="C3118" s="167" t="s">
        <v>3500</v>
      </c>
      <c r="D3118" s="168" t="s">
        <v>1986</v>
      </c>
      <c r="E3118" s="37" t="s">
        <v>1129</v>
      </c>
      <c r="F3118" s="75" t="str">
        <f ca="1">IF($E3118="только рамка",VLOOKUP($D3118,OLframe!$D$2:$J$213,2),VLOOKUP($E3118,OLmain!$A$2:$J$57,2))</f>
        <v>10'', 1024*600</v>
      </c>
      <c r="G3118" s="169" t="str">
        <f ca="1">VLOOKUP($D3118,OLframe!$D$2:$J$213,3)</f>
        <v>https://yadi.sk/d/c-3O0mqG3NMyMF</v>
      </c>
      <c r="H3118" s="45">
        <v>23900</v>
      </c>
      <c r="I3118" s="79" t="str">
        <f ca="1">IF($E3118="только рамка",VLOOKUP($D3118,OLframe!$D$2:$J$213,9),VLOOKUP($E3118,OLmain!$A$2:$J$57,9))</f>
        <v>Android 6.0, MTK 3562 8x1,5 Ghz, 2Gb Ram, 32 Gb ROM, IPS LCD, NXP 6686 FM, TDA 7851, Bluetooth,  external microphone, 4G встроен</v>
      </c>
      <c r="J3118" s="27" t="e">
        <f ca="1">IF(VLOOKUP($D3118,OLframe!$D$2:$J$213,10)=0," ",VLOOKUP($D3118,OLframe!$D$2:$J$213,10))</f>
        <v>#REF!</v>
      </c>
    </row>
    <row r="3119" spans="1:10" ht="37.5" customHeight="1">
      <c r="A3119" s="8" t="s">
        <v>1883</v>
      </c>
      <c r="B3119" s="166" t="s">
        <v>1958</v>
      </c>
      <c r="C3119" s="167" t="s">
        <v>3500</v>
      </c>
      <c r="D3119" s="168" t="s">
        <v>1986</v>
      </c>
      <c r="E3119" s="37" t="s">
        <v>1116</v>
      </c>
      <c r="F3119" s="75" t="str">
        <f ca="1">IF($E3119="только рамка",VLOOKUP($D3119,OLframe!$D$2:$J$213,2),VLOOKUP($E3119,OLmain!$A$2:$J$57,2))</f>
        <v>10'', 1280*720</v>
      </c>
      <c r="G3119" s="169" t="str">
        <f ca="1">VLOOKUP($D3119,OLframe!$D$2:$J$213,3)</f>
        <v>https://yadi.sk/d/c-3O0mqG3NMyMF</v>
      </c>
      <c r="H3119" s="45">
        <v>28400</v>
      </c>
      <c r="I3119" s="79" t="str">
        <f ca="1">IF($E3119="только рамка",VLOOKUP($D3119,OLframe!$D$2:$J$213,9),VLOOKUP($E3119,OLmain!$A$2:$J$57,9))</f>
        <v>Android 10, UIS7862 8x1,8 Ghz, 3Gb Ram, 32Gb ROM, TDA7708 FM, TDA7388, DSP, Bluetooth 5.0, Glonass&amp;gps, 4G, OPTIC out, поддержка AHD/TVI камер, HDMI - опция, AV OUT - опция</v>
      </c>
      <c r="J3119" s="27" t="e">
        <f ca="1">IF(VLOOKUP($D3119,OLframe!$D$2:$J$213,10)=0," ",VLOOKUP($D3119,OLframe!$D$2:$J$213,10))</f>
        <v>#REF!</v>
      </c>
    </row>
    <row r="3120" spans="1:10" ht="37.5" customHeight="1">
      <c r="A3120" s="8" t="s">
        <v>1883</v>
      </c>
      <c r="B3120" s="166" t="s">
        <v>1958</v>
      </c>
      <c r="C3120" s="167" t="s">
        <v>3500</v>
      </c>
      <c r="D3120" s="168" t="s">
        <v>1986</v>
      </c>
      <c r="E3120" s="37" t="s">
        <v>1118</v>
      </c>
      <c r="F3120" s="75" t="str">
        <f ca="1">IF($E3120="только рамка",VLOOKUP($D3120,OLframe!$D$2:$J$213,2),VLOOKUP($E3120,OLmain!$A$2:$J$57,2))</f>
        <v>10'', 1280*720</v>
      </c>
      <c r="G3120" s="169" t="str">
        <f ca="1">VLOOKUP($D3120,OLframe!$D$2:$J$213,3)</f>
        <v>https://yadi.sk/d/c-3O0mqG3NMyMF</v>
      </c>
      <c r="H3120" s="45">
        <v>32900</v>
      </c>
      <c r="I3120" s="79" t="str">
        <f ca="1">IF($E3120="только рамка",VLOOKUP($D3120,OLframe!$D$2:$J$213,9),VLOOKUP($E3120,OLmain!$A$2:$J$57,9))</f>
        <v>Android 10, UIS7862 8x1,8 Ghz, 4Gb Ram, 64Gb ROM, TDA7708 FM, TDA7851L, DSP, Bluetooth 5.0, Glonass&amp;gps, 4G, OPTIC out, поддержка AHD/TVI камер, HDMI - опция, AV OUT - опция</v>
      </c>
      <c r="J3120" s="27" t="e">
        <f ca="1">IF(VLOOKUP($D3120,OLframe!$D$2:$J$213,10)=0," ",VLOOKUP($D3120,OLframe!$D$2:$J$213,10))</f>
        <v>#REF!</v>
      </c>
    </row>
    <row r="3121" spans="1:10" ht="37.5" customHeight="1">
      <c r="A3121" s="8" t="s">
        <v>1883</v>
      </c>
      <c r="B3121" s="166" t="s">
        <v>1958</v>
      </c>
      <c r="C3121" s="167" t="s">
        <v>3500</v>
      </c>
      <c r="D3121" s="168" t="s">
        <v>1986</v>
      </c>
      <c r="E3121" s="37" t="s">
        <v>1134</v>
      </c>
      <c r="F3121" s="75" t="str">
        <f ca="1">IF($E3121="только рамка",VLOOKUP($D3121,OLframe!$D$2:$J$213,2),VLOOKUP($E3121,OLmain!$A$2:$J$57,2))</f>
        <v>10'', 1280*720</v>
      </c>
      <c r="G3121" s="169" t="str">
        <f ca="1">VLOOKUP($D3121,OLframe!$D$2:$J$213,3)</f>
        <v>https://yadi.sk/d/c-3O0mqG3NMyMF</v>
      </c>
      <c r="H3121" s="45">
        <v>35900</v>
      </c>
      <c r="I3121" s="79" t="str">
        <f ca="1">IF($E3121="только рамка",VLOOKUP($D3121,OLframe!$D$2:$J$213,9),VLOOKUP($E3121,OLmain!$A$2:$J$57,9))</f>
        <v>Android 10, UIS7862 8x1,8 Ghz, 6Gb Ram, 128Gb ROM, TDA7708 FM, TDA7851L, DSP, Bluetooth 5.0, Glonass&amp;gps, 4G, OPTIC out, поддержка AHD/TVI камер, HDMI - опция, AV OUT - опция</v>
      </c>
      <c r="J3121" s="27" t="e">
        <f ca="1">IF(VLOOKUP($D3121,OLframe!$D$2:$J$213,10)=0," ",VLOOKUP($D3121,OLframe!$D$2:$J$213,10))</f>
        <v>#REF!</v>
      </c>
    </row>
    <row r="3122" spans="1:10" ht="37.5" customHeight="1">
      <c r="A3122" s="8" t="s">
        <v>1883</v>
      </c>
      <c r="B3122" s="166" t="s">
        <v>1958</v>
      </c>
      <c r="C3122" s="167" t="s">
        <v>3500</v>
      </c>
      <c r="D3122" s="168" t="s">
        <v>1986</v>
      </c>
      <c r="E3122" s="37" t="s">
        <v>1120</v>
      </c>
      <c r="F3122" s="75" t="str">
        <f ca="1">IF($E3122="только рамка",VLOOKUP($D3122,OLframe!$D$2:$J$213,2),VLOOKUP($E3122,OLmain!$A$2:$J$57,2))</f>
        <v>10'', 1024*600</v>
      </c>
      <c r="G3122" s="169" t="str">
        <f ca="1">VLOOKUP($D3122,OLframe!$D$2:$J$213,3)</f>
        <v>https://yadi.sk/d/c-3O0mqG3NMyMF</v>
      </c>
      <c r="H3122" s="45">
        <v>33900</v>
      </c>
      <c r="I3122" s="79" t="str">
        <f ca="1">IF($E3122="только рамка",VLOOKUP($D3122,OLframe!$D$2:$J$213,9),VLOOKUP($E3122,OLmain!$A$2:$J$57,9))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122" s="27" t="e">
        <f ca="1">IF(VLOOKUP($D3122,OLframe!$D$2:$J$213,10)=0," ",VLOOKUP($D3122,OLframe!$D$2:$J$213,10))</f>
        <v>#REF!</v>
      </c>
    </row>
    <row r="3123" spans="1:10" ht="37.5" customHeight="1">
      <c r="A3123" s="8" t="s">
        <v>1883</v>
      </c>
      <c r="B3123" s="166" t="s">
        <v>1958</v>
      </c>
      <c r="C3123" s="167" t="s">
        <v>3500</v>
      </c>
      <c r="D3123" s="168" t="s">
        <v>1986</v>
      </c>
      <c r="E3123" s="37" t="s">
        <v>1090</v>
      </c>
      <c r="F3123" s="75" t="str">
        <f ca="1">IF($E3123="только рамка",VLOOKUP($D3123,OLframe!$D$2:$J$213,2),VLOOKUP($E3123,OLmain!$A$2:$J$57,2))</f>
        <v>9,7'', 1024*768</v>
      </c>
      <c r="G3123" s="169" t="str">
        <f ca="1">VLOOKUP($D3123,OLframe!$D$2:$J$213,3)</f>
        <v>https://yadi.sk/d/c-3O0mqG3NMyMF</v>
      </c>
      <c r="H3123" s="45">
        <v>34900</v>
      </c>
      <c r="I3123" s="79" t="str">
        <f ca="1">IF($E3123="только рамка",VLOOKUP($D3123,OLframe!$D$2:$J$213,9),VLOOKUP($E3123,OLmain!$A$2:$J$57,9))</f>
        <v>Android 10.0, RK PX6 6x2,0 Ghz, 4Gb Ram, 64 Gb ROM, IPS LCD, NXP 6686 FM, TDA 7850, DSP, BC6 Bluetooth,  external microphone+Glonass&amp;gps</v>
      </c>
      <c r="J3123" s="27" t="e">
        <f ca="1">IF(VLOOKUP($D3123,OLframe!$D$2:$J$213,10)=0," ",VLOOKUP($D3123,OLframe!$D$2:$J$213,10))</f>
        <v>#REF!</v>
      </c>
    </row>
    <row r="3124" spans="1:10" ht="37.5" customHeight="1">
      <c r="A3124" s="8" t="s">
        <v>1883</v>
      </c>
      <c r="B3124" s="166" t="s">
        <v>1958</v>
      </c>
      <c r="C3124" s="167" t="s">
        <v>3500</v>
      </c>
      <c r="D3124" s="168" t="s">
        <v>1986</v>
      </c>
      <c r="E3124" s="37" t="s">
        <v>1123</v>
      </c>
      <c r="F3124" s="75" t="str">
        <f ca="1">IF($E3124="только рамка",VLOOKUP($D3124,OLframe!$D$2:$J$213,2),VLOOKUP($E3124,OLmain!$A$2:$J$57,2))</f>
        <v>13.3", 1920*1080</v>
      </c>
      <c r="G3124" s="169" t="str">
        <f ca="1">VLOOKUP($D3124,OLframe!$D$2:$J$213,3)</f>
        <v>https://yadi.sk/d/c-3O0mqG3NMyMF</v>
      </c>
      <c r="H3124" s="45">
        <v>42400</v>
      </c>
      <c r="I3124" s="79" t="str">
        <f ca="1">IF($E3124="только рамка",VLOOKUP($D3124,OLframe!$D$2:$J$213,9),VLOOKUP($E3124,OLmain!$A$2:$J$57,9))</f>
        <v>Android 10.0, RK PX6 6x2,0 Ghz, 4Gb Ram, 64 Gb ROM, IPS LCD, NXP 6686 FM, TDA 7850, DSP, BC6 Bluetooth,  external microphone+Glonass&amp;gps</v>
      </c>
      <c r="J3124" s="27" t="e">
        <f ca="1">IF(VLOOKUP($D3124,OLframe!$D$2:$J$213,10)=0," ",VLOOKUP($D3124,OLframe!$D$2:$J$213,10))</f>
        <v>#REF!</v>
      </c>
    </row>
    <row r="3125" spans="1:10" ht="37.5" customHeight="1">
      <c r="A3125" s="8" t="s">
        <v>1883</v>
      </c>
      <c r="B3125" s="174" t="s">
        <v>1958</v>
      </c>
      <c r="C3125" s="175" t="s">
        <v>3489</v>
      </c>
      <c r="D3125" s="82" t="s">
        <v>1045</v>
      </c>
      <c r="E3125" s="82"/>
      <c r="F3125" s="75" t="s">
        <v>3563</v>
      </c>
      <c r="G3125" s="65"/>
      <c r="H3125" s="45">
        <v>35900</v>
      </c>
      <c r="I3125" s="79" t="s">
        <v>1043</v>
      </c>
      <c r="J3125" s="27"/>
    </row>
    <row r="3126" spans="1:10" ht="37.5" customHeight="1">
      <c r="A3126" s="8" t="s">
        <v>1883</v>
      </c>
      <c r="B3126" s="170" t="s">
        <v>1987</v>
      </c>
      <c r="C3126" s="171" t="s">
        <v>3451</v>
      </c>
      <c r="D3126" s="72" t="s">
        <v>1988</v>
      </c>
      <c r="E3126" s="72"/>
      <c r="F3126" s="172" t="s">
        <v>3549</v>
      </c>
      <c r="G3126" s="165" t="s">
        <v>1989</v>
      </c>
      <c r="H3126" s="77">
        <v>27400</v>
      </c>
      <c r="I3126" s="125" t="s">
        <v>3455</v>
      </c>
      <c r="J3126" s="173" t="s">
        <v>297</v>
      </c>
    </row>
    <row r="3127" spans="1:10" ht="37.5" customHeight="1">
      <c r="A3127" s="8" t="s">
        <v>1883</v>
      </c>
      <c r="B3127" s="18" t="s">
        <v>1987</v>
      </c>
      <c r="C3127" s="11" t="s">
        <v>3444</v>
      </c>
      <c r="D3127" s="38" t="s">
        <v>1991</v>
      </c>
      <c r="E3127" s="38"/>
      <c r="F3127" s="2" t="s">
        <v>3549</v>
      </c>
      <c r="G3127" s="51" t="s">
        <v>1992</v>
      </c>
      <c r="H3127" s="69">
        <v>27900</v>
      </c>
      <c r="I3127" s="46" t="s">
        <v>3492</v>
      </c>
      <c r="J3127" s="27" t="s">
        <v>1993</v>
      </c>
    </row>
    <row r="3128" spans="1:10" ht="37.5" customHeight="1">
      <c r="A3128" s="8" t="s">
        <v>1883</v>
      </c>
      <c r="B3128" s="18" t="s">
        <v>1987</v>
      </c>
      <c r="C3128" s="11" t="s">
        <v>3444</v>
      </c>
      <c r="D3128" s="38" t="s">
        <v>1994</v>
      </c>
      <c r="E3128" s="38"/>
      <c r="F3128" s="2" t="s">
        <v>3549</v>
      </c>
      <c r="G3128" s="51" t="s">
        <v>1992</v>
      </c>
      <c r="H3128" s="69">
        <v>30900</v>
      </c>
      <c r="I3128" s="59" t="s">
        <v>3478</v>
      </c>
      <c r="J3128" s="27" t="s">
        <v>1993</v>
      </c>
    </row>
    <row r="3129" spans="1:10" ht="37.5" customHeight="1">
      <c r="A3129" s="8" t="s">
        <v>1883</v>
      </c>
      <c r="B3129" s="18" t="s">
        <v>1987</v>
      </c>
      <c r="C3129" s="11" t="s">
        <v>3444</v>
      </c>
      <c r="D3129" s="38" t="s">
        <v>1995</v>
      </c>
      <c r="E3129" s="38"/>
      <c r="F3129" s="2" t="s">
        <v>3549</v>
      </c>
      <c r="G3129" s="51" t="s">
        <v>1992</v>
      </c>
      <c r="H3129" s="69">
        <v>31900</v>
      </c>
      <c r="I3129" s="46" t="s">
        <v>3496</v>
      </c>
      <c r="J3129" s="27" t="s">
        <v>1993</v>
      </c>
    </row>
    <row r="3130" spans="1:10" ht="37.5" customHeight="1">
      <c r="A3130" s="8" t="s">
        <v>1883</v>
      </c>
      <c r="B3130" s="18" t="s">
        <v>1987</v>
      </c>
      <c r="C3130" s="11" t="s">
        <v>3444</v>
      </c>
      <c r="D3130" s="38" t="s">
        <v>1996</v>
      </c>
      <c r="E3130" s="38"/>
      <c r="F3130" s="2" t="s">
        <v>3549</v>
      </c>
      <c r="G3130" s="51" t="s">
        <v>1997</v>
      </c>
      <c r="H3130" s="69">
        <v>28400</v>
      </c>
      <c r="I3130" s="46" t="s">
        <v>3475</v>
      </c>
      <c r="J3130" s="31" t="s">
        <v>1990</v>
      </c>
    </row>
    <row r="3131" spans="1:10" ht="37.5" customHeight="1">
      <c r="A3131" s="8" t="s">
        <v>1883</v>
      </c>
      <c r="B3131" s="18" t="s">
        <v>1987</v>
      </c>
      <c r="C3131" s="11" t="s">
        <v>3444</v>
      </c>
      <c r="D3131" s="38" t="s">
        <v>1998</v>
      </c>
      <c r="E3131" s="38"/>
      <c r="F3131" s="2" t="s">
        <v>3549</v>
      </c>
      <c r="G3131" s="51" t="s">
        <v>1997</v>
      </c>
      <c r="H3131" s="69">
        <v>31400</v>
      </c>
      <c r="I3131" s="59" t="s">
        <v>3478</v>
      </c>
      <c r="J3131" s="31" t="s">
        <v>1990</v>
      </c>
    </row>
    <row r="3132" spans="1:10" ht="37.5" customHeight="1">
      <c r="A3132" s="8" t="s">
        <v>1883</v>
      </c>
      <c r="B3132" s="18" t="s">
        <v>1987</v>
      </c>
      <c r="C3132" s="11" t="s">
        <v>3444</v>
      </c>
      <c r="D3132" s="38" t="s">
        <v>1999</v>
      </c>
      <c r="E3132" s="38"/>
      <c r="F3132" s="2" t="s">
        <v>3549</v>
      </c>
      <c r="G3132" s="51" t="s">
        <v>1997</v>
      </c>
      <c r="H3132" s="69">
        <v>32400</v>
      </c>
      <c r="I3132" s="46" t="s">
        <v>3480</v>
      </c>
      <c r="J3132" s="27" t="s">
        <v>2000</v>
      </c>
    </row>
    <row r="3133" spans="1:10" ht="37.5" customHeight="1">
      <c r="A3133" s="8" t="s">
        <v>1883</v>
      </c>
      <c r="B3133" s="18" t="s">
        <v>1987</v>
      </c>
      <c r="C3133" s="11" t="s">
        <v>3500</v>
      </c>
      <c r="D3133" s="38" t="s">
        <v>2001</v>
      </c>
      <c r="E3133" s="37" t="s">
        <v>2857</v>
      </c>
      <c r="F3133" s="75" t="str">
        <f ca="1">IF($E3133="только рамка",VLOOKUP($D3133,OLframe!$D$2:$J$213,2),VLOOKUP($E3133,OLmain!$A$2:$J$57,2))</f>
        <v>10", 1024*600</v>
      </c>
      <c r="G3133" s="65" t="str">
        <f ca="1">VLOOKUP($D3133,OLframe!$D$2:$J$213,3)</f>
        <v>https://yadi.sk/d/r1zhoXHR93bp7w</v>
      </c>
      <c r="H3133" s="45">
        <v>6000</v>
      </c>
      <c r="I3133" s="79" t="e">
        <f ca="1">IF($E3133="только рамка",VLOOKUP($D3133,OLframe!$D$2:$J$213,9),VLOOKUP($E3133,OLmain!$A$2:$J$57,9))</f>
        <v>#REF!</v>
      </c>
      <c r="J3133" s="27" t="e">
        <f ca="1">IF(VLOOKUP($D3133,OLframe!$D$2:$J$213,10)=0," ",VLOOKUP($D3133,OLframe!$D$2:$J$213,10))</f>
        <v>#REF!</v>
      </c>
    </row>
    <row r="3134" spans="1:10" ht="37.5" customHeight="1">
      <c r="A3134" s="8" t="s">
        <v>1883</v>
      </c>
      <c r="B3134" s="18" t="s">
        <v>1987</v>
      </c>
      <c r="C3134" s="11" t="s">
        <v>3500</v>
      </c>
      <c r="D3134" s="38" t="s">
        <v>2001</v>
      </c>
      <c r="E3134" s="37" t="s">
        <v>1124</v>
      </c>
      <c r="F3134" s="75" t="str">
        <f ca="1">IF($E3134="только рамка",VLOOKUP($D3134,OLframe!$D$2:$J$213,2),VLOOKUP($E3134,OLmain!$A$2:$J$57,2))</f>
        <v>10.1", 1280*720</v>
      </c>
      <c r="G3134" s="65" t="str">
        <f ca="1">VLOOKUP($D3134,OLframe!$D$2:$J$213,3)</f>
        <v>https://yadi.sk/d/r1zhoXHR93bp7w</v>
      </c>
      <c r="H3134" s="45">
        <v>36900</v>
      </c>
      <c r="I3134" s="79" t="str">
        <f ca="1">IF($E3134="только рамка",VLOOKUP($D3134,OLframe!$D$2:$J$213,9),VLOOKUP($E3134,OLmain!$A$2:$J$57,9))</f>
        <v>Android 10.0, RK PX6 6x2,0 Ghz, 4Gb Ram, 64 Gb ROM, IPS LCD, NXP 6686 FM, TDA 7850, DSP, BC6 Bluetooth,  external microphone+Glonass&amp;gps</v>
      </c>
      <c r="J3134" s="27" t="e">
        <f ca="1">IF(VLOOKUP($D3134,OLframe!$D$2:$J$213,10)=0," ",VLOOKUP($D3134,OLframe!$D$2:$J$213,10))</f>
        <v>#REF!</v>
      </c>
    </row>
    <row r="3135" spans="1:10" ht="37.5" customHeight="1">
      <c r="A3135" s="8" t="s">
        <v>1883</v>
      </c>
      <c r="B3135" s="18" t="s">
        <v>1987</v>
      </c>
      <c r="C3135" s="11" t="s">
        <v>3500</v>
      </c>
      <c r="D3135" s="38" t="s">
        <v>2001</v>
      </c>
      <c r="E3135" s="37" t="s">
        <v>1139</v>
      </c>
      <c r="F3135" s="75" t="str">
        <f ca="1">IF($E3135="только рамка",VLOOKUP($D3135,OLframe!$D$2:$J$213,2),VLOOKUP($E3135,OLmain!$A$2:$J$57,2))</f>
        <v>10'', 1280*720</v>
      </c>
      <c r="G3135" s="65" t="str">
        <f ca="1">VLOOKUP($D3135,OLframe!$D$2:$J$213,3)</f>
        <v>https://yadi.sk/d/r1zhoXHR93bp7w</v>
      </c>
      <c r="H3135" s="45">
        <v>38900</v>
      </c>
      <c r="I3135" s="79" t="str">
        <f ca="1">IF($E3135="только рамка",VLOOKUP($D3135,OLframe!$D$2:$J$213,9),VLOOKUP($E3135,OLmain!$A$2:$J$57,9))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35" s="27" t="e">
        <f ca="1">IF(VLOOKUP($D3135,OLframe!$D$2:$J$213,10)=0," ",VLOOKUP($D3135,OLframe!$D$2:$J$213,10))</f>
        <v>#REF!</v>
      </c>
    </row>
    <row r="3136" spans="1:10" ht="37.5" customHeight="1">
      <c r="A3136" s="8" t="s">
        <v>1883</v>
      </c>
      <c r="B3136" s="18" t="s">
        <v>1987</v>
      </c>
      <c r="C3136" s="11" t="s">
        <v>3500</v>
      </c>
      <c r="D3136" s="38" t="s">
        <v>2001</v>
      </c>
      <c r="E3136" s="37" t="s">
        <v>1106</v>
      </c>
      <c r="F3136" s="75" t="str">
        <f ca="1">IF($E3136="только рамка",VLOOKUP($D3136,OLframe!$D$2:$J$213,2),VLOOKUP($E3136,OLmain!$A$2:$J$57,2))</f>
        <v>10'', 1280*720</v>
      </c>
      <c r="G3136" s="65" t="str">
        <f ca="1">VLOOKUP($D3136,OLframe!$D$2:$J$213,3)</f>
        <v>https://yadi.sk/d/r1zhoXHR93bp7w</v>
      </c>
      <c r="H3136" s="45">
        <v>41900</v>
      </c>
      <c r="I3136" s="79" t="str">
        <f ca="1">IF($E3136="только рамка",VLOOKUP($D3136,OLframe!$D$2:$J$213,9),VLOOKUP($E3136,OLmain!$A$2:$J$57,9))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36" s="27" t="e">
        <f ca="1">IF(VLOOKUP($D3136,OLframe!$D$2:$J$213,10)=0," ",VLOOKUP($D3136,OLframe!$D$2:$J$213,10))</f>
        <v>#REF!</v>
      </c>
    </row>
    <row r="3137" spans="1:10" ht="37.5" customHeight="1">
      <c r="A3137" s="8" t="s">
        <v>1883</v>
      </c>
      <c r="B3137" s="18" t="s">
        <v>1987</v>
      </c>
      <c r="C3137" s="11" t="s">
        <v>3500</v>
      </c>
      <c r="D3137" s="38" t="s">
        <v>2001</v>
      </c>
      <c r="E3137" s="37" t="s">
        <v>1108</v>
      </c>
      <c r="F3137" s="75" t="str">
        <f ca="1">IF($E3137="только рамка",VLOOKUP($D3137,OLframe!$D$2:$J$213,2),VLOOKUP($E3137,OLmain!$A$2:$J$57,2))</f>
        <v>10'', 1024*600</v>
      </c>
      <c r="G3137" s="65" t="str">
        <f ca="1">VLOOKUP($D3137,OLframe!$D$2:$J$213,3)</f>
        <v>https://yadi.sk/d/r1zhoXHR93bp7w</v>
      </c>
      <c r="H3137" s="45">
        <v>29900</v>
      </c>
      <c r="I3137" s="79" t="str">
        <f ca="1">IF($E3137="только рамка",VLOOKUP($D3137,OLframe!$D$2:$J$213,9),VLOOKUP($E3137,OLmain!$A$2:$J$57,9))</f>
        <v>Android 10.0, RK PX30 4x1,6 Ghz, 2Gb Ram, 16 Gb ROM, IPS LCD, NXP 6686 FM, TDA 7850, DSP, BC6 Bluetooth,  external microphone+Glonass&amp;gps</v>
      </c>
      <c r="J3137" s="27" t="e">
        <f ca="1">IF(VLOOKUP($D3137,OLframe!$D$2:$J$213,10)=0," ",VLOOKUP($D3137,OLframe!$D$2:$J$213,10))</f>
        <v>#REF!</v>
      </c>
    </row>
    <row r="3138" spans="1:10" ht="37.5" customHeight="1">
      <c r="A3138" s="8" t="s">
        <v>1883</v>
      </c>
      <c r="B3138" s="18" t="s">
        <v>1987</v>
      </c>
      <c r="C3138" s="11" t="s">
        <v>3500</v>
      </c>
      <c r="D3138" s="38" t="s">
        <v>2001</v>
      </c>
      <c r="E3138" s="37" t="s">
        <v>1110</v>
      </c>
      <c r="F3138" s="75" t="str">
        <f ca="1">IF($E3138="только рамка",VLOOKUP($D3138,OLframe!$D$2:$J$213,2),VLOOKUP($E3138,OLmain!$A$2:$J$57,2))</f>
        <v>10'', 1024*600</v>
      </c>
      <c r="G3138" s="65" t="str">
        <f ca="1">VLOOKUP($D3138,OLframe!$D$2:$J$213,3)</f>
        <v>https://yadi.sk/d/r1zhoXHR93bp7w</v>
      </c>
      <c r="H3138" s="45">
        <v>33400</v>
      </c>
      <c r="I3138" s="79" t="str">
        <f ca="1">IF($E3138="только рамка",VLOOKUP($D3138,OLframe!$D$2:$J$213,9),VLOOKUP($E3138,OLmain!$A$2:$J$57,9))</f>
        <v>Android 10.0, RK PX5 8x1,5 Ghz, 4Gb Ram, 32 Gb ROM, IPS LCD, NXP 6686 FM, TDA 7850, DSP, BC6 Bluetooth,  external microphone+Glonass&amp;gps</v>
      </c>
      <c r="J3138" s="27" t="e">
        <f ca="1">IF(VLOOKUP($D3138,OLframe!$D$2:$J$213,10)=0," ",VLOOKUP($D3138,OLframe!$D$2:$J$213,10))</f>
        <v>#REF!</v>
      </c>
    </row>
    <row r="3139" spans="1:10" ht="37.5" customHeight="1">
      <c r="A3139" s="8" t="s">
        <v>1883</v>
      </c>
      <c r="B3139" s="18" t="s">
        <v>1987</v>
      </c>
      <c r="C3139" s="11" t="s">
        <v>3500</v>
      </c>
      <c r="D3139" s="38" t="s">
        <v>2001</v>
      </c>
      <c r="E3139" s="37" t="s">
        <v>1112</v>
      </c>
      <c r="F3139" s="75" t="str">
        <f ca="1">IF($E3139="только рамка",VLOOKUP($D3139,OLframe!$D$2:$J$213,2),VLOOKUP($E3139,OLmain!$A$2:$J$57,2))</f>
        <v>10'', 1024*600</v>
      </c>
      <c r="G3139" s="65" t="str">
        <f ca="1">VLOOKUP($D3139,OLframe!$D$2:$J$213,3)</f>
        <v>https://yadi.sk/d/r1zhoXHR93bp7w</v>
      </c>
      <c r="H3139" s="45">
        <v>34400</v>
      </c>
      <c r="I3139" s="79" t="str">
        <f ca="1">IF($E3139="только рамка",VLOOKUP($D3139,OLframe!$D$2:$J$213,9),VLOOKUP($E3139,OLmain!$A$2:$J$57,9))</f>
        <v>Android 10.0, RK PX5 8x1,5 Ghz, 4Gb Ram, 64 Gb ROM, IPS LCD, NXP 6686 FM, TDA 7850, DSP, BC6 Bluetooth,  external microphone+Glonass&amp;gps</v>
      </c>
      <c r="J3139" s="27" t="e">
        <f ca="1">IF(VLOOKUP($D3139,OLframe!$D$2:$J$213,10)=0," ",VLOOKUP($D3139,OLframe!$D$2:$J$213,10))</f>
        <v>#REF!</v>
      </c>
    </row>
    <row r="3140" spans="1:10" ht="37.5" customHeight="1">
      <c r="A3140" s="8" t="s">
        <v>1883</v>
      </c>
      <c r="B3140" s="18" t="s">
        <v>1987</v>
      </c>
      <c r="C3140" s="11" t="s">
        <v>3500</v>
      </c>
      <c r="D3140" s="38" t="s">
        <v>2001</v>
      </c>
      <c r="E3140" s="37" t="s">
        <v>1114</v>
      </c>
      <c r="F3140" s="75" t="str">
        <f ca="1">IF($E3140="только рамка",VLOOKUP($D3140,OLframe!$D$2:$J$213,2),VLOOKUP($E3140,OLmain!$A$2:$J$57,2))</f>
        <v>10'', 1024*600</v>
      </c>
      <c r="G3140" s="65" t="str">
        <f ca="1">VLOOKUP($D3140,OLframe!$D$2:$J$213,3)</f>
        <v>https://yadi.sk/d/r1zhoXHR93bp7w</v>
      </c>
      <c r="H3140" s="45">
        <v>34400</v>
      </c>
      <c r="I3140" s="79" t="str">
        <f ca="1">IF($E3140="только рамка",VLOOKUP($D3140,OLframe!$D$2:$J$213,9),VLOOKUP($E3140,OLmain!$A$2:$J$57,9))</f>
        <v>Android 10.0, RK PX6 6x2,0 Ghz, 4Gb Ram, 64 Gb ROM, IPS LCD, NXP 6686 FM, TDA 7850, DSP, BC6 Bluetooth,  external microphone+Glonass&amp;gps</v>
      </c>
      <c r="J3140" s="27" t="e">
        <f ca="1">IF(VLOOKUP($D3140,OLframe!$D$2:$J$213,10)=0," ",VLOOKUP($D3140,OLframe!$D$2:$J$213,10))</f>
        <v>#REF!</v>
      </c>
    </row>
    <row r="3141" spans="1:10" ht="37.5" customHeight="1">
      <c r="A3141" s="8" t="s">
        <v>1883</v>
      </c>
      <c r="B3141" s="18" t="s">
        <v>1987</v>
      </c>
      <c r="C3141" s="11" t="s">
        <v>3500</v>
      </c>
      <c r="D3141" s="38" t="s">
        <v>2001</v>
      </c>
      <c r="E3141" s="37" t="s">
        <v>1129</v>
      </c>
      <c r="F3141" s="75" t="str">
        <f ca="1">IF($E3141="только рамка",VLOOKUP($D3141,OLframe!$D$2:$J$213,2),VLOOKUP($E3141,OLmain!$A$2:$J$57,2))</f>
        <v>10'', 1024*600</v>
      </c>
      <c r="G3141" s="65" t="str">
        <f ca="1">VLOOKUP($D3141,OLframe!$D$2:$J$213,3)</f>
        <v>https://yadi.sk/d/r1zhoXHR93bp7w</v>
      </c>
      <c r="H3141" s="45">
        <v>23900</v>
      </c>
      <c r="I3141" s="79" t="str">
        <f ca="1">IF($E3141="только рамка",VLOOKUP($D3141,OLframe!$D$2:$J$213,9),VLOOKUP($E3141,OLmain!$A$2:$J$57,9))</f>
        <v>Android 6.0, MTK 3562 8x1,5 Ghz, 2Gb Ram, 32 Gb ROM, IPS LCD, NXP 6686 FM, TDA 7851, Bluetooth,  external microphone, 4G встроен</v>
      </c>
      <c r="J3141" s="27" t="e">
        <f ca="1">IF(VLOOKUP($D3141,OLframe!$D$2:$J$213,10)=0," ",VLOOKUP($D3141,OLframe!$D$2:$J$213,10))</f>
        <v>#REF!</v>
      </c>
    </row>
    <row r="3142" spans="1:10" ht="37.5" customHeight="1">
      <c r="A3142" s="8" t="s">
        <v>1883</v>
      </c>
      <c r="B3142" s="18" t="s">
        <v>1987</v>
      </c>
      <c r="C3142" s="11" t="s">
        <v>3500</v>
      </c>
      <c r="D3142" s="38" t="s">
        <v>2001</v>
      </c>
      <c r="E3142" s="37" t="s">
        <v>1116</v>
      </c>
      <c r="F3142" s="75" t="str">
        <f ca="1">IF($E3142="только рамка",VLOOKUP($D3142,OLframe!$D$2:$J$213,2),VLOOKUP($E3142,OLmain!$A$2:$J$57,2))</f>
        <v>10'', 1280*720</v>
      </c>
      <c r="G3142" s="65" t="str">
        <f ca="1">VLOOKUP($D3142,OLframe!$D$2:$J$213,3)</f>
        <v>https://yadi.sk/d/r1zhoXHR93bp7w</v>
      </c>
      <c r="H3142" s="45">
        <v>28900</v>
      </c>
      <c r="I3142" s="79" t="str">
        <f ca="1">IF($E3142="только рамка",VLOOKUP($D3142,OLframe!$D$2:$J$213,9),VLOOKUP($E3142,OLmain!$A$2:$J$57,9))</f>
        <v>Android 10, UIS7862 8x1,8 Ghz, 3Gb Ram, 32Gb ROM, TDA7708 FM, TDA7388, DSP, Bluetooth 5.0, Glonass&amp;gps, 4G, OPTIC out, поддержка AHD/TVI камер, HDMI - опция, AV OUT - опция</v>
      </c>
      <c r="J3142" s="27" t="e">
        <f ca="1">IF(VLOOKUP($D3142,OLframe!$D$2:$J$213,10)=0," ",VLOOKUP($D3142,OLframe!$D$2:$J$213,10))</f>
        <v>#REF!</v>
      </c>
    </row>
    <row r="3143" spans="1:10" ht="37.5" customHeight="1">
      <c r="A3143" s="8" t="s">
        <v>1883</v>
      </c>
      <c r="B3143" s="18" t="s">
        <v>1987</v>
      </c>
      <c r="C3143" s="11" t="s">
        <v>3500</v>
      </c>
      <c r="D3143" s="38" t="s">
        <v>2001</v>
      </c>
      <c r="E3143" s="37" t="s">
        <v>1118</v>
      </c>
      <c r="F3143" s="75" t="str">
        <f ca="1">IF($E3143="только рамка",VLOOKUP($D3143,OLframe!$D$2:$J$213,2),VLOOKUP($E3143,OLmain!$A$2:$J$57,2))</f>
        <v>10'', 1280*720</v>
      </c>
      <c r="G3143" s="65" t="str">
        <f ca="1">VLOOKUP($D3143,OLframe!$D$2:$J$213,3)</f>
        <v>https://yadi.sk/d/r1zhoXHR93bp7w</v>
      </c>
      <c r="H3143" s="45">
        <v>33400</v>
      </c>
      <c r="I3143" s="79" t="str">
        <f ca="1">IF($E3143="только рамка",VLOOKUP($D3143,OLframe!$D$2:$J$213,9),VLOOKUP($E3143,OLmain!$A$2:$J$57,9))</f>
        <v>Android 10, UIS7862 8x1,8 Ghz, 4Gb Ram, 64Gb ROM, TDA7708 FM, TDA7851L, DSP, Bluetooth 5.0, Glonass&amp;gps, 4G, OPTIC out, поддержка AHD/TVI камер, HDMI - опция, AV OUT - опция</v>
      </c>
      <c r="J3143" s="27" t="e">
        <f ca="1">IF(VLOOKUP($D3143,OLframe!$D$2:$J$213,10)=0," ",VLOOKUP($D3143,OLframe!$D$2:$J$213,10))</f>
        <v>#REF!</v>
      </c>
    </row>
    <row r="3144" spans="1:10" ht="37.5" customHeight="1">
      <c r="A3144" s="8" t="s">
        <v>1883</v>
      </c>
      <c r="B3144" s="18" t="s">
        <v>1987</v>
      </c>
      <c r="C3144" s="11" t="s">
        <v>3500</v>
      </c>
      <c r="D3144" s="38" t="s">
        <v>2001</v>
      </c>
      <c r="E3144" s="37" t="s">
        <v>1134</v>
      </c>
      <c r="F3144" s="75" t="str">
        <f ca="1">IF($E3144="только рамка",VLOOKUP($D3144,OLframe!$D$2:$J$213,2),VLOOKUP($E3144,OLmain!$A$2:$J$57,2))</f>
        <v>10'', 1280*720</v>
      </c>
      <c r="G3144" s="65" t="str">
        <f ca="1">VLOOKUP($D3144,OLframe!$D$2:$J$213,3)</f>
        <v>https://yadi.sk/d/r1zhoXHR93bp7w</v>
      </c>
      <c r="H3144" s="45">
        <v>36400</v>
      </c>
      <c r="I3144" s="79" t="str">
        <f ca="1">IF($E3144="только рамка",VLOOKUP($D3144,OLframe!$D$2:$J$213,9),VLOOKUP($E3144,OLmain!$A$2:$J$57,9))</f>
        <v>Android 10, UIS7862 8x1,8 Ghz, 6Gb Ram, 128Gb ROM, TDA7708 FM, TDA7851L, DSP, Bluetooth 5.0, Glonass&amp;gps, 4G, OPTIC out, поддержка AHD/TVI камер, HDMI - опция, AV OUT - опция</v>
      </c>
      <c r="J3144" s="27" t="e">
        <f ca="1">IF(VLOOKUP($D3144,OLframe!$D$2:$J$213,10)=0," ",VLOOKUP($D3144,OLframe!$D$2:$J$213,10))</f>
        <v>#REF!</v>
      </c>
    </row>
    <row r="3145" spans="1:10" ht="37.5" customHeight="1">
      <c r="A3145" s="8" t="s">
        <v>1883</v>
      </c>
      <c r="B3145" s="18" t="s">
        <v>1987</v>
      </c>
      <c r="C3145" s="11" t="s">
        <v>3500</v>
      </c>
      <c r="D3145" s="38" t="s">
        <v>2001</v>
      </c>
      <c r="E3145" s="37" t="s">
        <v>1120</v>
      </c>
      <c r="F3145" s="75" t="str">
        <f ca="1">IF($E3145="только рамка",VLOOKUP($D3145,OLframe!$D$2:$J$213,2),VLOOKUP($E3145,OLmain!$A$2:$J$57,2))</f>
        <v>10'', 1024*600</v>
      </c>
      <c r="G3145" s="65" t="str">
        <f ca="1">VLOOKUP($D3145,OLframe!$D$2:$J$213,3)</f>
        <v>https://yadi.sk/d/r1zhoXHR93bp7w</v>
      </c>
      <c r="H3145" s="45">
        <v>34400</v>
      </c>
      <c r="I3145" s="79" t="str">
        <f ca="1">IF($E3145="только рамка",VLOOKUP($D3145,OLframe!$D$2:$J$213,9),VLOOKUP($E3145,OLmain!$A$2:$J$57,9))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145" s="27" t="e">
        <f ca="1">IF(VLOOKUP($D3145,OLframe!$D$2:$J$213,10)=0," ",VLOOKUP($D3145,OLframe!$D$2:$J$213,10))</f>
        <v>#REF!</v>
      </c>
    </row>
    <row r="3146" spans="1:10" ht="37.5" customHeight="1">
      <c r="A3146" s="8" t="s">
        <v>1883</v>
      </c>
      <c r="B3146" s="18" t="s">
        <v>1987</v>
      </c>
      <c r="C3146" s="11" t="s">
        <v>3500</v>
      </c>
      <c r="D3146" s="38" t="s">
        <v>2001</v>
      </c>
      <c r="E3146" s="37" t="s">
        <v>1090</v>
      </c>
      <c r="F3146" s="75" t="str">
        <f ca="1">IF($E3146="только рамка",VLOOKUP($D3146,OLframe!$D$2:$J$213,2),VLOOKUP($E3146,OLmain!$A$2:$J$57,2))</f>
        <v>9,7'', 1024*768</v>
      </c>
      <c r="G3146" s="65" t="str">
        <f ca="1">VLOOKUP($D3146,OLframe!$D$2:$J$213,3)</f>
        <v>https://yadi.sk/d/r1zhoXHR93bp7w</v>
      </c>
      <c r="H3146" s="45">
        <v>35400</v>
      </c>
      <c r="I3146" s="79" t="str">
        <f ca="1">IF($E3146="только рамка",VLOOKUP($D3146,OLframe!$D$2:$J$213,9),VLOOKUP($E3146,OLmain!$A$2:$J$57,9))</f>
        <v>Android 10.0, RK PX6 6x2,0 Ghz, 4Gb Ram, 64 Gb ROM, IPS LCD, NXP 6686 FM, TDA 7850, DSP, BC6 Bluetooth,  external microphone+Glonass&amp;gps</v>
      </c>
      <c r="J3146" s="27" t="e">
        <f ca="1">IF(VLOOKUP($D3146,OLframe!$D$2:$J$213,10)=0," ",VLOOKUP($D3146,OLframe!$D$2:$J$213,10))</f>
        <v>#REF!</v>
      </c>
    </row>
    <row r="3147" spans="1:10" ht="37.5" customHeight="1">
      <c r="A3147" s="8" t="s">
        <v>1883</v>
      </c>
      <c r="B3147" s="18" t="s">
        <v>1987</v>
      </c>
      <c r="C3147" s="11" t="s">
        <v>3500</v>
      </c>
      <c r="D3147" s="38" t="s">
        <v>2001</v>
      </c>
      <c r="E3147" s="37" t="s">
        <v>1123</v>
      </c>
      <c r="F3147" s="75" t="str">
        <f ca="1">IF($E3147="только рамка",VLOOKUP($D3147,OLframe!$D$2:$J$213,2),VLOOKUP($E3147,OLmain!$A$2:$J$57,2))</f>
        <v>13.3", 1920*1080</v>
      </c>
      <c r="G3147" s="65" t="str">
        <f ca="1">VLOOKUP($D3147,OLframe!$D$2:$J$213,3)</f>
        <v>https://yadi.sk/d/r1zhoXHR93bp7w</v>
      </c>
      <c r="H3147" s="45">
        <v>42900</v>
      </c>
      <c r="I3147" s="79" t="str">
        <f ca="1">IF($E3147="только рамка",VLOOKUP($D3147,OLframe!$D$2:$J$213,9),VLOOKUP($E3147,OLmain!$A$2:$J$57,9))</f>
        <v>Android 10.0, RK PX6 6x2,0 Ghz, 4Gb Ram, 64 Gb ROM, IPS LCD, NXP 6686 FM, TDA 7850, DSP, BC6 Bluetooth,  external microphone+Glonass&amp;gps</v>
      </c>
      <c r="J3147" s="27" t="e">
        <f ca="1">IF(VLOOKUP($D3147,OLframe!$D$2:$J$213,10)=0," ",VLOOKUP($D3147,OLframe!$D$2:$J$213,10))</f>
        <v>#REF!</v>
      </c>
    </row>
    <row r="3148" spans="1:10" ht="37.5" customHeight="1">
      <c r="A3148" s="8" t="s">
        <v>1883</v>
      </c>
      <c r="B3148" s="18" t="s">
        <v>2004</v>
      </c>
      <c r="C3148" s="36" t="s">
        <v>3451</v>
      </c>
      <c r="D3148" s="38" t="s">
        <v>2005</v>
      </c>
      <c r="E3148" s="38"/>
      <c r="F3148" s="2" t="s">
        <v>3712</v>
      </c>
      <c r="G3148" s="14" t="s">
        <v>2006</v>
      </c>
      <c r="H3148" s="69"/>
      <c r="I3148" s="21" t="s">
        <v>3551</v>
      </c>
      <c r="J3148" s="27"/>
    </row>
    <row r="3149" spans="1:10" ht="37.5" customHeight="1">
      <c r="A3149" s="8" t="s">
        <v>1883</v>
      </c>
      <c r="B3149" s="18" t="s">
        <v>2004</v>
      </c>
      <c r="C3149" s="36" t="s">
        <v>3451</v>
      </c>
      <c r="D3149" s="38" t="s">
        <v>2007</v>
      </c>
      <c r="E3149" s="38"/>
      <c r="F3149" s="10" t="s">
        <v>3518</v>
      </c>
      <c r="G3149" s="9" t="s">
        <v>2008</v>
      </c>
      <c r="H3149" s="69">
        <v>25900</v>
      </c>
      <c r="I3149" s="20" t="s">
        <v>3551</v>
      </c>
      <c r="J3149" s="54" t="s">
        <v>3628</v>
      </c>
    </row>
    <row r="3150" spans="1:10" ht="37.5" customHeight="1">
      <c r="A3150" s="8" t="s">
        <v>1883</v>
      </c>
      <c r="B3150" s="18" t="s">
        <v>2004</v>
      </c>
      <c r="C3150" s="36" t="s">
        <v>3500</v>
      </c>
      <c r="D3150" s="38" t="s">
        <v>2009</v>
      </c>
      <c r="E3150" s="38" t="s">
        <v>2857</v>
      </c>
      <c r="F3150" s="75" t="str">
        <f ca="1">IF($E3150="только рамка",VLOOKUP($D3150,OLframe!$D$2:$J$213,2),VLOOKUP($E3150,OLmain!$A$2:$J$57,2))</f>
        <v>9", 1024*600</v>
      </c>
      <c r="G3150" s="65" t="str">
        <f ca="1">VLOOKUP($D3150,OLframe!$D$2:$J$213,3)</f>
        <v>https://yadi.sk/d/JfrRksz1vW5oMA</v>
      </c>
      <c r="H3150" s="45">
        <v>2500</v>
      </c>
      <c r="I3150" s="79" t="e">
        <f ca="1">IF($E3150="только рамка",VLOOKUP($D3150,OLframe!$D$2:$J$213,9),VLOOKUP($E3150,OLmain!$A$2:$J$57,9))</f>
        <v>#REF!</v>
      </c>
      <c r="J3150" s="27" t="e">
        <f ca="1">IF(VLOOKUP($D3150,OLframe!$D$2:$J$213,10)=0," ",VLOOKUP($D3150,OLframe!$D$2:$J$213,10))</f>
        <v>#REF!</v>
      </c>
    </row>
    <row r="3151" spans="1:10" ht="37.5" customHeight="1">
      <c r="A3151" s="8" t="s">
        <v>1883</v>
      </c>
      <c r="B3151" s="18" t="s">
        <v>2004</v>
      </c>
      <c r="C3151" s="36" t="s">
        <v>3500</v>
      </c>
      <c r="D3151" s="38" t="s">
        <v>2009</v>
      </c>
      <c r="E3151" s="38" t="s">
        <v>1141</v>
      </c>
      <c r="F3151" s="75" t="str">
        <f ca="1">IF($E3151="только рамка",VLOOKUP($D3151,OLframe!$D$2:$J$213,2),VLOOKUP($E3151,OLmain!$A$2:$J$57,2))</f>
        <v>9'', 1280*720</v>
      </c>
      <c r="G3151" s="65" t="str">
        <f ca="1">VLOOKUP($D3151,OLframe!$D$2:$J$213,3)</f>
        <v>https://yadi.sk/d/JfrRksz1vW5oMA</v>
      </c>
      <c r="H3151" s="45">
        <v>35400</v>
      </c>
      <c r="I3151" s="79" t="str">
        <f ca="1">IF($E3151="только рамка",VLOOKUP($D3151,OLframe!$D$2:$J$213,9),VLOOKUP($E3151,OLmain!$A$2:$J$57,9))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51" s="27" t="e">
        <f ca="1">IF(VLOOKUP($D3151,OLframe!$D$2:$J$213,10)=0," ",VLOOKUP($D3151,OLframe!$D$2:$J$213,10))</f>
        <v>#REF!</v>
      </c>
    </row>
    <row r="3152" spans="1:10" ht="37.5" customHeight="1">
      <c r="A3152" s="8" t="s">
        <v>1883</v>
      </c>
      <c r="B3152" s="18" t="s">
        <v>2004</v>
      </c>
      <c r="C3152" s="36" t="s">
        <v>3500</v>
      </c>
      <c r="D3152" s="38" t="s">
        <v>2009</v>
      </c>
      <c r="E3152" s="38" t="s">
        <v>1144</v>
      </c>
      <c r="F3152" s="75" t="str">
        <f ca="1">IF($E3152="только рамка",VLOOKUP($D3152,OLframe!$D$2:$J$213,2),VLOOKUP($E3152,OLmain!$A$2:$J$57,2))</f>
        <v>9'', 1280*720</v>
      </c>
      <c r="G3152" s="65" t="str">
        <f ca="1">VLOOKUP($D3152,OLframe!$D$2:$J$213,3)</f>
        <v>https://yadi.sk/d/JfrRksz1vW5oMA</v>
      </c>
      <c r="H3152" s="45">
        <v>38400</v>
      </c>
      <c r="I3152" s="79" t="str">
        <f ca="1">IF($E3152="только рамка",VLOOKUP($D3152,OLframe!$D$2:$J$213,9),VLOOKUP($E3152,OLmain!$A$2:$J$57,9))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52" s="27" t="e">
        <f ca="1">IF(VLOOKUP($D3152,OLframe!$D$2:$J$213,10)=0," ",VLOOKUP($D3152,OLframe!$D$2:$J$213,10))</f>
        <v>#REF!</v>
      </c>
    </row>
    <row r="3153" spans="1:10" ht="37.5" customHeight="1">
      <c r="A3153" s="8" t="s">
        <v>1883</v>
      </c>
      <c r="B3153" s="18" t="s">
        <v>2004</v>
      </c>
      <c r="C3153" s="36" t="s">
        <v>3500</v>
      </c>
      <c r="D3153" s="38" t="s">
        <v>2009</v>
      </c>
      <c r="E3153" s="38" t="s">
        <v>1107</v>
      </c>
      <c r="F3153" s="75" t="str">
        <f ca="1">IF($E3153="только рамка",VLOOKUP($D3153,OLframe!$D$2:$J$213,2),VLOOKUP($E3153,OLmain!$A$2:$J$57,2))</f>
        <v>9'', 1024*600</v>
      </c>
      <c r="G3153" s="65" t="str">
        <f ca="1">VLOOKUP($D3153,OLframe!$D$2:$J$213,3)</f>
        <v>https://yadi.sk/d/JfrRksz1vW5oMA</v>
      </c>
      <c r="H3153" s="45">
        <v>26400</v>
      </c>
      <c r="I3153" s="79" t="str">
        <f ca="1">IF($E3153="только рамка",VLOOKUP($D3153,OLframe!$D$2:$J$213,9),VLOOKUP($E3153,OLmain!$A$2:$J$57,9))</f>
        <v>Android 10.0, RK PX30 4x1,6 Ghz, 2Gb Ram, 16 Gb ROM, IPS LCD, NXP 6686 FM, TDA 7850, DSP, BC6 Bluetooth,  external microphone+Glonass&amp;gps</v>
      </c>
      <c r="J3153" s="27" t="e">
        <f ca="1">IF(VLOOKUP($D3153,OLframe!$D$2:$J$213,10)=0," ",VLOOKUP($D3153,OLframe!$D$2:$J$213,10))</f>
        <v>#REF!</v>
      </c>
    </row>
    <row r="3154" spans="1:10" ht="37.5" customHeight="1">
      <c r="A3154" s="8" t="s">
        <v>1883</v>
      </c>
      <c r="B3154" s="18" t="s">
        <v>2004</v>
      </c>
      <c r="C3154" s="36" t="s">
        <v>3500</v>
      </c>
      <c r="D3154" s="38" t="s">
        <v>2009</v>
      </c>
      <c r="E3154" s="38" t="s">
        <v>1109</v>
      </c>
      <c r="F3154" s="75" t="str">
        <f ca="1">IF($E3154="только рамка",VLOOKUP($D3154,OLframe!$D$2:$J$213,2),VLOOKUP($E3154,OLmain!$A$2:$J$57,2))</f>
        <v>9'', 1024*600</v>
      </c>
      <c r="G3154" s="65" t="str">
        <f ca="1">VLOOKUP($D3154,OLframe!$D$2:$J$213,3)</f>
        <v>https://yadi.sk/d/JfrRksz1vW5oMA</v>
      </c>
      <c r="H3154" s="45">
        <v>29900</v>
      </c>
      <c r="I3154" s="79" t="str">
        <f ca="1">IF($E3154="только рамка",VLOOKUP($D3154,OLframe!$D$2:$J$213,9),VLOOKUP($E3154,OLmain!$A$2:$J$57,9))</f>
        <v>Android 10.0, RK PX5 8x1,5 Ghz, 4Gb Ram, 32 Gb ROM, IPS LCD, NXP 6686 FM, TDA 7850, DSP, BC6 Bluetooth,  external microphone+Glonass&amp;gps</v>
      </c>
      <c r="J3154" s="27" t="e">
        <f ca="1">IF(VLOOKUP($D3154,OLframe!$D$2:$J$213,10)=0," ",VLOOKUP($D3154,OLframe!$D$2:$J$213,10))</f>
        <v>#REF!</v>
      </c>
    </row>
    <row r="3155" spans="1:10" ht="37.5" customHeight="1">
      <c r="A3155" s="8" t="s">
        <v>1883</v>
      </c>
      <c r="B3155" s="18" t="s">
        <v>2004</v>
      </c>
      <c r="C3155" s="36" t="s">
        <v>3500</v>
      </c>
      <c r="D3155" s="38" t="s">
        <v>2009</v>
      </c>
      <c r="E3155" s="38" t="s">
        <v>1111</v>
      </c>
      <c r="F3155" s="75" t="str">
        <f ca="1">IF($E3155="только рамка",VLOOKUP($D3155,OLframe!$D$2:$J$213,2),VLOOKUP($E3155,OLmain!$A$2:$J$57,2))</f>
        <v>9'', 1024*600</v>
      </c>
      <c r="G3155" s="65" t="str">
        <f ca="1">VLOOKUP($D3155,OLframe!$D$2:$J$213,3)</f>
        <v>https://yadi.sk/d/JfrRksz1vW5oMA</v>
      </c>
      <c r="H3155" s="45">
        <v>30900</v>
      </c>
      <c r="I3155" s="79" t="str">
        <f ca="1">IF($E3155="только рамка",VLOOKUP($D3155,OLframe!$D$2:$J$213,9),VLOOKUP($E3155,OLmain!$A$2:$J$57,9))</f>
        <v>Android 10.0, RK PX5 8x1,5 Ghz, 4Gb Ram, 64 Gb ROM, IPS LCD, NXP 6686 FM, TDA 7850, DSP, BC6 Bluetooth,  external microphone+Glonass&amp;gps</v>
      </c>
      <c r="J3155" s="27" t="e">
        <f ca="1">IF(VLOOKUP($D3155,OLframe!$D$2:$J$213,10)=0," ",VLOOKUP($D3155,OLframe!$D$2:$J$213,10))</f>
        <v>#REF!</v>
      </c>
    </row>
    <row r="3156" spans="1:10" ht="37.5" customHeight="1">
      <c r="A3156" s="8" t="s">
        <v>1883</v>
      </c>
      <c r="B3156" s="18" t="s">
        <v>2004</v>
      </c>
      <c r="C3156" s="36" t="s">
        <v>3500</v>
      </c>
      <c r="D3156" s="38" t="s">
        <v>2009</v>
      </c>
      <c r="E3156" s="38" t="s">
        <v>1113</v>
      </c>
      <c r="F3156" s="75" t="str">
        <f ca="1">IF($E3156="только рамка",VLOOKUP($D3156,OLframe!$D$2:$J$213,2),VLOOKUP($E3156,OLmain!$A$2:$J$57,2))</f>
        <v>9'', 1024*600</v>
      </c>
      <c r="G3156" s="65" t="str">
        <f ca="1">VLOOKUP($D3156,OLframe!$D$2:$J$213,3)</f>
        <v>https://yadi.sk/d/JfrRksz1vW5oMA</v>
      </c>
      <c r="H3156" s="45">
        <v>30900</v>
      </c>
      <c r="I3156" s="79" t="str">
        <f ca="1">IF($E3156="только рамка",VLOOKUP($D3156,OLframe!$D$2:$J$213,9),VLOOKUP($E3156,OLmain!$A$2:$J$57,9))</f>
        <v>Android 10.0, RK PX6 6x2,0 Ghz, 4Gb Ram, 64 Gb ROM, IPS LCD, NXP 6686 FM, TDA 7850, DSP, BC6 Bluetooth,  external microphone+Glonass&amp;gps</v>
      </c>
      <c r="J3156" s="27" t="e">
        <f ca="1">IF(VLOOKUP($D3156,OLframe!$D$2:$J$213,10)=0," ",VLOOKUP($D3156,OLframe!$D$2:$J$213,10))</f>
        <v>#REF!</v>
      </c>
    </row>
    <row r="3157" spans="1:10" ht="37.5" customHeight="1">
      <c r="A3157" s="8" t="s">
        <v>1883</v>
      </c>
      <c r="B3157" s="18" t="s">
        <v>2004</v>
      </c>
      <c r="C3157" s="36" t="s">
        <v>3500</v>
      </c>
      <c r="D3157" s="38" t="s">
        <v>2009</v>
      </c>
      <c r="E3157" s="38" t="s">
        <v>1131</v>
      </c>
      <c r="F3157" s="75" t="str">
        <f ca="1">IF($E3157="только рамка",VLOOKUP($D3157,OLframe!$D$2:$J$213,2),VLOOKUP($E3157,OLmain!$A$2:$J$57,2))</f>
        <v>9'', 1024*600</v>
      </c>
      <c r="G3157" s="65" t="str">
        <f ca="1">VLOOKUP($D3157,OLframe!$D$2:$J$213,3)</f>
        <v>https://yadi.sk/d/JfrRksz1vW5oMA</v>
      </c>
      <c r="H3157" s="45">
        <v>23900</v>
      </c>
      <c r="I3157" s="79" t="str">
        <f ca="1">IF($E3157="только рамка",VLOOKUP($D3157,OLframe!$D$2:$J$213,9),VLOOKUP($E3157,OLmain!$A$2:$J$57,9))</f>
        <v>Android 6.0, MTK 3562 8x1,5 Ghz, 2Gb Ram, 32 Gb ROM, IPS LCD, NXP 6686 FM, TDA 7851, Bluetooth,  external microphone, 4G встроен</v>
      </c>
      <c r="J3157" s="27" t="e">
        <f ca="1">IF(VLOOKUP($D3157,OLframe!$D$2:$J$213,10)=0," ",VLOOKUP($D3157,OLframe!$D$2:$J$213,10))</f>
        <v>#REF!</v>
      </c>
    </row>
    <row r="3158" spans="1:10" ht="37.5" customHeight="1">
      <c r="A3158" s="8" t="s">
        <v>1883</v>
      </c>
      <c r="B3158" s="18" t="s">
        <v>2004</v>
      </c>
      <c r="C3158" s="36" t="s">
        <v>3500</v>
      </c>
      <c r="D3158" s="38" t="s">
        <v>2009</v>
      </c>
      <c r="E3158" s="38" t="s">
        <v>1115</v>
      </c>
      <c r="F3158" s="75" t="str">
        <f ca="1">IF($E3158="только рамка",VLOOKUP($D3158,OLframe!$D$2:$J$213,2),VLOOKUP($E3158,OLmain!$A$2:$J$57,2))</f>
        <v>9'', 1280*720</v>
      </c>
      <c r="G3158" s="65" t="str">
        <f ca="1">VLOOKUP($D3158,OLframe!$D$2:$J$213,3)</f>
        <v>https://yadi.sk/d/JfrRksz1vW5oMA</v>
      </c>
      <c r="H3158" s="45">
        <v>25400</v>
      </c>
      <c r="I3158" s="79" t="str">
        <f ca="1">IF($E3158="только рамка",VLOOKUP($D3158,OLframe!$D$2:$J$213,9),VLOOKUP($E3158,OLmain!$A$2:$J$57,9))</f>
        <v>Android 10, UIS7862 8x1,8 Ghz, 3Gb Ram, 32Gb ROM, TDA7708 FM, TDA7388, DSP, Bluetooth 5.0, Glonass&amp;gps, 4G, OPTIC out, поддержка AHD/TVI камер, HDMI - опция, AV OUT - опция</v>
      </c>
      <c r="J3158" s="27" t="e">
        <f ca="1">IF(VLOOKUP($D3158,OLframe!$D$2:$J$213,10)=0," ",VLOOKUP($D3158,OLframe!$D$2:$J$213,10))</f>
        <v>#REF!</v>
      </c>
    </row>
    <row r="3159" spans="1:10" ht="37.5" customHeight="1">
      <c r="A3159" s="8" t="s">
        <v>1883</v>
      </c>
      <c r="B3159" s="18" t="s">
        <v>2004</v>
      </c>
      <c r="C3159" s="36" t="s">
        <v>3500</v>
      </c>
      <c r="D3159" s="38" t="s">
        <v>2009</v>
      </c>
      <c r="E3159" s="38" t="s">
        <v>1117</v>
      </c>
      <c r="F3159" s="75" t="str">
        <f ca="1">IF($E3159="только рамка",VLOOKUP($D3159,OLframe!$D$2:$J$213,2),VLOOKUP($E3159,OLmain!$A$2:$J$57,2))</f>
        <v>9'', 1280*720</v>
      </c>
      <c r="G3159" s="65" t="str">
        <f ca="1">VLOOKUP($D3159,OLframe!$D$2:$J$213,3)</f>
        <v>https://yadi.sk/d/JfrRksz1vW5oMA</v>
      </c>
      <c r="H3159" s="45">
        <v>29900</v>
      </c>
      <c r="I3159" s="79" t="str">
        <f ca="1">IF($E3159="только рамка",VLOOKUP($D3159,OLframe!$D$2:$J$213,9),VLOOKUP($E3159,OLmain!$A$2:$J$57,9))</f>
        <v>Android 10, UIS7862 8x1,8 Ghz, 4Gb Ram, 64Gb ROM, TDA7708 FM, TDA7851L, DSP, Bluetooth 5.0, Glonass&amp;gps, 4G, OPTIC out, поддержка AHD/TVI камер, HDMI - опция, AV OUT - опция</v>
      </c>
      <c r="J3159" s="27" t="e">
        <f ca="1">IF(VLOOKUP($D3159,OLframe!$D$2:$J$213,10)=0," ",VLOOKUP($D3159,OLframe!$D$2:$J$213,10))</f>
        <v>#REF!</v>
      </c>
    </row>
    <row r="3160" spans="1:10" ht="37.5" customHeight="1">
      <c r="A3160" s="8" t="s">
        <v>1883</v>
      </c>
      <c r="B3160" s="18" t="s">
        <v>2004</v>
      </c>
      <c r="C3160" s="36" t="s">
        <v>3500</v>
      </c>
      <c r="D3160" s="38" t="s">
        <v>2009</v>
      </c>
      <c r="E3160" s="38" t="s">
        <v>1136</v>
      </c>
      <c r="F3160" s="75" t="str">
        <f ca="1">IF($E3160="только рамка",VLOOKUP($D3160,OLframe!$D$2:$J$213,2),VLOOKUP($E3160,OLmain!$A$2:$J$57,2))</f>
        <v>9'', 1280*720</v>
      </c>
      <c r="G3160" s="65" t="str">
        <f ca="1">VLOOKUP($D3160,OLframe!$D$2:$J$213,3)</f>
        <v>https://yadi.sk/d/JfrRksz1vW5oMA</v>
      </c>
      <c r="H3160" s="45">
        <v>32900</v>
      </c>
      <c r="I3160" s="79" t="str">
        <f ca="1">IF($E3160="только рамка",VLOOKUP($D3160,OLframe!$D$2:$J$213,9),VLOOKUP($E3160,OLmain!$A$2:$J$57,9))</f>
        <v>Android 10, UIS7862 8x1,8 Ghz, 6Gb Ram, 128Gb ROM, TDA7708 FM, TDA7851L, DSP, Bluetooth 5.0, Glonass&amp;gps, 4G, OPTIC out, поддержка AHD/TVI камер, HDMI - опция, AV OUT - опция</v>
      </c>
      <c r="J3160" s="27" t="e">
        <f ca="1">IF(VLOOKUP($D3160,OLframe!$D$2:$J$213,10)=0," ",VLOOKUP($D3160,OLframe!$D$2:$J$213,10))</f>
        <v>#REF!</v>
      </c>
    </row>
    <row r="3161" spans="1:10" ht="37.5" customHeight="1">
      <c r="A3161" s="8" t="s">
        <v>1883</v>
      </c>
      <c r="B3161" s="18" t="s">
        <v>2004</v>
      </c>
      <c r="C3161" s="36" t="s">
        <v>3500</v>
      </c>
      <c r="D3161" s="38" t="s">
        <v>2009</v>
      </c>
      <c r="E3161" s="38" t="s">
        <v>1119</v>
      </c>
      <c r="F3161" s="75" t="str">
        <f ca="1">IF($E3161="только рамка",VLOOKUP($D3161,OLframe!$D$2:$J$213,2),VLOOKUP($E3161,OLmain!$A$2:$J$57,2))</f>
        <v>9'', 1024*600</v>
      </c>
      <c r="G3161" s="65" t="str">
        <f ca="1">VLOOKUP($D3161,OLframe!$D$2:$J$213,3)</f>
        <v>https://yadi.sk/d/JfrRksz1vW5oMA</v>
      </c>
      <c r="H3161" s="45">
        <v>30900</v>
      </c>
      <c r="I3161" s="79" t="str">
        <f ca="1">IF($E3161="только рамка",VLOOKUP($D3161,OLframe!$D$2:$J$213,9),VLOOKUP($E3161,OLmain!$A$2:$J$57,9))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161" s="27" t="e">
        <f ca="1">IF(VLOOKUP($D3161,OLframe!$D$2:$J$213,10)=0," ",VLOOKUP($D3161,OLframe!$D$2:$J$213,10))</f>
        <v>#REF!</v>
      </c>
    </row>
    <row r="3162" spans="1:10" ht="37.5" customHeight="1">
      <c r="A3162" s="8" t="s">
        <v>1883</v>
      </c>
      <c r="B3162" s="18" t="s">
        <v>2004</v>
      </c>
      <c r="C3162" s="36" t="s">
        <v>3500</v>
      </c>
      <c r="D3162" s="38" t="s">
        <v>2009</v>
      </c>
      <c r="E3162" s="38" t="s">
        <v>1089</v>
      </c>
      <c r="F3162" s="75" t="str">
        <f ca="1">IF($E3162="только рамка",VLOOKUP($D3162,OLframe!$D$2:$J$213,2),VLOOKUP($E3162,OLmain!$A$2:$J$57,2))</f>
        <v>9,7'', 1024*768</v>
      </c>
      <c r="G3162" s="65" t="str">
        <f ca="1">VLOOKUP($D3162,OLframe!$D$2:$J$213,3)</f>
        <v>https://yadi.sk/d/JfrRksz1vW5oMA</v>
      </c>
      <c r="H3162" s="45">
        <v>31900</v>
      </c>
      <c r="I3162" s="79" t="str">
        <f ca="1">IF($E3162="только рамка",VLOOKUP($D3162,OLframe!$D$2:$J$213,9),VLOOKUP($E3162,OLmain!$A$2:$J$57,9))</f>
        <v>Android 10.0, RK PX6 6x2,0 Ghz, 4Gb Ram, 64 Gb ROM, IPS LCD, NXP 6686 FM, TDA 7850, DSP, BC6 Bluetooth,  external microphone+Glonass&amp;gps</v>
      </c>
      <c r="J3162" s="27" t="e">
        <f ca="1">IF(VLOOKUP($D3162,OLframe!$D$2:$J$213,10)=0," ",VLOOKUP($D3162,OLframe!$D$2:$J$213,10))</f>
        <v>#REF!</v>
      </c>
    </row>
    <row r="3163" spans="1:10" ht="37.5" customHeight="1">
      <c r="A3163" s="8" t="s">
        <v>1883</v>
      </c>
      <c r="B3163" s="18" t="s">
        <v>2004</v>
      </c>
      <c r="C3163" s="36" t="s">
        <v>3500</v>
      </c>
      <c r="D3163" s="38" t="s">
        <v>2009</v>
      </c>
      <c r="E3163" s="38" t="s">
        <v>1122</v>
      </c>
      <c r="F3163" s="75" t="str">
        <f ca="1">IF($E3163="только рамка",VLOOKUP($D3163,OLframe!$D$2:$J$213,2),VLOOKUP($E3163,OLmain!$A$2:$J$57,2))</f>
        <v>10.1", 1280*720</v>
      </c>
      <c r="G3163" s="65" t="str">
        <f ca="1">VLOOKUP($D3163,OLframe!$D$2:$J$213,3)</f>
        <v>https://yadi.sk/d/JfrRksz1vW5oMA</v>
      </c>
      <c r="H3163" s="45">
        <v>33400</v>
      </c>
      <c r="I3163" s="79" t="str">
        <f ca="1">IF($E3163="только рамка",VLOOKUP($D3163,OLframe!$D$2:$J$213,9),VLOOKUP($E3163,OLmain!$A$2:$J$57,9))</f>
        <v>Android 10.0, RK PX6 6x2,0 Ghz, 4Gb Ram, 64 Gb ROM, IPS LCD, NXP 6686 FM, TDA 7850, DSP, BC6 Bluetooth,  external microphone+Glonass&amp;gps</v>
      </c>
      <c r="J3163" s="27" t="e">
        <f ca="1">IF(VLOOKUP($D3163,OLframe!$D$2:$J$213,10)=0," ",VLOOKUP($D3163,OLframe!$D$2:$J$213,10))</f>
        <v>#REF!</v>
      </c>
    </row>
    <row r="3164" spans="1:10" ht="37.5" customHeight="1">
      <c r="A3164" s="8" t="s">
        <v>1883</v>
      </c>
      <c r="B3164" s="18" t="s">
        <v>2004</v>
      </c>
      <c r="C3164" s="36" t="s">
        <v>3500</v>
      </c>
      <c r="D3164" s="38" t="s">
        <v>2009</v>
      </c>
      <c r="E3164" s="38" t="s">
        <v>1121</v>
      </c>
      <c r="F3164" s="75" t="str">
        <f ca="1">IF($E3164="только рамка",VLOOKUP($D3164,OLframe!$D$2:$J$213,2),VLOOKUP($E3164,OLmain!$A$2:$J$57,2))</f>
        <v>13.3", 1920*1080</v>
      </c>
      <c r="G3164" s="65" t="str">
        <f ca="1">VLOOKUP($D3164,OLframe!$D$2:$J$213,3)</f>
        <v>https://yadi.sk/d/JfrRksz1vW5oMA</v>
      </c>
      <c r="H3164" s="45">
        <v>39400</v>
      </c>
      <c r="I3164" s="79" t="str">
        <f ca="1">IF($E3164="только рамка",VLOOKUP($D3164,OLframe!$D$2:$J$213,9),VLOOKUP($E3164,OLmain!$A$2:$J$57,9))</f>
        <v>Android 10.0, RK PX6 6x2,0 Ghz, 4Gb Ram, 64 Gb ROM, IPS LCD, NXP 6686 FM, TDA 7850, DSP, BC6 Bluetooth,  external microphone+Glonass&amp;gps</v>
      </c>
      <c r="J3164" s="27" t="e">
        <f ca="1">IF(VLOOKUP($D3164,OLframe!$D$2:$J$213,10)=0," ",VLOOKUP($D3164,OLframe!$D$2:$J$213,10))</f>
        <v>#REF!</v>
      </c>
    </row>
    <row r="3165" spans="1:10" ht="37.5" customHeight="1">
      <c r="A3165" s="8" t="s">
        <v>1883</v>
      </c>
      <c r="B3165" s="18" t="s">
        <v>2004</v>
      </c>
      <c r="C3165" s="36" t="s">
        <v>3444</v>
      </c>
      <c r="D3165" s="38" t="s">
        <v>2010</v>
      </c>
      <c r="E3165" s="38"/>
      <c r="F3165" s="10" t="s">
        <v>3518</v>
      </c>
      <c r="G3165" s="9" t="s">
        <v>2011</v>
      </c>
      <c r="H3165" s="69">
        <v>27400</v>
      </c>
      <c r="I3165" s="46" t="s">
        <v>3475</v>
      </c>
      <c r="J3165" s="27"/>
    </row>
    <row r="3166" spans="1:10" ht="37.5" customHeight="1">
      <c r="A3166" s="8" t="s">
        <v>1883</v>
      </c>
      <c r="B3166" s="18" t="s">
        <v>2004</v>
      </c>
      <c r="C3166" s="36" t="s">
        <v>3444</v>
      </c>
      <c r="D3166" s="38" t="s">
        <v>2012</v>
      </c>
      <c r="E3166" s="38"/>
      <c r="F3166" s="10" t="s">
        <v>3518</v>
      </c>
      <c r="G3166" s="9" t="s">
        <v>2011</v>
      </c>
      <c r="H3166" s="69">
        <v>30400</v>
      </c>
      <c r="I3166" s="59" t="s">
        <v>3478</v>
      </c>
      <c r="J3166" s="27"/>
    </row>
    <row r="3167" spans="1:10" ht="37.5" customHeight="1">
      <c r="A3167" s="8" t="s">
        <v>1883</v>
      </c>
      <c r="B3167" s="18" t="s">
        <v>2004</v>
      </c>
      <c r="C3167" s="36" t="s">
        <v>3444</v>
      </c>
      <c r="D3167" s="38" t="s">
        <v>2013</v>
      </c>
      <c r="E3167" s="38"/>
      <c r="F3167" s="10" t="s">
        <v>3518</v>
      </c>
      <c r="G3167" s="9" t="s">
        <v>2011</v>
      </c>
      <c r="H3167" s="69">
        <v>31400</v>
      </c>
      <c r="I3167" s="46" t="s">
        <v>3496</v>
      </c>
      <c r="J3167" s="27"/>
    </row>
    <row r="3168" spans="1:10" ht="37.5" customHeight="1">
      <c r="A3168" s="8" t="s">
        <v>1883</v>
      </c>
      <c r="B3168" s="18" t="s">
        <v>2004</v>
      </c>
      <c r="C3168" s="36" t="s">
        <v>3451</v>
      </c>
      <c r="D3168" s="38" t="s">
        <v>2014</v>
      </c>
      <c r="E3168" s="38"/>
      <c r="F3168" s="10" t="s">
        <v>3916</v>
      </c>
      <c r="G3168" s="9" t="s">
        <v>2015</v>
      </c>
      <c r="H3168" s="69">
        <v>30900</v>
      </c>
      <c r="I3168" s="21" t="s">
        <v>3483</v>
      </c>
      <c r="J3168" s="27" t="s">
        <v>3921</v>
      </c>
    </row>
    <row r="3169" spans="1:10" ht="37.5" customHeight="1">
      <c r="A3169" s="8" t="s">
        <v>1883</v>
      </c>
      <c r="B3169" s="18" t="s">
        <v>2004</v>
      </c>
      <c r="C3169" s="36" t="s">
        <v>3884</v>
      </c>
      <c r="D3169" s="38" t="s">
        <v>2016</v>
      </c>
      <c r="E3169" s="38"/>
      <c r="F3169" s="10" t="s">
        <v>3916</v>
      </c>
      <c r="G3169" s="9" t="s">
        <v>2017</v>
      </c>
      <c r="H3169" s="48">
        <v>37400</v>
      </c>
      <c r="I3169" s="21" t="s">
        <v>3888</v>
      </c>
      <c r="J3169" s="31" t="s">
        <v>1080</v>
      </c>
    </row>
    <row r="3170" spans="1:10" ht="37.5" customHeight="1">
      <c r="A3170" s="8" t="s">
        <v>1883</v>
      </c>
      <c r="B3170" s="18" t="s">
        <v>2018</v>
      </c>
      <c r="C3170" s="36" t="s">
        <v>3451</v>
      </c>
      <c r="D3170" s="38" t="s">
        <v>2019</v>
      </c>
      <c r="E3170" s="38"/>
      <c r="F3170" s="2" t="s">
        <v>3712</v>
      </c>
      <c r="G3170" s="15" t="s">
        <v>2020</v>
      </c>
      <c r="H3170" s="69"/>
      <c r="I3170" s="21" t="s">
        <v>3551</v>
      </c>
      <c r="J3170" s="27"/>
    </row>
    <row r="3171" spans="1:10" ht="37.5" customHeight="1">
      <c r="A3171" s="8" t="s">
        <v>1883</v>
      </c>
      <c r="B3171" s="22" t="s">
        <v>2021</v>
      </c>
      <c r="C3171" s="36" t="s">
        <v>3444</v>
      </c>
      <c r="D3171" s="38" t="s">
        <v>2022</v>
      </c>
      <c r="E3171" s="38"/>
      <c r="F3171" s="2" t="s">
        <v>3712</v>
      </c>
      <c r="G3171" s="14" t="s">
        <v>2023</v>
      </c>
      <c r="H3171" s="69">
        <v>26900</v>
      </c>
      <c r="I3171" s="20" t="s">
        <v>3470</v>
      </c>
      <c r="J3171" s="27"/>
    </row>
    <row r="3172" spans="1:10" ht="37.5" customHeight="1">
      <c r="A3172" s="8" t="s">
        <v>1883</v>
      </c>
      <c r="B3172" s="22" t="s">
        <v>2021</v>
      </c>
      <c r="C3172" s="36" t="s">
        <v>3500</v>
      </c>
      <c r="D3172" s="38" t="s">
        <v>2024</v>
      </c>
      <c r="E3172" s="38"/>
      <c r="F3172" s="2" t="s">
        <v>3712</v>
      </c>
      <c r="G3172" s="9" t="s">
        <v>2025</v>
      </c>
      <c r="H3172" s="69">
        <v>27900</v>
      </c>
      <c r="I3172" s="20" t="s">
        <v>3764</v>
      </c>
      <c r="J3172" s="27"/>
    </row>
    <row r="3173" spans="1:10" ht="37.5" customHeight="1">
      <c r="A3173" s="8" t="s">
        <v>1883</v>
      </c>
      <c r="B3173" s="22" t="s">
        <v>2021</v>
      </c>
      <c r="C3173" s="36" t="s">
        <v>3500</v>
      </c>
      <c r="D3173" s="38" t="s">
        <v>2026</v>
      </c>
      <c r="E3173" s="38"/>
      <c r="F3173" s="2" t="s">
        <v>3712</v>
      </c>
      <c r="G3173" s="9" t="s">
        <v>2025</v>
      </c>
      <c r="H3173" s="69">
        <v>26500</v>
      </c>
      <c r="I3173" s="20" t="s">
        <v>3520</v>
      </c>
      <c r="J3173" s="27" t="s">
        <v>3596</v>
      </c>
    </row>
    <row r="3174" spans="1:10" ht="37.5" customHeight="1">
      <c r="A3174" s="8" t="s">
        <v>1883</v>
      </c>
      <c r="B3174" s="22" t="s">
        <v>2021</v>
      </c>
      <c r="C3174" s="36" t="s">
        <v>3500</v>
      </c>
      <c r="D3174" s="38" t="s">
        <v>2027</v>
      </c>
      <c r="E3174" s="38" t="s">
        <v>2857</v>
      </c>
      <c r="F3174" s="75" t="str">
        <f ca="1">IF($E3174="только рамка",VLOOKUP($D3174,OLframe!$D$2:$J$213,2),VLOOKUP($E3174,OLmain!$A$2:$J$57,2))</f>
        <v>9", 1024*600</v>
      </c>
      <c r="G3174" s="65" t="str">
        <f ca="1">VLOOKUP($D3174,OLframe!$D$2:$J$213,3)</f>
        <v>https://yadi.sk/d/5xZZhESA3NMy7R</v>
      </c>
      <c r="H3174" s="45">
        <v>4000</v>
      </c>
      <c r="I3174" s="79" t="e">
        <f ca="1">IF($E3174="только рамка",VLOOKUP($D3174,OLframe!$D$2:$J$213,9),VLOOKUP($E3174,OLmain!$A$2:$J$57,9))</f>
        <v>#REF!</v>
      </c>
      <c r="J3174" s="27" t="e">
        <f ca="1">IF(VLOOKUP($D3174,OLframe!$D$2:$J$213,10)=0," ",VLOOKUP($D3174,OLframe!$D$2:$J$213,10))</f>
        <v>#REF!</v>
      </c>
    </row>
    <row r="3175" spans="1:10" ht="37.5" customHeight="1">
      <c r="A3175" s="8" t="s">
        <v>1883</v>
      </c>
      <c r="B3175" s="22" t="s">
        <v>2021</v>
      </c>
      <c r="C3175" s="36" t="s">
        <v>3500</v>
      </c>
      <c r="D3175" s="38" t="s">
        <v>2027</v>
      </c>
      <c r="E3175" s="38" t="s">
        <v>1141</v>
      </c>
      <c r="F3175" s="75" t="str">
        <f ca="1">IF($E3175="только рамка",VLOOKUP($D3175,OLframe!$D$2:$J$213,2),VLOOKUP($E3175,OLmain!$A$2:$J$57,2))</f>
        <v>9'', 1280*720</v>
      </c>
      <c r="G3175" s="65" t="str">
        <f ca="1">VLOOKUP($D3175,OLframe!$D$2:$J$213,3)</f>
        <v>https://yadi.sk/d/5xZZhESA3NMy7R</v>
      </c>
      <c r="H3175" s="45">
        <v>36900</v>
      </c>
      <c r="I3175" s="79" t="str">
        <f ca="1">IF($E3175="только рамка",VLOOKUP($D3175,OLframe!$D$2:$J$213,9),VLOOKUP($E3175,OLmain!$A$2:$J$57,9))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75" s="27" t="e">
        <f ca="1">IF(VLOOKUP($D3175,OLframe!$D$2:$J$213,10)=0," ",VLOOKUP($D3175,OLframe!$D$2:$J$213,10))</f>
        <v>#REF!</v>
      </c>
    </row>
    <row r="3176" spans="1:10" ht="37.5" customHeight="1">
      <c r="A3176" s="8" t="s">
        <v>1883</v>
      </c>
      <c r="B3176" s="22" t="s">
        <v>2021</v>
      </c>
      <c r="C3176" s="36" t="s">
        <v>3500</v>
      </c>
      <c r="D3176" s="38" t="s">
        <v>2027</v>
      </c>
      <c r="E3176" s="38" t="s">
        <v>1144</v>
      </c>
      <c r="F3176" s="75" t="str">
        <f ca="1">IF($E3176="только рамка",VLOOKUP($D3176,OLframe!$D$2:$J$213,2),VLOOKUP($E3176,OLmain!$A$2:$J$57,2))</f>
        <v>9'', 1280*720</v>
      </c>
      <c r="G3176" s="65" t="str">
        <f ca="1">VLOOKUP($D3176,OLframe!$D$2:$J$213,3)</f>
        <v>https://yadi.sk/d/5xZZhESA3NMy7R</v>
      </c>
      <c r="H3176" s="45">
        <v>39900</v>
      </c>
      <c r="I3176" s="79" t="str">
        <f ca="1">IF($E3176="только рамка",VLOOKUP($D3176,OLframe!$D$2:$J$213,9),VLOOKUP($E3176,OLmain!$A$2:$J$57,9))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176" s="27" t="e">
        <f ca="1">IF(VLOOKUP($D3176,OLframe!$D$2:$J$213,10)=0," ",VLOOKUP($D3176,OLframe!$D$2:$J$213,10))</f>
        <v>#REF!</v>
      </c>
    </row>
    <row r="3177" spans="1:10" ht="37.5" customHeight="1">
      <c r="A3177" s="8" t="s">
        <v>1883</v>
      </c>
      <c r="B3177" s="22" t="s">
        <v>2021</v>
      </c>
      <c r="C3177" s="36" t="s">
        <v>3500</v>
      </c>
      <c r="D3177" s="38" t="s">
        <v>2027</v>
      </c>
      <c r="E3177" s="38" t="s">
        <v>1107</v>
      </c>
      <c r="F3177" s="75" t="str">
        <f ca="1">IF($E3177="только рамка",VLOOKUP($D3177,OLframe!$D$2:$J$213,2),VLOOKUP($E3177,OLmain!$A$2:$J$57,2))</f>
        <v>9'', 1024*600</v>
      </c>
      <c r="G3177" s="65" t="str">
        <f ca="1">VLOOKUP($D3177,OLframe!$D$2:$J$213,3)</f>
        <v>https://yadi.sk/d/5xZZhESA3NMy7R</v>
      </c>
      <c r="H3177" s="45">
        <v>27900</v>
      </c>
      <c r="I3177" s="79" t="str">
        <f ca="1">IF($E3177="только рамка",VLOOKUP($D3177,OLframe!$D$2:$J$213,9),VLOOKUP($E3177,OLmain!$A$2:$J$57,9))</f>
        <v>Android 10.0, RK PX30 4x1,6 Ghz, 2Gb Ram, 16 Gb ROM, IPS LCD, NXP 6686 FM, TDA 7850, DSP, BC6 Bluetooth,  external microphone+Glonass&amp;gps</v>
      </c>
      <c r="J3177" s="27" t="e">
        <f ca="1">IF(VLOOKUP($D3177,OLframe!$D$2:$J$213,10)=0," ",VLOOKUP($D3177,OLframe!$D$2:$J$213,10))</f>
        <v>#REF!</v>
      </c>
    </row>
    <row r="3178" spans="1:10" ht="37.5" customHeight="1">
      <c r="A3178" s="8" t="s">
        <v>1883</v>
      </c>
      <c r="B3178" s="22" t="s">
        <v>2021</v>
      </c>
      <c r="C3178" s="36" t="s">
        <v>3500</v>
      </c>
      <c r="D3178" s="38" t="s">
        <v>2027</v>
      </c>
      <c r="E3178" s="38" t="s">
        <v>1109</v>
      </c>
      <c r="F3178" s="75" t="str">
        <f ca="1">IF($E3178="только рамка",VLOOKUP($D3178,OLframe!$D$2:$J$213,2),VLOOKUP($E3178,OLmain!$A$2:$J$57,2))</f>
        <v>9'', 1024*600</v>
      </c>
      <c r="G3178" s="65" t="str">
        <f ca="1">VLOOKUP($D3178,OLframe!$D$2:$J$213,3)</f>
        <v>https://yadi.sk/d/5xZZhESA3NMy7R</v>
      </c>
      <c r="H3178" s="45">
        <v>31400</v>
      </c>
      <c r="I3178" s="79" t="str">
        <f ca="1">IF($E3178="только рамка",VLOOKUP($D3178,OLframe!$D$2:$J$213,9),VLOOKUP($E3178,OLmain!$A$2:$J$57,9))</f>
        <v>Android 10.0, RK PX5 8x1,5 Ghz, 4Gb Ram, 32 Gb ROM, IPS LCD, NXP 6686 FM, TDA 7850, DSP, BC6 Bluetooth,  external microphone+Glonass&amp;gps</v>
      </c>
      <c r="J3178" s="27" t="e">
        <f ca="1">IF(VLOOKUP($D3178,OLframe!$D$2:$J$213,10)=0," ",VLOOKUP($D3178,OLframe!$D$2:$J$213,10))</f>
        <v>#REF!</v>
      </c>
    </row>
    <row r="3179" spans="1:10" ht="37.5" customHeight="1">
      <c r="A3179" s="8" t="s">
        <v>1883</v>
      </c>
      <c r="B3179" s="22" t="s">
        <v>2021</v>
      </c>
      <c r="C3179" s="36" t="s">
        <v>3500</v>
      </c>
      <c r="D3179" s="38" t="s">
        <v>2027</v>
      </c>
      <c r="E3179" s="38" t="s">
        <v>1111</v>
      </c>
      <c r="F3179" s="75" t="str">
        <f ca="1">IF($E3179="только рамка",VLOOKUP($D3179,OLframe!$D$2:$J$213,2),VLOOKUP($E3179,OLmain!$A$2:$J$57,2))</f>
        <v>9'', 1024*600</v>
      </c>
      <c r="G3179" s="65" t="str">
        <f ca="1">VLOOKUP($D3179,OLframe!$D$2:$J$213,3)</f>
        <v>https://yadi.sk/d/5xZZhESA3NMy7R</v>
      </c>
      <c r="H3179" s="45">
        <v>32400</v>
      </c>
      <c r="I3179" s="79" t="str">
        <f ca="1">IF($E3179="только рамка",VLOOKUP($D3179,OLframe!$D$2:$J$213,9),VLOOKUP($E3179,OLmain!$A$2:$J$57,9))</f>
        <v>Android 10.0, RK PX5 8x1,5 Ghz, 4Gb Ram, 64 Gb ROM, IPS LCD, NXP 6686 FM, TDA 7850, DSP, BC6 Bluetooth,  external microphone+Glonass&amp;gps</v>
      </c>
      <c r="J3179" s="27" t="e">
        <f ca="1">IF(VLOOKUP($D3179,OLframe!$D$2:$J$213,10)=0," ",VLOOKUP($D3179,OLframe!$D$2:$J$213,10))</f>
        <v>#REF!</v>
      </c>
    </row>
    <row r="3180" spans="1:10" ht="37.5" customHeight="1">
      <c r="A3180" s="8" t="s">
        <v>1883</v>
      </c>
      <c r="B3180" s="22" t="s">
        <v>2021</v>
      </c>
      <c r="C3180" s="36" t="s">
        <v>3500</v>
      </c>
      <c r="D3180" s="38" t="s">
        <v>2027</v>
      </c>
      <c r="E3180" s="38" t="s">
        <v>1113</v>
      </c>
      <c r="F3180" s="75" t="str">
        <f ca="1">IF($E3180="только рамка",VLOOKUP($D3180,OLframe!$D$2:$J$213,2),VLOOKUP($E3180,OLmain!$A$2:$J$57,2))</f>
        <v>9'', 1024*600</v>
      </c>
      <c r="G3180" s="65" t="str">
        <f ca="1">VLOOKUP($D3180,OLframe!$D$2:$J$213,3)</f>
        <v>https://yadi.sk/d/5xZZhESA3NMy7R</v>
      </c>
      <c r="H3180" s="45">
        <v>32400</v>
      </c>
      <c r="I3180" s="79" t="str">
        <f ca="1">IF($E3180="только рамка",VLOOKUP($D3180,OLframe!$D$2:$J$213,9),VLOOKUP($E3180,OLmain!$A$2:$J$57,9))</f>
        <v>Android 10.0, RK PX6 6x2,0 Ghz, 4Gb Ram, 64 Gb ROM, IPS LCD, NXP 6686 FM, TDA 7850, DSP, BC6 Bluetooth,  external microphone+Glonass&amp;gps</v>
      </c>
      <c r="J3180" s="27" t="e">
        <f ca="1">IF(VLOOKUP($D3180,OLframe!$D$2:$J$213,10)=0," ",VLOOKUP($D3180,OLframe!$D$2:$J$213,10))</f>
        <v>#REF!</v>
      </c>
    </row>
    <row r="3181" spans="1:10" ht="37.5" customHeight="1">
      <c r="A3181" s="8" t="s">
        <v>1883</v>
      </c>
      <c r="B3181" s="22" t="s">
        <v>2021</v>
      </c>
      <c r="C3181" s="36" t="s">
        <v>3500</v>
      </c>
      <c r="D3181" s="38" t="s">
        <v>2027</v>
      </c>
      <c r="E3181" s="38" t="s">
        <v>1131</v>
      </c>
      <c r="F3181" s="75" t="str">
        <f ca="1">IF($E3181="только рамка",VLOOKUP($D3181,OLframe!$D$2:$J$213,2),VLOOKUP($E3181,OLmain!$A$2:$J$57,2))</f>
        <v>9'', 1024*600</v>
      </c>
      <c r="G3181" s="65" t="str">
        <f ca="1">VLOOKUP($D3181,OLframe!$D$2:$J$213,3)</f>
        <v>https://yadi.sk/d/5xZZhESA3NMy7R</v>
      </c>
      <c r="H3181" s="45">
        <v>23900</v>
      </c>
      <c r="I3181" s="79" t="str">
        <f ca="1">IF($E3181="только рамка",VLOOKUP($D3181,OLframe!$D$2:$J$213,9),VLOOKUP($E3181,OLmain!$A$2:$J$57,9))</f>
        <v>Android 6.0, MTK 3562 8x1,5 Ghz, 2Gb Ram, 32 Gb ROM, IPS LCD, NXP 6686 FM, TDA 7851, Bluetooth,  external microphone, 4G встроен</v>
      </c>
      <c r="J3181" s="27" t="e">
        <f ca="1">IF(VLOOKUP($D3181,OLframe!$D$2:$J$213,10)=0," ",VLOOKUP($D3181,OLframe!$D$2:$J$213,10))</f>
        <v>#REF!</v>
      </c>
    </row>
    <row r="3182" spans="1:10" ht="37.5" customHeight="1">
      <c r="A3182" s="8" t="s">
        <v>1883</v>
      </c>
      <c r="B3182" s="22" t="s">
        <v>2021</v>
      </c>
      <c r="C3182" s="36" t="s">
        <v>3500</v>
      </c>
      <c r="D3182" s="38" t="s">
        <v>2027</v>
      </c>
      <c r="E3182" s="38" t="s">
        <v>1115</v>
      </c>
      <c r="F3182" s="75" t="str">
        <f ca="1">IF($E3182="только рамка",VLOOKUP($D3182,OLframe!$D$2:$J$213,2),VLOOKUP($E3182,OLmain!$A$2:$J$57,2))</f>
        <v>9'', 1280*720</v>
      </c>
      <c r="G3182" s="65" t="str">
        <f ca="1">VLOOKUP($D3182,OLframe!$D$2:$J$213,3)</f>
        <v>https://yadi.sk/d/5xZZhESA3NMy7R</v>
      </c>
      <c r="H3182" s="45">
        <v>26900</v>
      </c>
      <c r="I3182" s="79" t="str">
        <f ca="1">IF($E3182="только рамка",VLOOKUP($D3182,OLframe!$D$2:$J$213,9),VLOOKUP($E3182,OLmain!$A$2:$J$57,9))</f>
        <v>Android 10, UIS7862 8x1,8 Ghz, 3Gb Ram, 32Gb ROM, TDA7708 FM, TDA7388, DSP, Bluetooth 5.0, Glonass&amp;gps, 4G, OPTIC out, поддержка AHD/TVI камер, HDMI - опция, AV OUT - опция</v>
      </c>
      <c r="J3182" s="27" t="e">
        <f ca="1">IF(VLOOKUP($D3182,OLframe!$D$2:$J$213,10)=0," ",VLOOKUP($D3182,OLframe!$D$2:$J$213,10))</f>
        <v>#REF!</v>
      </c>
    </row>
    <row r="3183" spans="1:10" ht="37.5" customHeight="1">
      <c r="A3183" s="8" t="s">
        <v>1883</v>
      </c>
      <c r="B3183" s="22" t="s">
        <v>2021</v>
      </c>
      <c r="C3183" s="36" t="s">
        <v>3500</v>
      </c>
      <c r="D3183" s="38" t="s">
        <v>2027</v>
      </c>
      <c r="E3183" s="38" t="s">
        <v>1117</v>
      </c>
      <c r="F3183" s="75" t="str">
        <f ca="1">IF($E3183="только рамка",VLOOKUP($D3183,OLframe!$D$2:$J$213,2),VLOOKUP($E3183,OLmain!$A$2:$J$57,2))</f>
        <v>9'', 1280*720</v>
      </c>
      <c r="G3183" s="65" t="str">
        <f ca="1">VLOOKUP($D3183,OLframe!$D$2:$J$213,3)</f>
        <v>https://yadi.sk/d/5xZZhESA3NMy7R</v>
      </c>
      <c r="H3183" s="45">
        <v>31400</v>
      </c>
      <c r="I3183" s="79" t="str">
        <f ca="1">IF($E3183="только рамка",VLOOKUP($D3183,OLframe!$D$2:$J$213,9),VLOOKUP($E3183,OLmain!$A$2:$J$57,9))</f>
        <v>Android 10, UIS7862 8x1,8 Ghz, 4Gb Ram, 64Gb ROM, TDA7708 FM, TDA7851L, DSP, Bluetooth 5.0, Glonass&amp;gps, 4G, OPTIC out, поддержка AHD/TVI камер, HDMI - опция, AV OUT - опция</v>
      </c>
      <c r="J3183" s="27" t="e">
        <f ca="1">IF(VLOOKUP($D3183,OLframe!$D$2:$J$213,10)=0," ",VLOOKUP($D3183,OLframe!$D$2:$J$213,10))</f>
        <v>#REF!</v>
      </c>
    </row>
    <row r="3184" spans="1:10" ht="37.5" customHeight="1">
      <c r="A3184" s="8" t="s">
        <v>1883</v>
      </c>
      <c r="B3184" s="22" t="s">
        <v>2021</v>
      </c>
      <c r="C3184" s="36" t="s">
        <v>3500</v>
      </c>
      <c r="D3184" s="38" t="s">
        <v>2027</v>
      </c>
      <c r="E3184" s="38" t="s">
        <v>1136</v>
      </c>
      <c r="F3184" s="75" t="str">
        <f ca="1">IF($E3184="только рамка",VLOOKUP($D3184,OLframe!$D$2:$J$213,2),VLOOKUP($E3184,OLmain!$A$2:$J$57,2))</f>
        <v>9'', 1280*720</v>
      </c>
      <c r="G3184" s="65" t="str">
        <f ca="1">VLOOKUP($D3184,OLframe!$D$2:$J$213,3)</f>
        <v>https://yadi.sk/d/5xZZhESA3NMy7R</v>
      </c>
      <c r="H3184" s="45">
        <v>34400</v>
      </c>
      <c r="I3184" s="79" t="str">
        <f ca="1">IF($E3184="только рамка",VLOOKUP($D3184,OLframe!$D$2:$J$213,9),VLOOKUP($E3184,OLmain!$A$2:$J$57,9))</f>
        <v>Android 10, UIS7862 8x1,8 Ghz, 6Gb Ram, 128Gb ROM, TDA7708 FM, TDA7851L, DSP, Bluetooth 5.0, Glonass&amp;gps, 4G, OPTIC out, поддержка AHD/TVI камер, HDMI - опция, AV OUT - опция</v>
      </c>
      <c r="J3184" s="27" t="e">
        <f ca="1">IF(VLOOKUP($D3184,OLframe!$D$2:$J$213,10)=0," ",VLOOKUP($D3184,OLframe!$D$2:$J$213,10))</f>
        <v>#REF!</v>
      </c>
    </row>
    <row r="3185" spans="1:10" ht="37.5" customHeight="1">
      <c r="A3185" s="8" t="s">
        <v>1883</v>
      </c>
      <c r="B3185" s="22" t="s">
        <v>2021</v>
      </c>
      <c r="C3185" s="36" t="s">
        <v>3500</v>
      </c>
      <c r="D3185" s="38" t="s">
        <v>2027</v>
      </c>
      <c r="E3185" s="38" t="s">
        <v>1119</v>
      </c>
      <c r="F3185" s="75" t="str">
        <f ca="1">IF($E3185="только рамка",VLOOKUP($D3185,OLframe!$D$2:$J$213,2),VLOOKUP($E3185,OLmain!$A$2:$J$57,2))</f>
        <v>9'', 1024*600</v>
      </c>
      <c r="G3185" s="65" t="str">
        <f ca="1">VLOOKUP($D3185,OLframe!$D$2:$J$213,3)</f>
        <v>https://yadi.sk/d/5xZZhESA3NMy7R</v>
      </c>
      <c r="H3185" s="45">
        <v>32400</v>
      </c>
      <c r="I3185" s="79" t="str">
        <f ca="1">IF($E3185="только рамка",VLOOKUP($D3185,OLframe!$D$2:$J$213,9),VLOOKUP($E3185,OLmain!$A$2:$J$57,9))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185" s="27" t="e">
        <f ca="1">IF(VLOOKUP($D3185,OLframe!$D$2:$J$213,10)=0," ",VLOOKUP($D3185,OLframe!$D$2:$J$213,10))</f>
        <v>#REF!</v>
      </c>
    </row>
    <row r="3186" spans="1:10" ht="37.5" customHeight="1">
      <c r="A3186" s="8" t="s">
        <v>1883</v>
      </c>
      <c r="B3186" s="22" t="s">
        <v>2021</v>
      </c>
      <c r="C3186" s="36" t="s">
        <v>3500</v>
      </c>
      <c r="D3186" s="38" t="s">
        <v>2027</v>
      </c>
      <c r="E3186" s="38" t="s">
        <v>1089</v>
      </c>
      <c r="F3186" s="75" t="str">
        <f ca="1">IF($E3186="только рамка",VLOOKUP($D3186,OLframe!$D$2:$J$213,2),VLOOKUP($E3186,OLmain!$A$2:$J$57,2))</f>
        <v>9,7'', 1024*768</v>
      </c>
      <c r="G3186" s="65" t="str">
        <f ca="1">VLOOKUP($D3186,OLframe!$D$2:$J$213,3)</f>
        <v>https://yadi.sk/d/5xZZhESA3NMy7R</v>
      </c>
      <c r="H3186" s="45">
        <v>33400</v>
      </c>
      <c r="I3186" s="79" t="str">
        <f ca="1">IF($E3186="только рамка",VLOOKUP($D3186,OLframe!$D$2:$J$213,9),VLOOKUP($E3186,OLmain!$A$2:$J$57,9))</f>
        <v>Android 10.0, RK PX6 6x2,0 Ghz, 4Gb Ram, 64 Gb ROM, IPS LCD, NXP 6686 FM, TDA 7850, DSP, BC6 Bluetooth,  external microphone+Glonass&amp;gps</v>
      </c>
      <c r="J3186" s="27" t="e">
        <f ca="1">IF(VLOOKUP($D3186,OLframe!$D$2:$J$213,10)=0," ",VLOOKUP($D3186,OLframe!$D$2:$J$213,10))</f>
        <v>#REF!</v>
      </c>
    </row>
    <row r="3187" spans="1:10" ht="37.5" customHeight="1">
      <c r="A3187" s="8" t="s">
        <v>1883</v>
      </c>
      <c r="B3187" s="22" t="s">
        <v>2021</v>
      </c>
      <c r="C3187" s="36" t="s">
        <v>3500</v>
      </c>
      <c r="D3187" s="38" t="s">
        <v>2027</v>
      </c>
      <c r="E3187" s="38" t="s">
        <v>1122</v>
      </c>
      <c r="F3187" s="75" t="str">
        <f ca="1">IF($E3187="только рамка",VLOOKUP($D3187,OLframe!$D$2:$J$213,2),VLOOKUP($E3187,OLmain!$A$2:$J$57,2))</f>
        <v>10.1", 1280*720</v>
      </c>
      <c r="G3187" s="65" t="str">
        <f ca="1">VLOOKUP($D3187,OLframe!$D$2:$J$213,3)</f>
        <v>https://yadi.sk/d/5xZZhESA3NMy7R</v>
      </c>
      <c r="H3187" s="45">
        <v>34900</v>
      </c>
      <c r="I3187" s="79" t="str">
        <f ca="1">IF($E3187="только рамка",VLOOKUP($D3187,OLframe!$D$2:$J$213,9),VLOOKUP($E3187,OLmain!$A$2:$J$57,9))</f>
        <v>Android 10.0, RK PX6 6x2,0 Ghz, 4Gb Ram, 64 Gb ROM, IPS LCD, NXP 6686 FM, TDA 7850, DSP, BC6 Bluetooth,  external microphone+Glonass&amp;gps</v>
      </c>
      <c r="J3187" s="27" t="e">
        <f ca="1">IF(VLOOKUP($D3187,OLframe!$D$2:$J$213,10)=0," ",VLOOKUP($D3187,OLframe!$D$2:$J$213,10))</f>
        <v>#REF!</v>
      </c>
    </row>
    <row r="3188" spans="1:10" ht="37.5" customHeight="1">
      <c r="A3188" s="8" t="s">
        <v>1883</v>
      </c>
      <c r="B3188" s="22" t="s">
        <v>2021</v>
      </c>
      <c r="C3188" s="36" t="s">
        <v>3500</v>
      </c>
      <c r="D3188" s="38" t="s">
        <v>2027</v>
      </c>
      <c r="E3188" s="38" t="s">
        <v>1121</v>
      </c>
      <c r="F3188" s="75" t="str">
        <f ca="1">IF($E3188="только рамка",VLOOKUP($D3188,OLframe!$D$2:$J$213,2),VLOOKUP($E3188,OLmain!$A$2:$J$57,2))</f>
        <v>13.3", 1920*1080</v>
      </c>
      <c r="G3188" s="65" t="str">
        <f ca="1">VLOOKUP($D3188,OLframe!$D$2:$J$213,3)</f>
        <v>https://yadi.sk/d/5xZZhESA3NMy7R</v>
      </c>
      <c r="H3188" s="45">
        <v>40900</v>
      </c>
      <c r="I3188" s="79" t="str">
        <f ca="1">IF($E3188="только рамка",VLOOKUP($D3188,OLframe!$D$2:$J$213,9),VLOOKUP($E3188,OLmain!$A$2:$J$57,9))</f>
        <v>Android 10.0, RK PX6 6x2,0 Ghz, 4Gb Ram, 64 Gb ROM, IPS LCD, NXP 6686 FM, TDA 7850, DSP, BC6 Bluetooth,  external microphone+Glonass&amp;gps</v>
      </c>
      <c r="J3188" s="27" t="e">
        <f ca="1">IF(VLOOKUP($D3188,OLframe!$D$2:$J$213,10)=0," ",VLOOKUP($D3188,OLframe!$D$2:$J$213,10))</f>
        <v>#REF!</v>
      </c>
    </row>
    <row r="3189" spans="1:10" ht="37.5" customHeight="1">
      <c r="A3189" s="8" t="s">
        <v>1883</v>
      </c>
      <c r="B3189" s="22" t="s">
        <v>2021</v>
      </c>
      <c r="C3189" s="36" t="s">
        <v>3458</v>
      </c>
      <c r="D3189" s="38" t="s">
        <v>2028</v>
      </c>
      <c r="E3189" s="38"/>
      <c r="F3189" s="2" t="s">
        <v>3518</v>
      </c>
      <c r="G3189" s="9" t="s">
        <v>2029</v>
      </c>
      <c r="H3189" s="69">
        <v>25900</v>
      </c>
      <c r="I3189" s="20" t="s">
        <v>3461</v>
      </c>
      <c r="J3189" s="27"/>
    </row>
    <row r="3190" spans="1:10" ht="37.5" customHeight="1">
      <c r="A3190" s="8" t="s">
        <v>1883</v>
      </c>
      <c r="B3190" s="22" t="s">
        <v>2021</v>
      </c>
      <c r="C3190" s="36" t="s">
        <v>3458</v>
      </c>
      <c r="D3190" s="38" t="s">
        <v>2030</v>
      </c>
      <c r="E3190" s="38"/>
      <c r="F3190" s="2" t="s">
        <v>3518</v>
      </c>
      <c r="G3190" s="9" t="s">
        <v>2031</v>
      </c>
      <c r="H3190" s="69">
        <v>22900</v>
      </c>
      <c r="I3190" s="20" t="s">
        <v>3511</v>
      </c>
      <c r="J3190" s="27"/>
    </row>
    <row r="3191" spans="1:10" ht="37.5" customHeight="1">
      <c r="A3191" s="8" t="s">
        <v>1883</v>
      </c>
      <c r="B3191" s="22" t="s">
        <v>2021</v>
      </c>
      <c r="C3191" s="36" t="s">
        <v>3458</v>
      </c>
      <c r="D3191" s="38" t="s">
        <v>2032</v>
      </c>
      <c r="E3191" s="38"/>
      <c r="F3191" s="2" t="s">
        <v>3518</v>
      </c>
      <c r="G3191" s="9" t="s">
        <v>2033</v>
      </c>
      <c r="H3191" s="69">
        <v>24500</v>
      </c>
      <c r="I3191" s="20" t="s">
        <v>4179</v>
      </c>
      <c r="J3191" s="27" t="s">
        <v>3596</v>
      </c>
    </row>
    <row r="3192" spans="1:10" ht="37.5" customHeight="1">
      <c r="A3192" s="8" t="s">
        <v>1883</v>
      </c>
      <c r="B3192" s="22" t="s">
        <v>2021</v>
      </c>
      <c r="C3192" s="36" t="s">
        <v>3489</v>
      </c>
      <c r="D3192" s="38" t="s">
        <v>22</v>
      </c>
      <c r="E3192" s="38"/>
      <c r="F3192" s="2" t="s">
        <v>3518</v>
      </c>
      <c r="G3192" s="9" t="s">
        <v>2034</v>
      </c>
      <c r="H3192" s="69">
        <v>26900</v>
      </c>
      <c r="I3192" s="46" t="s">
        <v>3492</v>
      </c>
      <c r="J3192" s="27"/>
    </row>
    <row r="3193" spans="1:10" ht="37.5" customHeight="1">
      <c r="A3193" s="8" t="s">
        <v>1883</v>
      </c>
      <c r="B3193" s="22" t="s">
        <v>2021</v>
      </c>
      <c r="C3193" s="36" t="s">
        <v>3489</v>
      </c>
      <c r="D3193" s="38" t="s">
        <v>2035</v>
      </c>
      <c r="E3193" s="38"/>
      <c r="F3193" s="2" t="s">
        <v>3518</v>
      </c>
      <c r="G3193" s="9" t="s">
        <v>2034</v>
      </c>
      <c r="H3193" s="69">
        <v>29900</v>
      </c>
      <c r="I3193" s="59" t="s">
        <v>3771</v>
      </c>
      <c r="J3193" s="27"/>
    </row>
    <row r="3194" spans="1:10" ht="37.5" customHeight="1">
      <c r="A3194" s="8" t="s">
        <v>1883</v>
      </c>
      <c r="B3194" s="22" t="s">
        <v>2021</v>
      </c>
      <c r="C3194" s="36" t="s">
        <v>3489</v>
      </c>
      <c r="D3194" s="38" t="s">
        <v>40</v>
      </c>
      <c r="E3194" s="38"/>
      <c r="F3194" s="2" t="s">
        <v>3518</v>
      </c>
      <c r="G3194" s="9" t="s">
        <v>2034</v>
      </c>
      <c r="H3194" s="69">
        <v>30900</v>
      </c>
      <c r="I3194" s="46" t="s">
        <v>3496</v>
      </c>
      <c r="J3194" s="27"/>
    </row>
    <row r="3195" spans="1:10" ht="37.5" customHeight="1">
      <c r="A3195" s="8" t="s">
        <v>1883</v>
      </c>
      <c r="B3195" s="22" t="s">
        <v>2021</v>
      </c>
      <c r="C3195" s="36" t="s">
        <v>3884</v>
      </c>
      <c r="D3195" s="38" t="s">
        <v>2036</v>
      </c>
      <c r="E3195" s="38"/>
      <c r="F3195" s="2" t="s">
        <v>3577</v>
      </c>
      <c r="G3195" s="9" t="s">
        <v>2037</v>
      </c>
      <c r="H3195" s="69">
        <v>38400</v>
      </c>
      <c r="I3195" s="21" t="s">
        <v>3888</v>
      </c>
      <c r="J3195" s="27"/>
    </row>
    <row r="3196" spans="1:10" ht="37.5" customHeight="1">
      <c r="A3196" s="8" t="s">
        <v>1883</v>
      </c>
      <c r="B3196" s="18" t="s">
        <v>2038</v>
      </c>
      <c r="C3196" s="36" t="s">
        <v>3451</v>
      </c>
      <c r="D3196" s="38" t="s">
        <v>2039</v>
      </c>
      <c r="E3196" s="38"/>
      <c r="F3196" s="2" t="s">
        <v>3590</v>
      </c>
      <c r="G3196" s="15" t="s">
        <v>2040</v>
      </c>
      <c r="H3196" s="69"/>
      <c r="I3196" s="21" t="s">
        <v>3551</v>
      </c>
      <c r="J3196" s="27"/>
    </row>
    <row r="3197" spans="1:10" ht="37.5" customHeight="1">
      <c r="A3197" s="8" t="s">
        <v>1883</v>
      </c>
      <c r="B3197" s="22" t="s">
        <v>2041</v>
      </c>
      <c r="C3197" s="36" t="s">
        <v>3451</v>
      </c>
      <c r="D3197" s="38" t="s">
        <v>2042</v>
      </c>
      <c r="E3197" s="38"/>
      <c r="F3197" s="2" t="s">
        <v>3712</v>
      </c>
      <c r="G3197" s="14" t="s">
        <v>2043</v>
      </c>
      <c r="H3197" s="69">
        <v>28900</v>
      </c>
      <c r="I3197" s="21" t="s">
        <v>3483</v>
      </c>
      <c r="J3197" s="27"/>
    </row>
    <row r="3198" spans="1:10" ht="37.5" customHeight="1">
      <c r="A3198" s="8" t="s">
        <v>1883</v>
      </c>
      <c r="B3198" s="22" t="s">
        <v>2041</v>
      </c>
      <c r="C3198" s="36" t="s">
        <v>3451</v>
      </c>
      <c r="D3198" s="38" t="s">
        <v>2044</v>
      </c>
      <c r="E3198" s="38"/>
      <c r="F3198" s="2" t="s">
        <v>3534</v>
      </c>
      <c r="G3198" s="16" t="s">
        <v>2045</v>
      </c>
      <c r="H3198" s="69">
        <v>28900</v>
      </c>
      <c r="I3198" s="21" t="s">
        <v>3483</v>
      </c>
      <c r="J3198" s="54" t="s">
        <v>3628</v>
      </c>
    </row>
    <row r="3199" spans="1:10" ht="37.5" customHeight="1">
      <c r="A3199" s="8" t="s">
        <v>1883</v>
      </c>
      <c r="B3199" s="22" t="s">
        <v>2041</v>
      </c>
      <c r="C3199" s="2" t="s">
        <v>3458</v>
      </c>
      <c r="D3199" s="37" t="s">
        <v>2046</v>
      </c>
      <c r="E3199" s="37"/>
      <c r="F3199" s="2" t="s">
        <v>3453</v>
      </c>
      <c r="G3199" s="15" t="s">
        <v>2047</v>
      </c>
      <c r="H3199" s="68">
        <v>19900</v>
      </c>
      <c r="I3199" s="20" t="s">
        <v>2254</v>
      </c>
      <c r="J3199" s="27"/>
    </row>
    <row r="3200" spans="1:10" ht="37.5" customHeight="1">
      <c r="A3200" s="8" t="s">
        <v>1883</v>
      </c>
      <c r="B3200" s="22" t="s">
        <v>2041</v>
      </c>
      <c r="C3200" s="2" t="s">
        <v>3444</v>
      </c>
      <c r="D3200" s="37" t="s">
        <v>2048</v>
      </c>
      <c r="E3200" s="37"/>
      <c r="F3200" s="2" t="s">
        <v>3464</v>
      </c>
      <c r="G3200" s="14" t="s">
        <v>2049</v>
      </c>
      <c r="H3200" s="68">
        <v>25400</v>
      </c>
      <c r="I3200" s="20" t="s">
        <v>3507</v>
      </c>
      <c r="J3200" s="54" t="s">
        <v>2050</v>
      </c>
    </row>
    <row r="3201" spans="1:10" ht="37.5" customHeight="1">
      <c r="A3201" s="8" t="s">
        <v>1883</v>
      </c>
      <c r="B3201" s="22" t="s">
        <v>2041</v>
      </c>
      <c r="C3201" s="2" t="s">
        <v>3444</v>
      </c>
      <c r="D3201" s="37" t="s">
        <v>2051</v>
      </c>
      <c r="E3201" s="37"/>
      <c r="F3201" s="2" t="s">
        <v>3534</v>
      </c>
      <c r="G3201" s="14" t="s">
        <v>2052</v>
      </c>
      <c r="H3201" s="68">
        <v>27900</v>
      </c>
      <c r="I3201" s="46" t="s">
        <v>3492</v>
      </c>
      <c r="J3201" s="27" t="s">
        <v>2053</v>
      </c>
    </row>
    <row r="3202" spans="1:10" ht="37.5" customHeight="1">
      <c r="A3202" s="8" t="s">
        <v>1883</v>
      </c>
      <c r="B3202" s="22" t="s">
        <v>2041</v>
      </c>
      <c r="C3202" s="2" t="s">
        <v>3444</v>
      </c>
      <c r="D3202" s="37" t="s">
        <v>2054</v>
      </c>
      <c r="E3202" s="37"/>
      <c r="F3202" s="2" t="s">
        <v>3534</v>
      </c>
      <c r="G3202" s="14" t="s">
        <v>2052</v>
      </c>
      <c r="H3202" s="68">
        <v>30900</v>
      </c>
      <c r="I3202" s="59" t="s">
        <v>3478</v>
      </c>
      <c r="J3202" s="27" t="s">
        <v>2053</v>
      </c>
    </row>
    <row r="3203" spans="1:10" ht="37.5" customHeight="1">
      <c r="A3203" s="8" t="s">
        <v>1883</v>
      </c>
      <c r="B3203" s="22" t="s">
        <v>2041</v>
      </c>
      <c r="C3203" s="2" t="s">
        <v>3444</v>
      </c>
      <c r="D3203" s="37" t="s">
        <v>2055</v>
      </c>
      <c r="E3203" s="37"/>
      <c r="F3203" s="2" t="s">
        <v>3534</v>
      </c>
      <c r="G3203" s="14" t="s">
        <v>2052</v>
      </c>
      <c r="H3203" s="68">
        <v>31900</v>
      </c>
      <c r="I3203" s="46" t="s">
        <v>3496</v>
      </c>
      <c r="J3203" s="27" t="s">
        <v>2053</v>
      </c>
    </row>
    <row r="3204" spans="1:10" ht="37.5" customHeight="1">
      <c r="A3204" s="8" t="s">
        <v>1883</v>
      </c>
      <c r="B3204" s="22" t="s">
        <v>2041</v>
      </c>
      <c r="C3204" s="36" t="s">
        <v>3489</v>
      </c>
      <c r="D3204" s="38" t="s">
        <v>34</v>
      </c>
      <c r="E3204" s="38"/>
      <c r="F3204" s="2" t="s">
        <v>3534</v>
      </c>
      <c r="G3204" s="9" t="s">
        <v>2056</v>
      </c>
      <c r="H3204" s="68">
        <v>29900</v>
      </c>
      <c r="I3204" s="20" t="s">
        <v>4048</v>
      </c>
      <c r="J3204" s="27"/>
    </row>
    <row r="3205" spans="1:10" ht="37.5" customHeight="1">
      <c r="A3205" s="8" t="s">
        <v>1883</v>
      </c>
      <c r="B3205" s="22" t="s">
        <v>2041</v>
      </c>
      <c r="C3205" s="2" t="s">
        <v>3458</v>
      </c>
      <c r="D3205" s="37" t="s">
        <v>2057</v>
      </c>
      <c r="E3205" s="37"/>
      <c r="F3205" s="2" t="s">
        <v>3534</v>
      </c>
      <c r="G3205" s="9" t="s">
        <v>2058</v>
      </c>
      <c r="H3205" s="69">
        <v>23900</v>
      </c>
      <c r="I3205" s="20" t="s">
        <v>3461</v>
      </c>
      <c r="J3205" s="27" t="s">
        <v>2314</v>
      </c>
    </row>
    <row r="3206" spans="1:10" ht="37.5" customHeight="1">
      <c r="A3206" s="8" t="s">
        <v>1883</v>
      </c>
      <c r="B3206" s="22" t="s">
        <v>2041</v>
      </c>
      <c r="C3206" s="2" t="s">
        <v>3458</v>
      </c>
      <c r="D3206" s="37" t="s">
        <v>2059</v>
      </c>
      <c r="E3206" s="37"/>
      <c r="F3206" s="2" t="s">
        <v>3534</v>
      </c>
      <c r="G3206" s="9" t="s">
        <v>2060</v>
      </c>
      <c r="H3206" s="69">
        <v>24500</v>
      </c>
      <c r="I3206" s="20" t="s">
        <v>4179</v>
      </c>
      <c r="J3206" s="27" t="s">
        <v>3596</v>
      </c>
    </row>
    <row r="3207" spans="1:10" ht="37.5" customHeight="1">
      <c r="A3207" s="8" t="s">
        <v>1883</v>
      </c>
      <c r="B3207" s="22" t="s">
        <v>2061</v>
      </c>
      <c r="C3207" s="2" t="s">
        <v>3500</v>
      </c>
      <c r="D3207" s="37" t="s">
        <v>2062</v>
      </c>
      <c r="E3207" s="37"/>
      <c r="F3207" s="2" t="s">
        <v>3464</v>
      </c>
      <c r="G3207" s="9" t="s">
        <v>2063</v>
      </c>
      <c r="H3207" s="68">
        <v>26900</v>
      </c>
      <c r="I3207" s="46" t="s">
        <v>3492</v>
      </c>
      <c r="J3207" s="27"/>
    </row>
    <row r="3208" spans="1:10" ht="37.5" customHeight="1">
      <c r="A3208" s="8" t="s">
        <v>1883</v>
      </c>
      <c r="B3208" s="22" t="s">
        <v>2061</v>
      </c>
      <c r="C3208" s="2" t="s">
        <v>3500</v>
      </c>
      <c r="D3208" s="37" t="s">
        <v>2064</v>
      </c>
      <c r="E3208" s="37"/>
      <c r="F3208" s="2" t="s">
        <v>3464</v>
      </c>
      <c r="G3208" s="9" t="s">
        <v>2063</v>
      </c>
      <c r="H3208" s="68">
        <v>29900</v>
      </c>
      <c r="I3208" s="59" t="s">
        <v>3449</v>
      </c>
      <c r="J3208" s="27"/>
    </row>
    <row r="3209" spans="1:10" ht="37.5" customHeight="1">
      <c r="A3209" s="8" t="s">
        <v>1883</v>
      </c>
      <c r="B3209" s="22" t="s">
        <v>2061</v>
      </c>
      <c r="C3209" s="2" t="s">
        <v>3500</v>
      </c>
      <c r="D3209" s="37" t="s">
        <v>2065</v>
      </c>
      <c r="E3209" s="37"/>
      <c r="F3209" s="2" t="s">
        <v>3464</v>
      </c>
      <c r="G3209" s="9" t="s">
        <v>2063</v>
      </c>
      <c r="H3209" s="68">
        <v>30900</v>
      </c>
      <c r="I3209" s="46" t="s">
        <v>3496</v>
      </c>
      <c r="J3209" s="27"/>
    </row>
    <row r="3210" spans="1:10" ht="37.5" customHeight="1">
      <c r="A3210" s="8" t="s">
        <v>1883</v>
      </c>
      <c r="B3210" s="22" t="s">
        <v>2061</v>
      </c>
      <c r="C3210" s="2" t="s">
        <v>3444</v>
      </c>
      <c r="D3210" s="37" t="s">
        <v>2066</v>
      </c>
      <c r="E3210" s="37"/>
      <c r="F3210" s="2" t="s">
        <v>3774</v>
      </c>
      <c r="G3210" s="14" t="s">
        <v>2067</v>
      </c>
      <c r="H3210" s="68">
        <v>27900</v>
      </c>
      <c r="I3210" s="46" t="s">
        <v>3492</v>
      </c>
      <c r="J3210" s="27"/>
    </row>
    <row r="3211" spans="1:10" ht="37.5" customHeight="1">
      <c r="A3211" s="8" t="s">
        <v>1883</v>
      </c>
      <c r="B3211" s="22" t="s">
        <v>2061</v>
      </c>
      <c r="C3211" s="2" t="s">
        <v>3444</v>
      </c>
      <c r="D3211" s="37" t="s">
        <v>2068</v>
      </c>
      <c r="E3211" s="37"/>
      <c r="F3211" s="2" t="s">
        <v>3774</v>
      </c>
      <c r="G3211" s="14" t="s">
        <v>2067</v>
      </c>
      <c r="H3211" s="68">
        <v>31400</v>
      </c>
      <c r="I3211" s="59" t="s">
        <v>3478</v>
      </c>
      <c r="J3211" s="27"/>
    </row>
    <row r="3212" spans="1:10" ht="37.5" customHeight="1">
      <c r="A3212" s="8" t="s">
        <v>1883</v>
      </c>
      <c r="B3212" s="22" t="s">
        <v>2061</v>
      </c>
      <c r="C3212" s="2" t="s">
        <v>3444</v>
      </c>
      <c r="D3212" s="37" t="s">
        <v>2069</v>
      </c>
      <c r="E3212" s="37"/>
      <c r="F3212" s="2" t="s">
        <v>3774</v>
      </c>
      <c r="G3212" s="14" t="s">
        <v>2067</v>
      </c>
      <c r="H3212" s="68">
        <v>32400</v>
      </c>
      <c r="I3212" s="46" t="s">
        <v>3496</v>
      </c>
      <c r="J3212" s="27"/>
    </row>
    <row r="3213" spans="1:10" ht="37.5" customHeight="1">
      <c r="A3213" s="8" t="s">
        <v>1883</v>
      </c>
      <c r="B3213" s="22" t="s">
        <v>2070</v>
      </c>
      <c r="C3213" s="2" t="s">
        <v>3500</v>
      </c>
      <c r="D3213" s="37" t="s">
        <v>2071</v>
      </c>
      <c r="E3213" s="37" t="s">
        <v>2857</v>
      </c>
      <c r="F3213" s="75" t="str">
        <f ca="1">IF($E3213="только рамка",VLOOKUP($D3213,OLframe!$D$2:$J$213,2),VLOOKUP($E3213,OLmain!$A$2:$J$57,2))</f>
        <v>10'', 1024*600</v>
      </c>
      <c r="G3213" s="65" t="str">
        <f ca="1">VLOOKUP($D3213,OLframe!$D$2:$J$213,3)</f>
        <v>https://yadi.sk/d/8bI-cfFoDZsBww</v>
      </c>
      <c r="H3213" s="45">
        <v>4500</v>
      </c>
      <c r="I3213" s="79" t="e">
        <f ca="1">IF($E3213="только рамка",VLOOKUP($D3213,OLframe!$D$2:$J$213,9),VLOOKUP($E3213,OLmain!$A$2:$J$57,9))</f>
        <v>#REF!</v>
      </c>
      <c r="J3213" s="27" t="e">
        <f ca="1">IF(VLOOKUP($D3213,OLframe!$D$2:$J$213,10)=0," ",VLOOKUP($D3213,OLframe!$D$2:$J$213,10))</f>
        <v>#REF!</v>
      </c>
    </row>
    <row r="3214" spans="1:10" ht="37.5" customHeight="1">
      <c r="A3214" s="8" t="s">
        <v>1883</v>
      </c>
      <c r="B3214" s="22" t="s">
        <v>2070</v>
      </c>
      <c r="C3214" s="2" t="s">
        <v>3500</v>
      </c>
      <c r="D3214" s="37" t="s">
        <v>2071</v>
      </c>
      <c r="E3214" s="37" t="s">
        <v>1103</v>
      </c>
      <c r="F3214" s="75" t="str">
        <f ca="1">IF($E3214="только рамка",VLOOKUP($D3214,OLframe!$D$2:$J$213,2),VLOOKUP($E3214,OLmain!$A$2:$J$57,2))</f>
        <v>10.1", 1280*720</v>
      </c>
      <c r="G3214" s="65" t="str">
        <f ca="1">VLOOKUP($D3214,OLframe!$D$2:$J$213,3)</f>
        <v>https://yadi.sk/d/8bI-cfFoDZsBww</v>
      </c>
      <c r="H3214" s="45">
        <v>35400</v>
      </c>
      <c r="I3214" s="79" t="str">
        <f ca="1">IF($E3214="только рамка",VLOOKUP($D3214,OLframe!$D$2:$J$213,9),VLOOKUP($E3214,OLmain!$A$2:$J$57,9))</f>
        <v>Android 10.0, RK PX6 6x2,0 Ghz, 4Gb Ram, 64 Gb ROM, IPS LCD, NXP 6686 FM, TDA 7850, DSP, BC6 Bluetooth,  external microphone+Glonass&amp;gps</v>
      </c>
      <c r="J3214" s="27" t="e">
        <f ca="1">IF(VLOOKUP($D3214,OLframe!$D$2:$J$213,10)=0," ",VLOOKUP($D3214,OLframe!$D$2:$J$213,10))</f>
        <v>#REF!</v>
      </c>
    </row>
    <row r="3215" spans="1:10" ht="37.5" customHeight="1">
      <c r="A3215" s="8" t="s">
        <v>1883</v>
      </c>
      <c r="B3215" s="22" t="s">
        <v>2070</v>
      </c>
      <c r="C3215" s="2" t="s">
        <v>3500</v>
      </c>
      <c r="D3215" s="37" t="s">
        <v>2071</v>
      </c>
      <c r="E3215" s="37" t="s">
        <v>1137</v>
      </c>
      <c r="F3215" s="75" t="str">
        <f ca="1">IF($E3215="только рамка",VLOOKUP($D3215,OLframe!$D$2:$J$213,2),VLOOKUP($E3215,OLmain!$A$2:$J$57,2))</f>
        <v>10'', 1280*720</v>
      </c>
      <c r="G3215" s="65" t="str">
        <f ca="1">VLOOKUP($D3215,OLframe!$D$2:$J$213,3)</f>
        <v>https://yadi.sk/d/8bI-cfFoDZsBww</v>
      </c>
      <c r="H3215" s="45">
        <v>37900</v>
      </c>
      <c r="I3215" s="79" t="str">
        <f ca="1">IF($E3215="только рамка",VLOOKUP($D3215,OLframe!$D$2:$J$213,9),VLOOKUP($E3215,OLmain!$A$2:$J$57,9))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15" s="27" t="e">
        <f ca="1">IF(VLOOKUP($D3215,OLframe!$D$2:$J$213,10)=0," ",VLOOKUP($D3215,OLframe!$D$2:$J$213,10))</f>
        <v>#REF!</v>
      </c>
    </row>
    <row r="3216" spans="1:10" ht="37.5" customHeight="1">
      <c r="A3216" s="8" t="s">
        <v>1883</v>
      </c>
      <c r="B3216" s="22" t="s">
        <v>2070</v>
      </c>
      <c r="C3216" s="2" t="s">
        <v>3500</v>
      </c>
      <c r="D3216" s="37" t="s">
        <v>2071</v>
      </c>
      <c r="E3216" s="37" t="s">
        <v>1142</v>
      </c>
      <c r="F3216" s="75" t="str">
        <f ca="1">IF($E3216="только рамка",VLOOKUP($D3216,OLframe!$D$2:$J$213,2),VLOOKUP($E3216,OLmain!$A$2:$J$57,2))</f>
        <v>10'', 1280*720</v>
      </c>
      <c r="G3216" s="65" t="str">
        <f ca="1">VLOOKUP($D3216,OLframe!$D$2:$J$213,3)</f>
        <v>https://yadi.sk/d/8bI-cfFoDZsBww</v>
      </c>
      <c r="H3216" s="45">
        <v>40900</v>
      </c>
      <c r="I3216" s="79" t="str">
        <f ca="1">IF($E3216="только рамка",VLOOKUP($D3216,OLframe!$D$2:$J$213,9),VLOOKUP($E3216,OLmain!$A$2:$J$57,9))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16" s="27" t="e">
        <f ca="1">IF(VLOOKUP($D3216,OLframe!$D$2:$J$213,10)=0," ",VLOOKUP($D3216,OLframe!$D$2:$J$213,10))</f>
        <v>#REF!</v>
      </c>
    </row>
    <row r="3217" spans="1:10" ht="37.5" customHeight="1">
      <c r="A3217" s="8" t="s">
        <v>1883</v>
      </c>
      <c r="B3217" s="22" t="s">
        <v>2070</v>
      </c>
      <c r="C3217" s="2" t="s">
        <v>3500</v>
      </c>
      <c r="D3217" s="37" t="s">
        <v>2071</v>
      </c>
      <c r="E3217" s="37" t="s">
        <v>1092</v>
      </c>
      <c r="F3217" s="75" t="str">
        <f ca="1">IF($E3217="только рамка",VLOOKUP($D3217,OLframe!$D$2:$J$213,2),VLOOKUP($E3217,OLmain!$A$2:$J$57,2))</f>
        <v>10'', 1024*600</v>
      </c>
      <c r="G3217" s="65" t="str">
        <f ca="1">VLOOKUP($D3217,OLframe!$D$2:$J$213,3)</f>
        <v>https://yadi.sk/d/8bI-cfFoDZsBww</v>
      </c>
      <c r="H3217" s="45">
        <v>28400</v>
      </c>
      <c r="I3217" s="79" t="str">
        <f ca="1">IF($E3217="только рамка",VLOOKUP($D3217,OLframe!$D$2:$J$213,9),VLOOKUP($E3217,OLmain!$A$2:$J$57,9))</f>
        <v>Android 10.0, RK PX30 4x1,6 Ghz, 2Gb Ram, 16 Gb ROM, IPS LCD, NXP 6686 FM, TDA 7850, DSP, BC6 Bluetooth,  external microphone+Glonass&amp;gps</v>
      </c>
      <c r="J3217" s="27" t="e">
        <f ca="1">IF(VLOOKUP($D3217,OLframe!$D$2:$J$213,10)=0," ",VLOOKUP($D3217,OLframe!$D$2:$J$213,10))</f>
        <v>#REF!</v>
      </c>
    </row>
    <row r="3218" spans="1:10" ht="37.5" customHeight="1">
      <c r="A3218" s="8" t="s">
        <v>1883</v>
      </c>
      <c r="B3218" s="22" t="s">
        <v>2070</v>
      </c>
      <c r="C3218" s="2" t="s">
        <v>3500</v>
      </c>
      <c r="D3218" s="37" t="s">
        <v>2071</v>
      </c>
      <c r="E3218" s="37" t="s">
        <v>1094</v>
      </c>
      <c r="F3218" s="75" t="str">
        <f ca="1">IF($E3218="только рамка",VLOOKUP($D3218,OLframe!$D$2:$J$213,2),VLOOKUP($E3218,OLmain!$A$2:$J$57,2))</f>
        <v>10'', 1024*600</v>
      </c>
      <c r="G3218" s="65" t="str">
        <f ca="1">VLOOKUP($D3218,OLframe!$D$2:$J$213,3)</f>
        <v>https://yadi.sk/d/8bI-cfFoDZsBww</v>
      </c>
      <c r="H3218" s="45">
        <v>31900</v>
      </c>
      <c r="I3218" s="79" t="str">
        <f ca="1">IF($E3218="только рамка",VLOOKUP($D3218,OLframe!$D$2:$J$213,9),VLOOKUP($E3218,OLmain!$A$2:$J$57,9))</f>
        <v>Android 10.0, RK PX5 8x1,5 Ghz, 4Gb Ram, 32 Gb ROM, IPS LCD, NXP 6686 FM, TDA 7850, DSP, BC6 Bluetooth,  external microphone+Glonass&amp;gps</v>
      </c>
      <c r="J3218" s="27" t="e">
        <f ca="1">IF(VLOOKUP($D3218,OLframe!$D$2:$J$213,10)=0," ",VLOOKUP($D3218,OLframe!$D$2:$J$213,10))</f>
        <v>#REF!</v>
      </c>
    </row>
    <row r="3219" spans="1:10" ht="37.5" customHeight="1">
      <c r="A3219" s="8" t="s">
        <v>1883</v>
      </c>
      <c r="B3219" s="22" t="s">
        <v>2070</v>
      </c>
      <c r="C3219" s="2" t="s">
        <v>3500</v>
      </c>
      <c r="D3219" s="37" t="s">
        <v>2071</v>
      </c>
      <c r="E3219" s="37" t="s">
        <v>1096</v>
      </c>
      <c r="F3219" s="75" t="str">
        <f ca="1">IF($E3219="только рамка",VLOOKUP($D3219,OLframe!$D$2:$J$213,2),VLOOKUP($E3219,OLmain!$A$2:$J$57,2))</f>
        <v>10'', 1024*600</v>
      </c>
      <c r="G3219" s="65" t="str">
        <f ca="1">VLOOKUP($D3219,OLframe!$D$2:$J$213,3)</f>
        <v>https://yadi.sk/d/8bI-cfFoDZsBww</v>
      </c>
      <c r="H3219" s="45">
        <v>32900</v>
      </c>
      <c r="I3219" s="79" t="str">
        <f ca="1">IF($E3219="только рамка",VLOOKUP($D3219,OLframe!$D$2:$J$213,9),VLOOKUP($E3219,OLmain!$A$2:$J$57,9))</f>
        <v>Android 10.0, RK PX5 8x1,5 Ghz, 4Gb Ram, 64 Gb ROM, IPS LCD, NXP 6686 FM, TDA 7850, DSP, BC6 Bluetooth,  external microphone+Glonass&amp;gps</v>
      </c>
      <c r="J3219" s="27" t="e">
        <f ca="1">IF(VLOOKUP($D3219,OLframe!$D$2:$J$213,10)=0," ",VLOOKUP($D3219,OLframe!$D$2:$J$213,10))</f>
        <v>#REF!</v>
      </c>
    </row>
    <row r="3220" spans="1:10" ht="37.5" customHeight="1">
      <c r="A3220" s="8" t="s">
        <v>1883</v>
      </c>
      <c r="B3220" s="22" t="s">
        <v>2070</v>
      </c>
      <c r="C3220" s="2" t="s">
        <v>3500</v>
      </c>
      <c r="D3220" s="37" t="s">
        <v>2071</v>
      </c>
      <c r="E3220" s="37" t="s">
        <v>1098</v>
      </c>
      <c r="F3220" s="75" t="str">
        <f ca="1">IF($E3220="только рамка",VLOOKUP($D3220,OLframe!$D$2:$J$213,2),VLOOKUP($E3220,OLmain!$A$2:$J$57,2))</f>
        <v>10'', 1024*600</v>
      </c>
      <c r="G3220" s="65" t="str">
        <f ca="1">VLOOKUP($D3220,OLframe!$D$2:$J$213,3)</f>
        <v>https://yadi.sk/d/8bI-cfFoDZsBww</v>
      </c>
      <c r="H3220" s="45">
        <v>32900</v>
      </c>
      <c r="I3220" s="79" t="str">
        <f ca="1">IF($E3220="только рамка",VLOOKUP($D3220,OLframe!$D$2:$J$213,9),VLOOKUP($E3220,OLmain!$A$2:$J$57,9))</f>
        <v>Android 10.0, RK PX6 6x2,0 Ghz, 4Gb Ram, 64 Gb ROM, IPS LCD, NXP 6686 FM, TDA 7850, DSP, BC6 Bluetooth,  external microphone+Glonass&amp;gps</v>
      </c>
      <c r="J3220" s="27" t="e">
        <f ca="1">IF(VLOOKUP($D3220,OLframe!$D$2:$J$213,10)=0," ",VLOOKUP($D3220,OLframe!$D$2:$J$213,10))</f>
        <v>#REF!</v>
      </c>
    </row>
    <row r="3221" spans="1:10" ht="37.5" customHeight="1">
      <c r="A3221" s="8" t="s">
        <v>1883</v>
      </c>
      <c r="B3221" s="22" t="s">
        <v>2070</v>
      </c>
      <c r="C3221" s="2" t="s">
        <v>3500</v>
      </c>
      <c r="D3221" s="37" t="s">
        <v>2071</v>
      </c>
      <c r="E3221" s="37" t="s">
        <v>1128</v>
      </c>
      <c r="F3221" s="75" t="str">
        <f ca="1">IF($E3221="только рамка",VLOOKUP($D3221,OLframe!$D$2:$J$213,2),VLOOKUP($E3221,OLmain!$A$2:$J$57,2))</f>
        <v>10'', 1024*600</v>
      </c>
      <c r="G3221" s="65" t="str">
        <f ca="1">VLOOKUP($D3221,OLframe!$D$2:$J$213,3)</f>
        <v>https://yadi.sk/d/8bI-cfFoDZsBww</v>
      </c>
      <c r="H3221" s="45">
        <v>23900</v>
      </c>
      <c r="I3221" s="79" t="str">
        <f ca="1">IF($E3221="только рамка",VLOOKUP($D3221,OLframe!$D$2:$J$213,9),VLOOKUP($E3221,OLmain!$A$2:$J$57,9))</f>
        <v>Android 6.0, MTK 3562 8x1,5 Ghz, 2Gb Ram, 32 Gb ROM, IPS LCD, NXP 6686 FM, TDA 7851, Bluetooth,  external microphone, 4G встроен</v>
      </c>
      <c r="J3221" s="27" t="e">
        <f ca="1">IF(VLOOKUP($D3221,OLframe!$D$2:$J$213,10)=0," ",VLOOKUP($D3221,OLframe!$D$2:$J$213,10))</f>
        <v>#REF!</v>
      </c>
    </row>
    <row r="3222" spans="1:10" ht="37.5" customHeight="1">
      <c r="A3222" s="8" t="s">
        <v>1883</v>
      </c>
      <c r="B3222" s="22" t="s">
        <v>2070</v>
      </c>
      <c r="C3222" s="2" t="s">
        <v>3500</v>
      </c>
      <c r="D3222" s="37" t="s">
        <v>2071</v>
      </c>
      <c r="E3222" s="37" t="s">
        <v>1125</v>
      </c>
      <c r="F3222" s="75" t="str">
        <f ca="1">IF($E3222="только рамка",VLOOKUP($D3222,OLframe!$D$2:$J$213,2),VLOOKUP($E3222,OLmain!$A$2:$J$57,2))</f>
        <v>10'', 1280*720</v>
      </c>
      <c r="G3222" s="65" t="str">
        <f ca="1">VLOOKUP($D3222,OLframe!$D$2:$J$213,3)</f>
        <v>https://yadi.sk/d/8bI-cfFoDZsBww</v>
      </c>
      <c r="H3222" s="45">
        <v>27900</v>
      </c>
      <c r="I3222" s="79" t="str">
        <f ca="1">IF($E3222="только рамка",VLOOKUP($D3222,OLframe!$D$2:$J$213,9),VLOOKUP($E3222,OLmain!$A$2:$J$57,9))</f>
        <v>Android 10, UIS7862 8x1,8 Ghz, 3Gb Ram, 32Gb ROM, TDA7708 FM, TDA7388, DSP, Bluetooth 5.0, Glonass&amp;gps, 4G, OPTIC out, поддержка AHD/TVI камер, HDMI - опция, AV OUT - опция</v>
      </c>
      <c r="J3222" s="27" t="e">
        <f ca="1">IF(VLOOKUP($D3222,OLframe!$D$2:$J$213,10)=0," ",VLOOKUP($D3222,OLframe!$D$2:$J$213,10))</f>
        <v>#REF!</v>
      </c>
    </row>
    <row r="3223" spans="1:10" ht="37.5" customHeight="1">
      <c r="A3223" s="8" t="s">
        <v>1883</v>
      </c>
      <c r="B3223" s="22" t="s">
        <v>2070</v>
      </c>
      <c r="C3223" s="2" t="s">
        <v>3500</v>
      </c>
      <c r="D3223" s="37" t="s">
        <v>2071</v>
      </c>
      <c r="E3223" s="37" t="s">
        <v>1100</v>
      </c>
      <c r="F3223" s="75" t="str">
        <f ca="1">IF($E3223="только рамка",VLOOKUP($D3223,OLframe!$D$2:$J$213,2),VLOOKUP($E3223,OLmain!$A$2:$J$57,2))</f>
        <v>10'', 1280*720</v>
      </c>
      <c r="G3223" s="65" t="str">
        <f ca="1">VLOOKUP($D3223,OLframe!$D$2:$J$213,3)</f>
        <v>https://yadi.sk/d/8bI-cfFoDZsBww</v>
      </c>
      <c r="H3223" s="45">
        <v>31900</v>
      </c>
      <c r="I3223" s="79" t="str">
        <f ca="1">IF($E3223="только рамка",VLOOKUP($D3223,OLframe!$D$2:$J$213,9),VLOOKUP($E3223,OLmain!$A$2:$J$57,9))</f>
        <v>Android 10, UIS7862 8x1,8 Ghz, 4Gb Ram, 64Gb ROM, TDA7708 FM, TDA7851L, DSP, Bluetooth 5.0, Glonass&amp;gps, 4G, OPTIC out, поддержка AHD/TVI камер, HDMI - опция, AV OUT - опция</v>
      </c>
      <c r="J3223" s="27" t="e">
        <f ca="1">IF(VLOOKUP($D3223,OLframe!$D$2:$J$213,10)=0," ",VLOOKUP($D3223,OLframe!$D$2:$J$213,10))</f>
        <v>#REF!</v>
      </c>
    </row>
    <row r="3224" spans="1:10" ht="37.5" customHeight="1">
      <c r="A3224" s="8" t="s">
        <v>1883</v>
      </c>
      <c r="B3224" s="22" t="s">
        <v>2070</v>
      </c>
      <c r="C3224" s="2" t="s">
        <v>3500</v>
      </c>
      <c r="D3224" s="37" t="s">
        <v>2071</v>
      </c>
      <c r="E3224" s="37" t="s">
        <v>1133</v>
      </c>
      <c r="F3224" s="75" t="str">
        <f ca="1">IF($E3224="только рамка",VLOOKUP($D3224,OLframe!$D$2:$J$213,2),VLOOKUP($E3224,OLmain!$A$2:$J$57,2))</f>
        <v>10'', 1280*720</v>
      </c>
      <c r="G3224" s="65" t="str">
        <f ca="1">VLOOKUP($D3224,OLframe!$D$2:$J$213,3)</f>
        <v>https://yadi.sk/d/8bI-cfFoDZsBww</v>
      </c>
      <c r="H3224" s="45">
        <v>34900</v>
      </c>
      <c r="I3224" s="79" t="str">
        <f ca="1">IF($E3224="только рамка",VLOOKUP($D3224,OLframe!$D$2:$J$213,9),VLOOKUP($E3224,OLmain!$A$2:$J$57,9))</f>
        <v>Android 10, UIS7862 8x1,8 Ghz, 4Gb Ram, 64Gb ROM, TDA7708 FM, TDA7851L, DSP, Bluetooth 5.0, Glonass&amp;gps, 4G, OPTIC out, поддержка AHD/TVI камер, HDMI - опция, AV OUT - опция</v>
      </c>
      <c r="J3224" s="27" t="e">
        <f ca="1">IF(VLOOKUP($D3224,OLframe!$D$2:$J$213,10)=0," ",VLOOKUP($D3224,OLframe!$D$2:$J$213,10))</f>
        <v>#REF!</v>
      </c>
    </row>
    <row r="3225" spans="1:10" ht="37.5" customHeight="1">
      <c r="A3225" s="8" t="s">
        <v>1883</v>
      </c>
      <c r="B3225" s="22" t="s">
        <v>2070</v>
      </c>
      <c r="C3225" s="2" t="s">
        <v>3500</v>
      </c>
      <c r="D3225" s="37" t="s">
        <v>2071</v>
      </c>
      <c r="E3225" s="37" t="s">
        <v>1105</v>
      </c>
      <c r="F3225" s="75" t="str">
        <f ca="1">IF($E3225="только рамка",VLOOKUP($D3225,OLframe!$D$2:$J$213,2),VLOOKUP($E3225,OLmain!$A$2:$J$57,2))</f>
        <v>10'', 1024*600</v>
      </c>
      <c r="G3225" s="65" t="str">
        <f ca="1">VLOOKUP($D3225,OLframe!$D$2:$J$213,3)</f>
        <v>https://yadi.sk/d/8bI-cfFoDZsBww</v>
      </c>
      <c r="H3225" s="45">
        <v>32900</v>
      </c>
      <c r="I3225" s="79" t="str">
        <f ca="1">IF($E3225="только рамка",VLOOKUP($D3225,OLframe!$D$2:$J$213,9),VLOOKUP($E3225,OLmain!$A$2:$J$57,9))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225" s="27" t="e">
        <f ca="1">IF(VLOOKUP($D3225,OLframe!$D$2:$J$213,10)=0," ",VLOOKUP($D3225,OLframe!$D$2:$J$213,10))</f>
        <v>#REF!</v>
      </c>
    </row>
    <row r="3226" spans="1:10" ht="37.5" customHeight="1">
      <c r="A3226" s="8" t="s">
        <v>1883</v>
      </c>
      <c r="B3226" s="22" t="s">
        <v>2070</v>
      </c>
      <c r="C3226" s="2" t="s">
        <v>3500</v>
      </c>
      <c r="D3226" s="37" t="s">
        <v>2071</v>
      </c>
      <c r="E3226" s="37" t="s">
        <v>1088</v>
      </c>
      <c r="F3226" s="75" t="str">
        <f ca="1">IF($E3226="только рамка",VLOOKUP($D3226,OLframe!$D$2:$J$213,2),VLOOKUP($E3226,OLmain!$A$2:$J$57,2))</f>
        <v>9,7'', 1024*768</v>
      </c>
      <c r="G3226" s="65" t="str">
        <f ca="1">VLOOKUP($D3226,OLframe!$D$2:$J$213,3)</f>
        <v>https://yadi.sk/d/8bI-cfFoDZsBww</v>
      </c>
      <c r="H3226" s="45">
        <v>33900</v>
      </c>
      <c r="I3226" s="79" t="str">
        <f ca="1">IF($E3226="только рамка",VLOOKUP($D3226,OLframe!$D$2:$J$213,9),VLOOKUP($E3226,OLmain!$A$2:$J$57,9))</f>
        <v>Android 10.0, RK PX6 6x2,0 Ghz, 4Gb Ram, 64 Gb ROM, IPS LCD, NXP 6686 FM, TDA 7850, DSP, BC6 Bluetooth,  external microphone+Glonass&amp;gps</v>
      </c>
      <c r="J3226" s="27" t="e">
        <f ca="1">IF(VLOOKUP($D3226,OLframe!$D$2:$J$213,10)=0," ",VLOOKUP($D3226,OLframe!$D$2:$J$213,10))</f>
        <v>#REF!</v>
      </c>
    </row>
    <row r="3227" spans="1:10" ht="37.5" customHeight="1">
      <c r="A3227" s="8" t="s">
        <v>1883</v>
      </c>
      <c r="B3227" s="22" t="s">
        <v>2070</v>
      </c>
      <c r="C3227" s="2" t="s">
        <v>3500</v>
      </c>
      <c r="D3227" s="37" t="s">
        <v>2071</v>
      </c>
      <c r="E3227" s="37" t="s">
        <v>1101</v>
      </c>
      <c r="F3227" s="75" t="str">
        <f ca="1">IF($E3227="только рамка",VLOOKUP($D3227,OLframe!$D$2:$J$213,2),VLOOKUP($E3227,OLmain!$A$2:$J$57,2))</f>
        <v>13.3", 1920*1080</v>
      </c>
      <c r="G3227" s="65" t="str">
        <f ca="1">VLOOKUP($D3227,OLframe!$D$2:$J$213,3)</f>
        <v>https://yadi.sk/d/8bI-cfFoDZsBww</v>
      </c>
      <c r="H3227" s="45">
        <v>41400</v>
      </c>
      <c r="I3227" s="79" t="str">
        <f ca="1">IF($E3227="только рамка",VLOOKUP($D3227,OLframe!$D$2:$J$213,9),VLOOKUP($E3227,OLmain!$A$2:$J$57,9))</f>
        <v>Android 10.0, RK PX6 6x2,0 Ghz, 4Gb Ram, 64 Gb ROM, IPS LCD, NXP 6686 FM, TDA 7850, DSP, BC6 Bluetooth,  external microphone+Glonass&amp;gps</v>
      </c>
      <c r="J3227" s="27" t="e">
        <f ca="1">IF(VLOOKUP($D3227,OLframe!$D$2:$J$213,10)=0," ",VLOOKUP($D3227,OLframe!$D$2:$J$213,10))</f>
        <v>#REF!</v>
      </c>
    </row>
    <row r="3228" spans="1:10" ht="37.5" customHeight="1">
      <c r="A3228" s="8" t="s">
        <v>1883</v>
      </c>
      <c r="B3228" s="22" t="s">
        <v>2070</v>
      </c>
      <c r="C3228" s="2" t="s">
        <v>3884</v>
      </c>
      <c r="D3228" s="37" t="s">
        <v>2072</v>
      </c>
      <c r="E3228" s="37"/>
      <c r="F3228" s="2" t="s">
        <v>3941</v>
      </c>
      <c r="G3228" s="9" t="s">
        <v>2073</v>
      </c>
      <c r="H3228" s="48">
        <v>47400</v>
      </c>
      <c r="I3228" s="21" t="s">
        <v>3888</v>
      </c>
      <c r="J3228" s="31" t="s">
        <v>2074</v>
      </c>
    </row>
    <row r="3229" spans="1:10" ht="37.5" customHeight="1">
      <c r="A3229" s="8" t="s">
        <v>1883</v>
      </c>
      <c r="B3229" s="22" t="s">
        <v>2075</v>
      </c>
      <c r="C3229" s="2" t="s">
        <v>4133</v>
      </c>
      <c r="D3229" s="37" t="s">
        <v>2076</v>
      </c>
      <c r="E3229" s="37"/>
      <c r="F3229" s="2" t="s">
        <v>3453</v>
      </c>
      <c r="G3229" s="14" t="s">
        <v>2077</v>
      </c>
      <c r="H3229" s="68">
        <v>30900</v>
      </c>
      <c r="I3229" s="20" t="s">
        <v>2078</v>
      </c>
      <c r="J3229" s="32" t="s">
        <v>2079</v>
      </c>
    </row>
    <row r="3230" spans="1:10" ht="37.5" customHeight="1">
      <c r="A3230" s="8" t="s">
        <v>1883</v>
      </c>
      <c r="B3230" s="22" t="s">
        <v>2075</v>
      </c>
      <c r="C3230" s="2" t="s">
        <v>3489</v>
      </c>
      <c r="D3230" s="37" t="s">
        <v>2080</v>
      </c>
      <c r="E3230" s="37"/>
      <c r="F3230" s="2" t="s">
        <v>3453</v>
      </c>
      <c r="G3230" s="9" t="s">
        <v>2081</v>
      </c>
      <c r="H3230" s="68">
        <v>29900</v>
      </c>
      <c r="I3230" s="46" t="s">
        <v>3492</v>
      </c>
      <c r="J3230" s="32" t="s">
        <v>1288</v>
      </c>
    </row>
    <row r="3231" spans="1:10" ht="37.5" customHeight="1">
      <c r="A3231" s="8" t="s">
        <v>1883</v>
      </c>
      <c r="B3231" s="22" t="s">
        <v>2075</v>
      </c>
      <c r="C3231" s="2" t="s">
        <v>3489</v>
      </c>
      <c r="D3231" s="37" t="s">
        <v>2082</v>
      </c>
      <c r="E3231" s="37"/>
      <c r="F3231" s="2" t="s">
        <v>3453</v>
      </c>
      <c r="G3231" s="9" t="s">
        <v>2081</v>
      </c>
      <c r="H3231" s="68">
        <v>33400</v>
      </c>
      <c r="I3231" s="59" t="s">
        <v>3771</v>
      </c>
      <c r="J3231" s="32" t="s">
        <v>1288</v>
      </c>
    </row>
    <row r="3232" spans="1:10" ht="37.5" customHeight="1">
      <c r="A3232" s="8" t="s">
        <v>1883</v>
      </c>
      <c r="B3232" s="22" t="s">
        <v>2075</v>
      </c>
      <c r="C3232" s="2" t="s">
        <v>3489</v>
      </c>
      <c r="D3232" s="37" t="s">
        <v>2083</v>
      </c>
      <c r="E3232" s="37"/>
      <c r="F3232" s="2" t="s">
        <v>3453</v>
      </c>
      <c r="G3232" s="9" t="s">
        <v>2081</v>
      </c>
      <c r="H3232" s="68">
        <v>34400</v>
      </c>
      <c r="I3232" s="46" t="s">
        <v>3496</v>
      </c>
      <c r="J3232" s="32" t="s">
        <v>1288</v>
      </c>
    </row>
    <row r="3233" spans="1:10" ht="37.5" customHeight="1">
      <c r="A3233" s="8" t="s">
        <v>1883</v>
      </c>
      <c r="B3233" s="22" t="s">
        <v>2075</v>
      </c>
      <c r="C3233" s="2" t="s">
        <v>4083</v>
      </c>
      <c r="D3233" s="37" t="s">
        <v>2084</v>
      </c>
      <c r="E3233" s="37"/>
      <c r="F3233" s="2" t="s">
        <v>3712</v>
      </c>
      <c r="G3233" s="9" t="s">
        <v>2085</v>
      </c>
      <c r="H3233" s="68">
        <v>28900</v>
      </c>
      <c r="I3233" s="21" t="s">
        <v>3551</v>
      </c>
      <c r="J3233" s="32" t="s">
        <v>1288</v>
      </c>
    </row>
    <row r="3234" spans="1:10" ht="37.5" customHeight="1">
      <c r="A3234" s="8" t="s">
        <v>1883</v>
      </c>
      <c r="B3234" s="22" t="s">
        <v>2075</v>
      </c>
      <c r="C3234" s="2" t="s">
        <v>3444</v>
      </c>
      <c r="D3234" s="37" t="s">
        <v>2086</v>
      </c>
      <c r="E3234" s="37"/>
      <c r="F3234" s="2" t="s">
        <v>3774</v>
      </c>
      <c r="G3234" s="9" t="s">
        <v>2087</v>
      </c>
      <c r="H3234" s="68">
        <v>27900</v>
      </c>
      <c r="I3234" s="46" t="s">
        <v>3492</v>
      </c>
      <c r="J3234" s="32" t="s">
        <v>1288</v>
      </c>
    </row>
    <row r="3235" spans="1:10" ht="37.5" customHeight="1">
      <c r="A3235" s="8" t="s">
        <v>1883</v>
      </c>
      <c r="B3235" s="22" t="s">
        <v>2075</v>
      </c>
      <c r="C3235" s="2" t="s">
        <v>3444</v>
      </c>
      <c r="D3235" s="37" t="s">
        <v>2088</v>
      </c>
      <c r="E3235" s="37"/>
      <c r="F3235" s="2" t="s">
        <v>3774</v>
      </c>
      <c r="G3235" s="9" t="s">
        <v>2087</v>
      </c>
      <c r="H3235" s="68">
        <v>30900</v>
      </c>
      <c r="I3235" s="59" t="s">
        <v>3478</v>
      </c>
      <c r="J3235" s="32" t="s">
        <v>1288</v>
      </c>
    </row>
    <row r="3236" spans="1:10" ht="37.5" customHeight="1">
      <c r="A3236" s="8" t="s">
        <v>1883</v>
      </c>
      <c r="B3236" s="22" t="s">
        <v>2075</v>
      </c>
      <c r="C3236" s="2" t="s">
        <v>3444</v>
      </c>
      <c r="D3236" s="37" t="s">
        <v>2089</v>
      </c>
      <c r="E3236" s="37"/>
      <c r="F3236" s="2" t="s">
        <v>3774</v>
      </c>
      <c r="G3236" s="9" t="s">
        <v>2087</v>
      </c>
      <c r="H3236" s="68">
        <v>31900</v>
      </c>
      <c r="I3236" s="46" t="s">
        <v>3496</v>
      </c>
      <c r="J3236" s="32" t="s">
        <v>1288</v>
      </c>
    </row>
    <row r="3237" spans="1:10" ht="37.5" customHeight="1">
      <c r="A3237" s="8" t="s">
        <v>1883</v>
      </c>
      <c r="B3237" s="22" t="s">
        <v>2075</v>
      </c>
      <c r="C3237" s="2" t="s">
        <v>3451</v>
      </c>
      <c r="D3237" s="37" t="s">
        <v>2090</v>
      </c>
      <c r="E3237" s="37"/>
      <c r="F3237" s="2" t="s">
        <v>3774</v>
      </c>
      <c r="G3237" s="9" t="s">
        <v>2091</v>
      </c>
      <c r="H3237" s="69">
        <v>25900</v>
      </c>
      <c r="I3237" s="21" t="s">
        <v>3455</v>
      </c>
      <c r="J3237" s="32" t="s">
        <v>884</v>
      </c>
    </row>
    <row r="3238" spans="1:10" ht="37.5" customHeight="1">
      <c r="A3238" s="8" t="s">
        <v>1883</v>
      </c>
      <c r="B3238" s="22" t="s">
        <v>2075</v>
      </c>
      <c r="C3238" s="2" t="s">
        <v>3500</v>
      </c>
      <c r="D3238" s="37" t="s">
        <v>2092</v>
      </c>
      <c r="E3238" s="37" t="s">
        <v>2857</v>
      </c>
      <c r="F3238" s="75" t="str">
        <f ca="1">IF($E3238="только рамка",VLOOKUP($D3238,OLframe!$D$2:$J$213,2),VLOOKUP($E3238,OLmain!$A$2:$J$57,2))</f>
        <v>10'', 1024*600</v>
      </c>
      <c r="G3238" s="65" t="str">
        <f ca="1">VLOOKUP($D3238,OLframe!$D$2:$J$213,3)</f>
        <v>https://yadi.sk/d/7e_u6k7iIn4QkA</v>
      </c>
      <c r="H3238" s="45">
        <v>5500</v>
      </c>
      <c r="I3238" s="79" t="e">
        <f ca="1">IF($E3238="только рамка",VLOOKUP($D3238,OLframe!$D$2:$J$213,9),VLOOKUP($E3238,OLmain!$A$2:$J$57,9))</f>
        <v>#REF!</v>
      </c>
      <c r="J3238" s="27" t="e">
        <f ca="1">IF(VLOOKUP($D3238,OLframe!$D$2:$J$213,10)=0," ",VLOOKUP($D3238,OLframe!$D$2:$J$213,10))</f>
        <v>#REF!</v>
      </c>
    </row>
    <row r="3239" spans="1:10" ht="37.5" customHeight="1">
      <c r="A3239" s="8" t="s">
        <v>1883</v>
      </c>
      <c r="B3239" s="22" t="s">
        <v>2075</v>
      </c>
      <c r="C3239" s="2" t="s">
        <v>3500</v>
      </c>
      <c r="D3239" s="37" t="s">
        <v>2092</v>
      </c>
      <c r="E3239" s="37" t="s">
        <v>1124</v>
      </c>
      <c r="F3239" s="75" t="str">
        <f ca="1">IF($E3239="только рамка",VLOOKUP($D3239,OLframe!$D$2:$J$213,2),VLOOKUP($E3239,OLmain!$A$2:$J$57,2))</f>
        <v>10.1", 1280*720</v>
      </c>
      <c r="G3239" s="65" t="str">
        <f ca="1">VLOOKUP($D3239,OLframe!$D$2:$J$213,3)</f>
        <v>https://yadi.sk/d/7e_u6k7iIn4QkA</v>
      </c>
      <c r="H3239" s="45">
        <v>36400</v>
      </c>
      <c r="I3239" s="79" t="str">
        <f ca="1">IF($E3239="только рамка",VLOOKUP($D3239,OLframe!$D$2:$J$213,9),VLOOKUP($E3239,OLmain!$A$2:$J$57,9))</f>
        <v>Android 10.0, RK PX6 6x2,0 Ghz, 4Gb Ram, 64 Gb ROM, IPS LCD, NXP 6686 FM, TDA 7850, DSP, BC6 Bluetooth,  external microphone+Glonass&amp;gps</v>
      </c>
      <c r="J3239" s="27" t="e">
        <f ca="1">IF(VLOOKUP($D3239,OLframe!$D$2:$J$213,10)=0," ",VLOOKUP($D3239,OLframe!$D$2:$J$213,10))</f>
        <v>#REF!</v>
      </c>
    </row>
    <row r="3240" spans="1:10" ht="37.5" customHeight="1">
      <c r="A3240" s="8" t="s">
        <v>1883</v>
      </c>
      <c r="B3240" s="22" t="s">
        <v>2075</v>
      </c>
      <c r="C3240" s="2" t="s">
        <v>3500</v>
      </c>
      <c r="D3240" s="37" t="s">
        <v>2092</v>
      </c>
      <c r="E3240" s="37" t="s">
        <v>1139</v>
      </c>
      <c r="F3240" s="75" t="str">
        <f ca="1">IF($E3240="только рамка",VLOOKUP($D3240,OLframe!$D$2:$J$213,2),VLOOKUP($E3240,OLmain!$A$2:$J$57,2))</f>
        <v>10'', 1280*720</v>
      </c>
      <c r="G3240" s="65" t="str">
        <f ca="1">VLOOKUP($D3240,OLframe!$D$2:$J$213,3)</f>
        <v>https://yadi.sk/d/7e_u6k7iIn4QkA</v>
      </c>
      <c r="H3240" s="45">
        <v>38400</v>
      </c>
      <c r="I3240" s="79" t="str">
        <f ca="1">IF($E3240="только рамка",VLOOKUP($D3240,OLframe!$D$2:$J$213,9),VLOOKUP($E3240,OLmain!$A$2:$J$57,9))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40" s="27" t="e">
        <f ca="1">IF(VLOOKUP($D3240,OLframe!$D$2:$J$213,10)=0," ",VLOOKUP($D3240,OLframe!$D$2:$J$213,10))</f>
        <v>#REF!</v>
      </c>
    </row>
    <row r="3241" spans="1:10" ht="37.5" customHeight="1">
      <c r="A3241" s="8" t="s">
        <v>1883</v>
      </c>
      <c r="B3241" s="22" t="s">
        <v>2075</v>
      </c>
      <c r="C3241" s="2" t="s">
        <v>3500</v>
      </c>
      <c r="D3241" s="37" t="s">
        <v>2092</v>
      </c>
      <c r="E3241" s="37" t="s">
        <v>1106</v>
      </c>
      <c r="F3241" s="75" t="str">
        <f ca="1">IF($E3241="только рамка",VLOOKUP($D3241,OLframe!$D$2:$J$213,2),VLOOKUP($E3241,OLmain!$A$2:$J$57,2))</f>
        <v>10'', 1280*720</v>
      </c>
      <c r="G3241" s="65" t="str">
        <f ca="1">VLOOKUP($D3241,OLframe!$D$2:$J$213,3)</f>
        <v>https://yadi.sk/d/7e_u6k7iIn4QkA</v>
      </c>
      <c r="H3241" s="45">
        <v>41400</v>
      </c>
      <c r="I3241" s="79" t="str">
        <f ca="1">IF($E3241="только рамка",VLOOKUP($D3241,OLframe!$D$2:$J$213,9),VLOOKUP($E3241,OLmain!$A$2:$J$57,9))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41" s="27" t="e">
        <f ca="1">IF(VLOOKUP($D3241,OLframe!$D$2:$J$213,10)=0," ",VLOOKUP($D3241,OLframe!$D$2:$J$213,10))</f>
        <v>#REF!</v>
      </c>
    </row>
    <row r="3242" spans="1:10" ht="37.5" customHeight="1">
      <c r="A3242" s="8" t="s">
        <v>1883</v>
      </c>
      <c r="B3242" s="22" t="s">
        <v>2075</v>
      </c>
      <c r="C3242" s="2" t="s">
        <v>3500</v>
      </c>
      <c r="D3242" s="37" t="s">
        <v>2092</v>
      </c>
      <c r="E3242" s="37" t="s">
        <v>1108</v>
      </c>
      <c r="F3242" s="75" t="str">
        <f ca="1">IF($E3242="только рамка",VLOOKUP($D3242,OLframe!$D$2:$J$213,2),VLOOKUP($E3242,OLmain!$A$2:$J$57,2))</f>
        <v>10'', 1024*600</v>
      </c>
      <c r="G3242" s="65" t="str">
        <f ca="1">VLOOKUP($D3242,OLframe!$D$2:$J$213,3)</f>
        <v>https://yadi.sk/d/7e_u6k7iIn4QkA</v>
      </c>
      <c r="H3242" s="45">
        <v>29400</v>
      </c>
      <c r="I3242" s="79" t="str">
        <f ca="1">IF($E3242="только рамка",VLOOKUP($D3242,OLframe!$D$2:$J$213,9),VLOOKUP($E3242,OLmain!$A$2:$J$57,9))</f>
        <v>Android 10.0, RK PX30 4x1,6 Ghz, 2Gb Ram, 16 Gb ROM, IPS LCD, NXP 6686 FM, TDA 7850, DSP, BC6 Bluetooth,  external microphone+Glonass&amp;gps</v>
      </c>
      <c r="J3242" s="27" t="e">
        <f ca="1">IF(VLOOKUP($D3242,OLframe!$D$2:$J$213,10)=0," ",VLOOKUP($D3242,OLframe!$D$2:$J$213,10))</f>
        <v>#REF!</v>
      </c>
    </row>
    <row r="3243" spans="1:10" ht="37.5" customHeight="1">
      <c r="A3243" s="8" t="s">
        <v>1883</v>
      </c>
      <c r="B3243" s="22" t="s">
        <v>2075</v>
      </c>
      <c r="C3243" s="2" t="s">
        <v>3500</v>
      </c>
      <c r="D3243" s="37" t="s">
        <v>2092</v>
      </c>
      <c r="E3243" s="37" t="s">
        <v>1110</v>
      </c>
      <c r="F3243" s="75" t="str">
        <f ca="1">IF($E3243="только рамка",VLOOKUP($D3243,OLframe!$D$2:$J$213,2),VLOOKUP($E3243,OLmain!$A$2:$J$57,2))</f>
        <v>10'', 1024*600</v>
      </c>
      <c r="G3243" s="65" t="str">
        <f ca="1">VLOOKUP($D3243,OLframe!$D$2:$J$213,3)</f>
        <v>https://yadi.sk/d/7e_u6k7iIn4QkA</v>
      </c>
      <c r="H3243" s="45">
        <v>32900</v>
      </c>
      <c r="I3243" s="79" t="str">
        <f ca="1">IF($E3243="только рамка",VLOOKUP($D3243,OLframe!$D$2:$J$213,9),VLOOKUP($E3243,OLmain!$A$2:$J$57,9))</f>
        <v>Android 10.0, RK PX5 8x1,5 Ghz, 4Gb Ram, 32 Gb ROM, IPS LCD, NXP 6686 FM, TDA 7850, DSP, BC6 Bluetooth,  external microphone+Glonass&amp;gps</v>
      </c>
      <c r="J3243" s="27" t="e">
        <f ca="1">IF(VLOOKUP($D3243,OLframe!$D$2:$J$213,10)=0," ",VLOOKUP($D3243,OLframe!$D$2:$J$213,10))</f>
        <v>#REF!</v>
      </c>
    </row>
    <row r="3244" spans="1:10" ht="37.5" customHeight="1">
      <c r="A3244" s="8" t="s">
        <v>1883</v>
      </c>
      <c r="B3244" s="22" t="s">
        <v>2075</v>
      </c>
      <c r="C3244" s="2" t="s">
        <v>3500</v>
      </c>
      <c r="D3244" s="37" t="s">
        <v>2092</v>
      </c>
      <c r="E3244" s="37" t="s">
        <v>1112</v>
      </c>
      <c r="F3244" s="75" t="str">
        <f ca="1">IF($E3244="только рамка",VLOOKUP($D3244,OLframe!$D$2:$J$213,2),VLOOKUP($E3244,OLmain!$A$2:$J$57,2))</f>
        <v>10'', 1024*600</v>
      </c>
      <c r="G3244" s="65" t="str">
        <f ca="1">VLOOKUP($D3244,OLframe!$D$2:$J$213,3)</f>
        <v>https://yadi.sk/d/7e_u6k7iIn4QkA</v>
      </c>
      <c r="H3244" s="45">
        <v>33900</v>
      </c>
      <c r="I3244" s="79" t="str">
        <f ca="1">IF($E3244="только рамка",VLOOKUP($D3244,OLframe!$D$2:$J$213,9),VLOOKUP($E3244,OLmain!$A$2:$J$57,9))</f>
        <v>Android 10.0, RK PX5 8x1,5 Ghz, 4Gb Ram, 64 Gb ROM, IPS LCD, NXP 6686 FM, TDA 7850, DSP, BC6 Bluetooth,  external microphone+Glonass&amp;gps</v>
      </c>
      <c r="J3244" s="27" t="e">
        <f ca="1">IF(VLOOKUP($D3244,OLframe!$D$2:$J$213,10)=0," ",VLOOKUP($D3244,OLframe!$D$2:$J$213,10))</f>
        <v>#REF!</v>
      </c>
    </row>
    <row r="3245" spans="1:10" ht="37.5" customHeight="1">
      <c r="A3245" s="8" t="s">
        <v>1883</v>
      </c>
      <c r="B3245" s="22" t="s">
        <v>2075</v>
      </c>
      <c r="C3245" s="2" t="s">
        <v>3500</v>
      </c>
      <c r="D3245" s="37" t="s">
        <v>2092</v>
      </c>
      <c r="E3245" s="37" t="s">
        <v>1114</v>
      </c>
      <c r="F3245" s="75" t="str">
        <f ca="1">IF($E3245="только рамка",VLOOKUP($D3245,OLframe!$D$2:$J$213,2),VLOOKUP($E3245,OLmain!$A$2:$J$57,2))</f>
        <v>10'', 1024*600</v>
      </c>
      <c r="G3245" s="65" t="str">
        <f ca="1">VLOOKUP($D3245,OLframe!$D$2:$J$213,3)</f>
        <v>https://yadi.sk/d/7e_u6k7iIn4QkA</v>
      </c>
      <c r="H3245" s="45">
        <v>33900</v>
      </c>
      <c r="I3245" s="79" t="str">
        <f ca="1">IF($E3245="только рамка",VLOOKUP($D3245,OLframe!$D$2:$J$213,9),VLOOKUP($E3245,OLmain!$A$2:$J$57,9))</f>
        <v>Android 10.0, RK PX6 6x2,0 Ghz, 4Gb Ram, 64 Gb ROM, IPS LCD, NXP 6686 FM, TDA 7850, DSP, BC6 Bluetooth,  external microphone+Glonass&amp;gps</v>
      </c>
      <c r="J3245" s="27" t="e">
        <f ca="1">IF(VLOOKUP($D3245,OLframe!$D$2:$J$213,10)=0," ",VLOOKUP($D3245,OLframe!$D$2:$J$213,10))</f>
        <v>#REF!</v>
      </c>
    </row>
    <row r="3246" spans="1:10" ht="37.5" customHeight="1">
      <c r="A3246" s="8" t="s">
        <v>1883</v>
      </c>
      <c r="B3246" s="22" t="s">
        <v>2075</v>
      </c>
      <c r="C3246" s="2" t="s">
        <v>3500</v>
      </c>
      <c r="D3246" s="37" t="s">
        <v>2092</v>
      </c>
      <c r="E3246" s="37" t="s">
        <v>1129</v>
      </c>
      <c r="F3246" s="75" t="str">
        <f ca="1">IF($E3246="только рамка",VLOOKUP($D3246,OLframe!$D$2:$J$213,2),VLOOKUP($E3246,OLmain!$A$2:$J$57,2))</f>
        <v>10'', 1024*600</v>
      </c>
      <c r="G3246" s="65" t="str">
        <f ca="1">VLOOKUP($D3246,OLframe!$D$2:$J$213,3)</f>
        <v>https://yadi.sk/d/7e_u6k7iIn4QkA</v>
      </c>
      <c r="H3246" s="45">
        <v>23900</v>
      </c>
      <c r="I3246" s="79" t="str">
        <f ca="1">IF($E3246="только рамка",VLOOKUP($D3246,OLframe!$D$2:$J$213,9),VLOOKUP($E3246,OLmain!$A$2:$J$57,9))</f>
        <v>Android 6.0, MTK 3562 8x1,5 Ghz, 2Gb Ram, 32 Gb ROM, IPS LCD, NXP 6686 FM, TDA 7851, Bluetooth,  external microphone, 4G встроен</v>
      </c>
      <c r="J3246" s="27" t="e">
        <f ca="1">IF(VLOOKUP($D3246,OLframe!$D$2:$J$213,10)=0," ",VLOOKUP($D3246,OLframe!$D$2:$J$213,10))</f>
        <v>#REF!</v>
      </c>
    </row>
    <row r="3247" spans="1:10" ht="37.5" customHeight="1">
      <c r="A3247" s="8" t="s">
        <v>1883</v>
      </c>
      <c r="B3247" s="22" t="s">
        <v>2075</v>
      </c>
      <c r="C3247" s="2" t="s">
        <v>3500</v>
      </c>
      <c r="D3247" s="37" t="s">
        <v>2092</v>
      </c>
      <c r="E3247" s="37" t="s">
        <v>1116</v>
      </c>
      <c r="F3247" s="75" t="str">
        <f ca="1">IF($E3247="только рамка",VLOOKUP($D3247,OLframe!$D$2:$J$213,2),VLOOKUP($E3247,OLmain!$A$2:$J$57,2))</f>
        <v>10'', 1280*720</v>
      </c>
      <c r="G3247" s="65" t="str">
        <f ca="1">VLOOKUP($D3247,OLframe!$D$2:$J$213,3)</f>
        <v>https://yadi.sk/d/7e_u6k7iIn4QkA</v>
      </c>
      <c r="H3247" s="45">
        <v>28400</v>
      </c>
      <c r="I3247" s="79" t="str">
        <f ca="1">IF($E3247="только рамка",VLOOKUP($D3247,OLframe!$D$2:$J$213,9),VLOOKUP($E3247,OLmain!$A$2:$J$57,9))</f>
        <v>Android 10, UIS7862 8x1,8 Ghz, 3Gb Ram, 32Gb ROM, TDA7708 FM, TDA7388, DSP, Bluetooth 5.0, Glonass&amp;gps, 4G, OPTIC out, поддержка AHD/TVI камер, HDMI - опция, AV OUT - опция</v>
      </c>
      <c r="J3247" s="27" t="e">
        <f ca="1">IF(VLOOKUP($D3247,OLframe!$D$2:$J$213,10)=0," ",VLOOKUP($D3247,OLframe!$D$2:$J$213,10))</f>
        <v>#REF!</v>
      </c>
    </row>
    <row r="3248" spans="1:10" ht="37.5" customHeight="1">
      <c r="A3248" s="8" t="s">
        <v>1883</v>
      </c>
      <c r="B3248" s="22" t="s">
        <v>2075</v>
      </c>
      <c r="C3248" s="2" t="s">
        <v>3500</v>
      </c>
      <c r="D3248" s="37" t="s">
        <v>2092</v>
      </c>
      <c r="E3248" s="37" t="s">
        <v>1118</v>
      </c>
      <c r="F3248" s="75" t="str">
        <f ca="1">IF($E3248="только рамка",VLOOKUP($D3248,OLframe!$D$2:$J$213,2),VLOOKUP($E3248,OLmain!$A$2:$J$57,2))</f>
        <v>10'', 1280*720</v>
      </c>
      <c r="G3248" s="65" t="str">
        <f ca="1">VLOOKUP($D3248,OLframe!$D$2:$J$213,3)</f>
        <v>https://yadi.sk/d/7e_u6k7iIn4QkA</v>
      </c>
      <c r="H3248" s="45">
        <v>32900</v>
      </c>
      <c r="I3248" s="79" t="str">
        <f ca="1">IF($E3248="только рамка",VLOOKUP($D3248,OLframe!$D$2:$J$213,9),VLOOKUP($E3248,OLmain!$A$2:$J$57,9))</f>
        <v>Android 10, UIS7862 8x1,8 Ghz, 4Gb Ram, 64Gb ROM, TDA7708 FM, TDA7851L, DSP, Bluetooth 5.0, Glonass&amp;gps, 4G, OPTIC out, поддержка AHD/TVI камер, HDMI - опция, AV OUT - опция</v>
      </c>
      <c r="J3248" s="27" t="e">
        <f ca="1">IF(VLOOKUP($D3248,OLframe!$D$2:$J$213,10)=0," ",VLOOKUP($D3248,OLframe!$D$2:$J$213,10))</f>
        <v>#REF!</v>
      </c>
    </row>
    <row r="3249" spans="1:10" ht="37.5" customHeight="1">
      <c r="A3249" s="8" t="s">
        <v>1883</v>
      </c>
      <c r="B3249" s="22" t="s">
        <v>2075</v>
      </c>
      <c r="C3249" s="2" t="s">
        <v>3500</v>
      </c>
      <c r="D3249" s="37" t="s">
        <v>2092</v>
      </c>
      <c r="E3249" s="37" t="s">
        <v>1134</v>
      </c>
      <c r="F3249" s="75" t="str">
        <f ca="1">IF($E3249="только рамка",VLOOKUP($D3249,OLframe!$D$2:$J$213,2),VLOOKUP($E3249,OLmain!$A$2:$J$57,2))</f>
        <v>10'', 1280*720</v>
      </c>
      <c r="G3249" s="65" t="str">
        <f ca="1">VLOOKUP($D3249,OLframe!$D$2:$J$213,3)</f>
        <v>https://yadi.sk/d/7e_u6k7iIn4QkA</v>
      </c>
      <c r="H3249" s="45">
        <v>35900</v>
      </c>
      <c r="I3249" s="79" t="str">
        <f ca="1">IF($E3249="только рамка",VLOOKUP($D3249,OLframe!$D$2:$J$213,9),VLOOKUP($E3249,OLmain!$A$2:$J$57,9))</f>
        <v>Android 10, UIS7862 8x1,8 Ghz, 6Gb Ram, 128Gb ROM, TDA7708 FM, TDA7851L, DSP, Bluetooth 5.0, Glonass&amp;gps, 4G, OPTIC out, поддержка AHD/TVI камер, HDMI - опция, AV OUT - опция</v>
      </c>
      <c r="J3249" s="27" t="e">
        <f ca="1">IF(VLOOKUP($D3249,OLframe!$D$2:$J$213,10)=0," ",VLOOKUP($D3249,OLframe!$D$2:$J$213,10))</f>
        <v>#REF!</v>
      </c>
    </row>
    <row r="3250" spans="1:10" ht="37.5" customHeight="1">
      <c r="A3250" s="8" t="s">
        <v>1883</v>
      </c>
      <c r="B3250" s="22" t="s">
        <v>2075</v>
      </c>
      <c r="C3250" s="2" t="s">
        <v>3500</v>
      </c>
      <c r="D3250" s="37" t="s">
        <v>2092</v>
      </c>
      <c r="E3250" s="37" t="s">
        <v>1120</v>
      </c>
      <c r="F3250" s="75" t="str">
        <f ca="1">IF($E3250="только рамка",VLOOKUP($D3250,OLframe!$D$2:$J$213,2),VLOOKUP($E3250,OLmain!$A$2:$J$57,2))</f>
        <v>10'', 1024*600</v>
      </c>
      <c r="G3250" s="65" t="str">
        <f ca="1">VLOOKUP($D3250,OLframe!$D$2:$J$213,3)</f>
        <v>https://yadi.sk/d/7e_u6k7iIn4QkA</v>
      </c>
      <c r="H3250" s="45">
        <v>33900</v>
      </c>
      <c r="I3250" s="79" t="str">
        <f ca="1">IF($E3250="только рамка",VLOOKUP($D3250,OLframe!$D$2:$J$213,9),VLOOKUP($E3250,OLmain!$A$2:$J$57,9))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250" s="27" t="e">
        <f ca="1">IF(VLOOKUP($D3250,OLframe!$D$2:$J$213,10)=0," ",VLOOKUP($D3250,OLframe!$D$2:$J$213,10))</f>
        <v>#REF!</v>
      </c>
    </row>
    <row r="3251" spans="1:10" ht="37.5" customHeight="1">
      <c r="A3251" s="8" t="s">
        <v>1883</v>
      </c>
      <c r="B3251" s="22" t="s">
        <v>2075</v>
      </c>
      <c r="C3251" s="2" t="s">
        <v>3500</v>
      </c>
      <c r="D3251" s="37" t="s">
        <v>2092</v>
      </c>
      <c r="E3251" s="37" t="s">
        <v>1090</v>
      </c>
      <c r="F3251" s="75" t="str">
        <f ca="1">IF($E3251="только рамка",VLOOKUP($D3251,OLframe!$D$2:$J$213,2),VLOOKUP($E3251,OLmain!$A$2:$J$57,2))</f>
        <v>9,7'', 1024*768</v>
      </c>
      <c r="G3251" s="65" t="str">
        <f ca="1">VLOOKUP($D3251,OLframe!$D$2:$J$213,3)</f>
        <v>https://yadi.sk/d/7e_u6k7iIn4QkA</v>
      </c>
      <c r="H3251" s="45">
        <v>34900</v>
      </c>
      <c r="I3251" s="79" t="str">
        <f ca="1">IF($E3251="только рамка",VLOOKUP($D3251,OLframe!$D$2:$J$213,9),VLOOKUP($E3251,OLmain!$A$2:$J$57,9))</f>
        <v>Android 10.0, RK PX6 6x2,0 Ghz, 4Gb Ram, 64 Gb ROM, IPS LCD, NXP 6686 FM, TDA 7850, DSP, BC6 Bluetooth,  external microphone+Glonass&amp;gps</v>
      </c>
      <c r="J3251" s="27" t="e">
        <f ca="1">IF(VLOOKUP($D3251,OLframe!$D$2:$J$213,10)=0," ",VLOOKUP($D3251,OLframe!$D$2:$J$213,10))</f>
        <v>#REF!</v>
      </c>
    </row>
    <row r="3252" spans="1:10" ht="37.5" customHeight="1">
      <c r="A3252" s="8" t="s">
        <v>1883</v>
      </c>
      <c r="B3252" s="22" t="s">
        <v>2075</v>
      </c>
      <c r="C3252" s="2" t="s">
        <v>3500</v>
      </c>
      <c r="D3252" s="37" t="s">
        <v>2092</v>
      </c>
      <c r="E3252" s="37" t="s">
        <v>1123</v>
      </c>
      <c r="F3252" s="75" t="str">
        <f ca="1">IF($E3252="только рамка",VLOOKUP($D3252,OLframe!$D$2:$J$213,2),VLOOKUP($E3252,OLmain!$A$2:$J$57,2))</f>
        <v>13.3", 1920*1080</v>
      </c>
      <c r="G3252" s="65" t="str">
        <f ca="1">VLOOKUP($D3252,OLframe!$D$2:$J$213,3)</f>
        <v>https://yadi.sk/d/7e_u6k7iIn4QkA</v>
      </c>
      <c r="H3252" s="45">
        <v>42400</v>
      </c>
      <c r="I3252" s="79" t="str">
        <f ca="1">IF($E3252="только рамка",VLOOKUP($D3252,OLframe!$D$2:$J$213,9),VLOOKUP($E3252,OLmain!$A$2:$J$57,9))</f>
        <v>Android 10.0, RK PX6 6x2,0 Ghz, 4Gb Ram, 64 Gb ROM, IPS LCD, NXP 6686 FM, TDA 7850, DSP, BC6 Bluetooth,  external microphone+Glonass&amp;gps</v>
      </c>
      <c r="J3252" s="27" t="e">
        <f ca="1">IF(VLOOKUP($D3252,OLframe!$D$2:$J$213,10)=0," ",VLOOKUP($D3252,OLframe!$D$2:$J$213,10))</f>
        <v>#REF!</v>
      </c>
    </row>
    <row r="3253" spans="1:10" ht="37.5" customHeight="1">
      <c r="A3253" s="8" t="s">
        <v>1883</v>
      </c>
      <c r="B3253" s="22" t="s">
        <v>2075</v>
      </c>
      <c r="C3253" s="2" t="s">
        <v>3884</v>
      </c>
      <c r="D3253" s="37" t="s">
        <v>2093</v>
      </c>
      <c r="E3253" s="37"/>
      <c r="F3253" s="2" t="s">
        <v>4157</v>
      </c>
      <c r="G3253" s="9" t="s">
        <v>2094</v>
      </c>
      <c r="H3253" s="48">
        <v>57400</v>
      </c>
      <c r="I3253" s="21" t="s">
        <v>3888</v>
      </c>
      <c r="J3253" s="32" t="s">
        <v>1011</v>
      </c>
    </row>
    <row r="3254" spans="1:10" ht="37.5" customHeight="1">
      <c r="A3254" s="8" t="s">
        <v>1883</v>
      </c>
      <c r="B3254" s="18" t="s">
        <v>2095</v>
      </c>
      <c r="C3254" s="36" t="s">
        <v>3451</v>
      </c>
      <c r="D3254" s="38" t="s">
        <v>2096</v>
      </c>
      <c r="E3254" s="38"/>
      <c r="F3254" s="2" t="s">
        <v>3855</v>
      </c>
      <c r="G3254" s="15" t="s">
        <v>2097</v>
      </c>
      <c r="H3254" s="69">
        <v>34900</v>
      </c>
      <c r="I3254" s="53" t="s">
        <v>3503</v>
      </c>
      <c r="J3254" s="32"/>
    </row>
    <row r="3255" spans="1:10" ht="37.5" customHeight="1">
      <c r="A3255" s="8" t="s">
        <v>1883</v>
      </c>
      <c r="B3255" s="18" t="s">
        <v>2095</v>
      </c>
      <c r="C3255" s="36" t="s">
        <v>3444</v>
      </c>
      <c r="D3255" s="38" t="s">
        <v>2098</v>
      </c>
      <c r="E3255" s="38"/>
      <c r="F3255" s="2" t="s">
        <v>3712</v>
      </c>
      <c r="G3255" s="9" t="s">
        <v>2099</v>
      </c>
      <c r="H3255" s="69">
        <v>28400</v>
      </c>
      <c r="I3255" s="46" t="s">
        <v>3475</v>
      </c>
      <c r="J3255" s="27"/>
    </row>
    <row r="3256" spans="1:10" ht="37.5" customHeight="1">
      <c r="A3256" s="8" t="s">
        <v>1883</v>
      </c>
      <c r="B3256" s="18" t="s">
        <v>2095</v>
      </c>
      <c r="C3256" s="36" t="s">
        <v>3444</v>
      </c>
      <c r="D3256" s="38" t="s">
        <v>2100</v>
      </c>
      <c r="E3256" s="38"/>
      <c r="F3256" s="2" t="s">
        <v>3712</v>
      </c>
      <c r="G3256" s="9" t="s">
        <v>2099</v>
      </c>
      <c r="H3256" s="69">
        <v>31400</v>
      </c>
      <c r="I3256" s="59" t="s">
        <v>3478</v>
      </c>
      <c r="J3256" s="27"/>
    </row>
    <row r="3257" spans="1:10" ht="37.5" customHeight="1">
      <c r="A3257" s="8" t="s">
        <v>1883</v>
      </c>
      <c r="B3257" s="18" t="s">
        <v>2095</v>
      </c>
      <c r="C3257" s="36" t="s">
        <v>3444</v>
      </c>
      <c r="D3257" s="38" t="s">
        <v>2101</v>
      </c>
      <c r="E3257" s="38"/>
      <c r="F3257" s="2" t="s">
        <v>3712</v>
      </c>
      <c r="G3257" s="9" t="s">
        <v>2099</v>
      </c>
      <c r="H3257" s="69">
        <v>32400</v>
      </c>
      <c r="I3257" s="46" t="s">
        <v>3480</v>
      </c>
      <c r="J3257" s="27"/>
    </row>
    <row r="3258" spans="1:10" ht="37.5" customHeight="1">
      <c r="A3258" s="8" t="s">
        <v>1883</v>
      </c>
      <c r="B3258" s="18" t="s">
        <v>2095</v>
      </c>
      <c r="C3258" s="36" t="s">
        <v>3884</v>
      </c>
      <c r="D3258" s="38" t="s">
        <v>2102</v>
      </c>
      <c r="E3258" s="38"/>
      <c r="F3258" s="2" t="s">
        <v>2103</v>
      </c>
      <c r="G3258" s="9" t="s">
        <v>2104</v>
      </c>
      <c r="H3258" s="45">
        <v>57900</v>
      </c>
      <c r="I3258" s="21" t="s">
        <v>3888</v>
      </c>
      <c r="J3258" s="32"/>
    </row>
    <row r="3259" spans="1:10" ht="37.5" customHeight="1">
      <c r="A3259" s="8" t="s">
        <v>1883</v>
      </c>
      <c r="B3259" s="18" t="s">
        <v>2105</v>
      </c>
      <c r="C3259" s="36" t="s">
        <v>3451</v>
      </c>
      <c r="D3259" s="38" t="s">
        <v>2106</v>
      </c>
      <c r="E3259" s="38"/>
      <c r="F3259" s="2" t="s">
        <v>3712</v>
      </c>
      <c r="G3259" s="9" t="s">
        <v>2107</v>
      </c>
      <c r="H3259" s="69"/>
      <c r="I3259" s="21" t="s">
        <v>3551</v>
      </c>
      <c r="J3259" s="27"/>
    </row>
    <row r="3260" spans="1:10" ht="37.5" customHeight="1">
      <c r="A3260" s="8" t="s">
        <v>1883</v>
      </c>
      <c r="B3260" s="18" t="s">
        <v>2105</v>
      </c>
      <c r="C3260" s="36" t="s">
        <v>3444</v>
      </c>
      <c r="D3260" s="38" t="s">
        <v>2108</v>
      </c>
      <c r="E3260" s="38"/>
      <c r="F3260" s="10" t="s">
        <v>3518</v>
      </c>
      <c r="G3260" s="9" t="s">
        <v>2109</v>
      </c>
      <c r="H3260" s="69">
        <v>22900</v>
      </c>
      <c r="I3260" s="20" t="s">
        <v>3507</v>
      </c>
      <c r="J3260" s="55" t="s">
        <v>2110</v>
      </c>
    </row>
    <row r="3261" spans="1:10" ht="37.5" customHeight="1">
      <c r="A3261" s="8" t="s">
        <v>1883</v>
      </c>
      <c r="B3261" s="18" t="s">
        <v>2105</v>
      </c>
      <c r="C3261" s="36" t="s">
        <v>3444</v>
      </c>
      <c r="D3261" s="38" t="s">
        <v>2111</v>
      </c>
      <c r="E3261" s="38"/>
      <c r="F3261" s="10" t="s">
        <v>3518</v>
      </c>
      <c r="G3261" s="9" t="s">
        <v>2109</v>
      </c>
      <c r="H3261" s="69">
        <v>24400</v>
      </c>
      <c r="I3261" s="20" t="s">
        <v>3470</v>
      </c>
      <c r="J3261" s="55" t="s">
        <v>3628</v>
      </c>
    </row>
    <row r="3262" spans="1:10" ht="37.5" customHeight="1">
      <c r="A3262" s="8" t="s">
        <v>1883</v>
      </c>
      <c r="B3262" s="18" t="s">
        <v>2105</v>
      </c>
      <c r="C3262" s="36" t="s">
        <v>3451</v>
      </c>
      <c r="D3262" s="38" t="s">
        <v>2112</v>
      </c>
      <c r="E3262" s="38"/>
      <c r="F3262" s="10" t="s">
        <v>3518</v>
      </c>
      <c r="G3262" s="9" t="s">
        <v>2113</v>
      </c>
      <c r="H3262" s="69">
        <v>26900</v>
      </c>
      <c r="I3262" s="21" t="s">
        <v>3551</v>
      </c>
      <c r="J3262" s="31" t="s">
        <v>2114</v>
      </c>
    </row>
    <row r="3263" spans="1:10" ht="37.5" customHeight="1">
      <c r="A3263" s="8" t="s">
        <v>1883</v>
      </c>
      <c r="B3263" s="18" t="s">
        <v>2105</v>
      </c>
      <c r="C3263" s="36" t="s">
        <v>3458</v>
      </c>
      <c r="D3263" s="38" t="s">
        <v>2115</v>
      </c>
      <c r="E3263" s="38"/>
      <c r="F3263" s="2" t="s">
        <v>3549</v>
      </c>
      <c r="G3263" s="9" t="s">
        <v>2116</v>
      </c>
      <c r="H3263" s="69">
        <v>24500</v>
      </c>
      <c r="I3263" s="20" t="s">
        <v>4179</v>
      </c>
      <c r="J3263" s="31" t="s">
        <v>2117</v>
      </c>
    </row>
    <row r="3264" spans="1:10" ht="37.5" customHeight="1">
      <c r="A3264" s="8" t="s">
        <v>1883</v>
      </c>
      <c r="B3264" s="18" t="s">
        <v>2105</v>
      </c>
      <c r="C3264" s="36" t="s">
        <v>3500</v>
      </c>
      <c r="D3264" s="38" t="s">
        <v>2118</v>
      </c>
      <c r="E3264" s="37" t="s">
        <v>2857</v>
      </c>
      <c r="F3264" s="75" t="str">
        <f ca="1">IF($E3264="только рамка",VLOOKUP($D3264,OLframe!$D$2:$J$213,2),VLOOKUP($E3264,OLmain!$A$2:$J$57,2))</f>
        <v>10", 1024*600</v>
      </c>
      <c r="G3264" s="65" t="str">
        <f ca="1">VLOOKUP($D3264,OLframe!$D$2:$J$213,3)</f>
        <v>https://yadi.sk/d/G5kpOTvaeSRYaw</v>
      </c>
      <c r="H3264" s="45">
        <v>4000</v>
      </c>
      <c r="I3264" s="79" t="e">
        <f ca="1">IF($E3264="только рамка",VLOOKUP($D3264,OLframe!$D$2:$J$213,9),VLOOKUP($E3264,OLmain!$A$2:$J$57,9))</f>
        <v>#REF!</v>
      </c>
      <c r="J3264" s="27" t="e">
        <f ca="1">IF(VLOOKUP($D3264,OLframe!$D$2:$J$213,10)=0," ",VLOOKUP($D3264,OLframe!$D$2:$J$213,10))</f>
        <v>#REF!</v>
      </c>
    </row>
    <row r="3265" spans="1:10" ht="37.5" customHeight="1">
      <c r="A3265" s="8" t="s">
        <v>1883</v>
      </c>
      <c r="B3265" s="18" t="s">
        <v>2105</v>
      </c>
      <c r="C3265" s="36" t="s">
        <v>3500</v>
      </c>
      <c r="D3265" s="38" t="s">
        <v>2118</v>
      </c>
      <c r="E3265" s="37" t="s">
        <v>1124</v>
      </c>
      <c r="F3265" s="75" t="str">
        <f ca="1">IF($E3265="только рамка",VLOOKUP($D3265,OLframe!$D$2:$J$213,2),VLOOKUP($E3265,OLmain!$A$2:$J$57,2))</f>
        <v>10.1", 1280*720</v>
      </c>
      <c r="G3265" s="65" t="str">
        <f ca="1">VLOOKUP($D3265,OLframe!$D$2:$J$213,3)</f>
        <v>https://yadi.sk/d/G5kpOTvaeSRYaw</v>
      </c>
      <c r="H3265" s="45">
        <v>34900</v>
      </c>
      <c r="I3265" s="79" t="str">
        <f ca="1">IF($E3265="только рамка",VLOOKUP($D3265,OLframe!$D$2:$J$213,9),VLOOKUP($E3265,OLmain!$A$2:$J$57,9))</f>
        <v>Android 10.0, RK PX6 6x2,0 Ghz, 4Gb Ram, 64 Gb ROM, IPS LCD, NXP 6686 FM, TDA 7850, DSP, BC6 Bluetooth,  external microphone+Glonass&amp;gps</v>
      </c>
      <c r="J3265" s="27" t="e">
        <f ca="1">IF(VLOOKUP($D3265,OLframe!$D$2:$J$213,10)=0," ",VLOOKUP($D3265,OLframe!$D$2:$J$213,10))</f>
        <v>#REF!</v>
      </c>
    </row>
    <row r="3266" spans="1:10" ht="37.5" customHeight="1">
      <c r="A3266" s="8" t="s">
        <v>1883</v>
      </c>
      <c r="B3266" s="18" t="s">
        <v>2105</v>
      </c>
      <c r="C3266" s="36" t="s">
        <v>3500</v>
      </c>
      <c r="D3266" s="38" t="s">
        <v>2118</v>
      </c>
      <c r="E3266" s="37" t="s">
        <v>1139</v>
      </c>
      <c r="F3266" s="75" t="str">
        <f ca="1">IF($E3266="только рамка",VLOOKUP($D3266,OLframe!$D$2:$J$213,2),VLOOKUP($E3266,OLmain!$A$2:$J$57,2))</f>
        <v>10'', 1280*720</v>
      </c>
      <c r="G3266" s="65" t="str">
        <f ca="1">VLOOKUP($D3266,OLframe!$D$2:$J$213,3)</f>
        <v>https://yadi.sk/d/G5kpOTvaeSRYaw</v>
      </c>
      <c r="H3266" s="45">
        <v>36900</v>
      </c>
      <c r="I3266" s="79" t="str">
        <f ca="1">IF($E3266="только рамка",VLOOKUP($D3266,OLframe!$D$2:$J$213,9),VLOOKUP($E3266,OLmain!$A$2:$J$57,9))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66" s="27" t="e">
        <f ca="1">IF(VLOOKUP($D3266,OLframe!$D$2:$J$213,10)=0," ",VLOOKUP($D3266,OLframe!$D$2:$J$213,10))</f>
        <v>#REF!</v>
      </c>
    </row>
    <row r="3267" spans="1:10" ht="37.5" customHeight="1">
      <c r="A3267" s="8" t="s">
        <v>1883</v>
      </c>
      <c r="B3267" s="18" t="s">
        <v>2105</v>
      </c>
      <c r="C3267" s="36" t="s">
        <v>3500</v>
      </c>
      <c r="D3267" s="38" t="s">
        <v>2118</v>
      </c>
      <c r="E3267" s="37" t="s">
        <v>1106</v>
      </c>
      <c r="F3267" s="75" t="str">
        <f ca="1">IF($E3267="только рамка",VLOOKUP($D3267,OLframe!$D$2:$J$213,2),VLOOKUP($E3267,OLmain!$A$2:$J$57,2))</f>
        <v>10'', 1280*720</v>
      </c>
      <c r="G3267" s="65" t="str">
        <f ca="1">VLOOKUP($D3267,OLframe!$D$2:$J$213,3)</f>
        <v>https://yadi.sk/d/G5kpOTvaeSRYaw</v>
      </c>
      <c r="H3267" s="45">
        <v>39900</v>
      </c>
      <c r="I3267" s="79" t="str">
        <f ca="1">IF($E3267="только рамка",VLOOKUP($D3267,OLframe!$D$2:$J$213,9),VLOOKUP($E3267,OLmain!$A$2:$J$57,9))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67" s="27" t="e">
        <f ca="1">IF(VLOOKUP($D3267,OLframe!$D$2:$J$213,10)=0," ",VLOOKUP($D3267,OLframe!$D$2:$J$213,10))</f>
        <v>#REF!</v>
      </c>
    </row>
    <row r="3268" spans="1:10" ht="37.5" customHeight="1">
      <c r="A3268" s="8" t="s">
        <v>1883</v>
      </c>
      <c r="B3268" s="18" t="s">
        <v>2105</v>
      </c>
      <c r="C3268" s="36" t="s">
        <v>3500</v>
      </c>
      <c r="D3268" s="38" t="s">
        <v>2118</v>
      </c>
      <c r="E3268" s="37" t="s">
        <v>1108</v>
      </c>
      <c r="F3268" s="75" t="str">
        <f ca="1">IF($E3268="только рамка",VLOOKUP($D3268,OLframe!$D$2:$J$213,2),VLOOKUP($E3268,OLmain!$A$2:$J$57,2))</f>
        <v>10'', 1024*600</v>
      </c>
      <c r="G3268" s="65" t="str">
        <f ca="1">VLOOKUP($D3268,OLframe!$D$2:$J$213,3)</f>
        <v>https://yadi.sk/d/G5kpOTvaeSRYaw</v>
      </c>
      <c r="H3268" s="45">
        <v>27900</v>
      </c>
      <c r="I3268" s="79" t="str">
        <f ca="1">IF($E3268="только рамка",VLOOKUP($D3268,OLframe!$D$2:$J$213,9),VLOOKUP($E3268,OLmain!$A$2:$J$57,9))</f>
        <v>Android 10.0, RK PX30 4x1,6 Ghz, 2Gb Ram, 16 Gb ROM, IPS LCD, NXP 6686 FM, TDA 7850, DSP, BC6 Bluetooth,  external microphone+Glonass&amp;gps</v>
      </c>
      <c r="J3268" s="27" t="e">
        <f ca="1">IF(VLOOKUP($D3268,OLframe!$D$2:$J$213,10)=0," ",VLOOKUP($D3268,OLframe!$D$2:$J$213,10))</f>
        <v>#REF!</v>
      </c>
    </row>
    <row r="3269" spans="1:10" ht="37.5" customHeight="1">
      <c r="A3269" s="8" t="s">
        <v>1883</v>
      </c>
      <c r="B3269" s="18" t="s">
        <v>2105</v>
      </c>
      <c r="C3269" s="36" t="s">
        <v>3500</v>
      </c>
      <c r="D3269" s="38" t="s">
        <v>2118</v>
      </c>
      <c r="E3269" s="37" t="s">
        <v>1110</v>
      </c>
      <c r="F3269" s="75" t="str">
        <f ca="1">IF($E3269="только рамка",VLOOKUP($D3269,OLframe!$D$2:$J$213,2),VLOOKUP($E3269,OLmain!$A$2:$J$57,2))</f>
        <v>10'', 1024*600</v>
      </c>
      <c r="G3269" s="65" t="str">
        <f ca="1">VLOOKUP($D3269,OLframe!$D$2:$J$213,3)</f>
        <v>https://yadi.sk/d/G5kpOTvaeSRYaw</v>
      </c>
      <c r="H3269" s="45">
        <v>31400</v>
      </c>
      <c r="I3269" s="79" t="str">
        <f ca="1">IF($E3269="только рамка",VLOOKUP($D3269,OLframe!$D$2:$J$213,9),VLOOKUP($E3269,OLmain!$A$2:$J$57,9))</f>
        <v>Android 10.0, RK PX5 8x1,5 Ghz, 4Gb Ram, 32 Gb ROM, IPS LCD, NXP 6686 FM, TDA 7850, DSP, BC6 Bluetooth,  external microphone+Glonass&amp;gps</v>
      </c>
      <c r="J3269" s="27" t="e">
        <f ca="1">IF(VLOOKUP($D3269,OLframe!$D$2:$J$213,10)=0," ",VLOOKUP($D3269,OLframe!$D$2:$J$213,10))</f>
        <v>#REF!</v>
      </c>
    </row>
    <row r="3270" spans="1:10" ht="37.5" customHeight="1">
      <c r="A3270" s="8" t="s">
        <v>1883</v>
      </c>
      <c r="B3270" s="18" t="s">
        <v>2105</v>
      </c>
      <c r="C3270" s="36" t="s">
        <v>3500</v>
      </c>
      <c r="D3270" s="38" t="s">
        <v>2118</v>
      </c>
      <c r="E3270" s="37" t="s">
        <v>1112</v>
      </c>
      <c r="F3270" s="75" t="str">
        <f ca="1">IF($E3270="только рамка",VLOOKUP($D3270,OLframe!$D$2:$J$213,2),VLOOKUP($E3270,OLmain!$A$2:$J$57,2))</f>
        <v>10'', 1024*600</v>
      </c>
      <c r="G3270" s="65" t="str">
        <f ca="1">VLOOKUP($D3270,OLframe!$D$2:$J$213,3)</f>
        <v>https://yadi.sk/d/G5kpOTvaeSRYaw</v>
      </c>
      <c r="H3270" s="45">
        <v>32400</v>
      </c>
      <c r="I3270" s="79" t="str">
        <f ca="1">IF($E3270="только рамка",VLOOKUP($D3270,OLframe!$D$2:$J$213,9),VLOOKUP($E3270,OLmain!$A$2:$J$57,9))</f>
        <v>Android 10.0, RK PX5 8x1,5 Ghz, 4Gb Ram, 64 Gb ROM, IPS LCD, NXP 6686 FM, TDA 7850, DSP, BC6 Bluetooth,  external microphone+Glonass&amp;gps</v>
      </c>
      <c r="J3270" s="27" t="e">
        <f ca="1">IF(VLOOKUP($D3270,OLframe!$D$2:$J$213,10)=0," ",VLOOKUP($D3270,OLframe!$D$2:$J$213,10))</f>
        <v>#REF!</v>
      </c>
    </row>
    <row r="3271" spans="1:10" ht="37.5" customHeight="1">
      <c r="A3271" s="8" t="s">
        <v>1883</v>
      </c>
      <c r="B3271" s="18" t="s">
        <v>2105</v>
      </c>
      <c r="C3271" s="36" t="s">
        <v>3500</v>
      </c>
      <c r="D3271" s="38" t="s">
        <v>2118</v>
      </c>
      <c r="E3271" s="37" t="s">
        <v>1114</v>
      </c>
      <c r="F3271" s="75" t="str">
        <f ca="1">IF($E3271="только рамка",VLOOKUP($D3271,OLframe!$D$2:$J$213,2),VLOOKUP($E3271,OLmain!$A$2:$J$57,2))</f>
        <v>10'', 1024*600</v>
      </c>
      <c r="G3271" s="65" t="str">
        <f ca="1">VLOOKUP($D3271,OLframe!$D$2:$J$213,3)</f>
        <v>https://yadi.sk/d/G5kpOTvaeSRYaw</v>
      </c>
      <c r="H3271" s="45">
        <v>32400</v>
      </c>
      <c r="I3271" s="79" t="str">
        <f ca="1">IF($E3271="только рамка",VLOOKUP($D3271,OLframe!$D$2:$J$213,9),VLOOKUP($E3271,OLmain!$A$2:$J$57,9))</f>
        <v>Android 10.0, RK PX6 6x2,0 Ghz, 4Gb Ram, 64 Gb ROM, IPS LCD, NXP 6686 FM, TDA 7850, DSP, BC6 Bluetooth,  external microphone+Glonass&amp;gps</v>
      </c>
      <c r="J3271" s="27" t="e">
        <f ca="1">IF(VLOOKUP($D3271,OLframe!$D$2:$J$213,10)=0," ",VLOOKUP($D3271,OLframe!$D$2:$J$213,10))</f>
        <v>#REF!</v>
      </c>
    </row>
    <row r="3272" spans="1:10" ht="37.5" customHeight="1">
      <c r="A3272" s="8" t="s">
        <v>1883</v>
      </c>
      <c r="B3272" s="18" t="s">
        <v>2105</v>
      </c>
      <c r="C3272" s="36" t="s">
        <v>3500</v>
      </c>
      <c r="D3272" s="38" t="s">
        <v>2118</v>
      </c>
      <c r="E3272" s="37" t="s">
        <v>1129</v>
      </c>
      <c r="F3272" s="75" t="str">
        <f ca="1">IF($E3272="только рамка",VLOOKUP($D3272,OLframe!$D$2:$J$213,2),VLOOKUP($E3272,OLmain!$A$2:$J$57,2))</f>
        <v>10'', 1024*600</v>
      </c>
      <c r="G3272" s="65" t="str">
        <f ca="1">VLOOKUP($D3272,OLframe!$D$2:$J$213,3)</f>
        <v>https://yadi.sk/d/G5kpOTvaeSRYaw</v>
      </c>
      <c r="H3272" s="45">
        <v>23900</v>
      </c>
      <c r="I3272" s="79" t="str">
        <f ca="1">IF($E3272="только рамка",VLOOKUP($D3272,OLframe!$D$2:$J$213,9),VLOOKUP($E3272,OLmain!$A$2:$J$57,9))</f>
        <v>Android 6.0, MTK 3562 8x1,5 Ghz, 2Gb Ram, 32 Gb ROM, IPS LCD, NXP 6686 FM, TDA 7851, Bluetooth,  external microphone, 4G встроен</v>
      </c>
      <c r="J3272" s="27" t="e">
        <f ca="1">IF(VLOOKUP($D3272,OLframe!$D$2:$J$213,10)=0," ",VLOOKUP($D3272,OLframe!$D$2:$J$213,10))</f>
        <v>#REF!</v>
      </c>
    </row>
    <row r="3273" spans="1:10" ht="37.5" customHeight="1">
      <c r="A3273" s="8" t="s">
        <v>1883</v>
      </c>
      <c r="B3273" s="18" t="s">
        <v>2105</v>
      </c>
      <c r="C3273" s="36" t="s">
        <v>3500</v>
      </c>
      <c r="D3273" s="38" t="s">
        <v>2118</v>
      </c>
      <c r="E3273" s="37" t="s">
        <v>1116</v>
      </c>
      <c r="F3273" s="75" t="str">
        <f ca="1">IF($E3273="только рамка",VLOOKUP($D3273,OLframe!$D$2:$J$213,2),VLOOKUP($E3273,OLmain!$A$2:$J$57,2))</f>
        <v>10'', 1280*720</v>
      </c>
      <c r="G3273" s="65" t="str">
        <f ca="1">VLOOKUP($D3273,OLframe!$D$2:$J$213,3)</f>
        <v>https://yadi.sk/d/G5kpOTvaeSRYaw</v>
      </c>
      <c r="H3273" s="45">
        <v>26900</v>
      </c>
      <c r="I3273" s="79" t="str">
        <f ca="1">IF($E3273="только рамка",VLOOKUP($D3273,OLframe!$D$2:$J$213,9),VLOOKUP($E3273,OLmain!$A$2:$J$57,9))</f>
        <v>Android 10, UIS7862 8x1,8 Ghz, 3Gb Ram, 32Gb ROM, TDA7708 FM, TDA7388, DSP, Bluetooth 5.0, Glonass&amp;gps, 4G, OPTIC out, поддержка AHD/TVI камер, HDMI - опция, AV OUT - опция</v>
      </c>
      <c r="J3273" s="27" t="e">
        <f ca="1">IF(VLOOKUP($D3273,OLframe!$D$2:$J$213,10)=0," ",VLOOKUP($D3273,OLframe!$D$2:$J$213,10))</f>
        <v>#REF!</v>
      </c>
    </row>
    <row r="3274" spans="1:10" ht="37.5" customHeight="1">
      <c r="A3274" s="8" t="s">
        <v>1883</v>
      </c>
      <c r="B3274" s="18" t="s">
        <v>2105</v>
      </c>
      <c r="C3274" s="36" t="s">
        <v>3500</v>
      </c>
      <c r="D3274" s="38" t="s">
        <v>2118</v>
      </c>
      <c r="E3274" s="37" t="s">
        <v>1118</v>
      </c>
      <c r="F3274" s="75" t="str">
        <f ca="1">IF($E3274="только рамка",VLOOKUP($D3274,OLframe!$D$2:$J$213,2),VLOOKUP($E3274,OLmain!$A$2:$J$57,2))</f>
        <v>10'', 1280*720</v>
      </c>
      <c r="G3274" s="65" t="str">
        <f ca="1">VLOOKUP($D3274,OLframe!$D$2:$J$213,3)</f>
        <v>https://yadi.sk/d/G5kpOTvaeSRYaw</v>
      </c>
      <c r="H3274" s="45">
        <v>31400</v>
      </c>
      <c r="I3274" s="79" t="str">
        <f ca="1">IF($E3274="только рамка",VLOOKUP($D3274,OLframe!$D$2:$J$213,9),VLOOKUP($E3274,OLmain!$A$2:$J$57,9))</f>
        <v>Android 10, UIS7862 8x1,8 Ghz, 4Gb Ram, 64Gb ROM, TDA7708 FM, TDA7851L, DSP, Bluetooth 5.0, Glonass&amp;gps, 4G, OPTIC out, поддержка AHD/TVI камер, HDMI - опция, AV OUT - опция</v>
      </c>
      <c r="J3274" s="27" t="e">
        <f ca="1">IF(VLOOKUP($D3274,OLframe!$D$2:$J$213,10)=0," ",VLOOKUP($D3274,OLframe!$D$2:$J$213,10))</f>
        <v>#REF!</v>
      </c>
    </row>
    <row r="3275" spans="1:10" ht="37.5" customHeight="1">
      <c r="A3275" s="8" t="s">
        <v>1883</v>
      </c>
      <c r="B3275" s="18" t="s">
        <v>2105</v>
      </c>
      <c r="C3275" s="36" t="s">
        <v>3500</v>
      </c>
      <c r="D3275" s="38" t="s">
        <v>2118</v>
      </c>
      <c r="E3275" s="37" t="s">
        <v>1134</v>
      </c>
      <c r="F3275" s="75" t="str">
        <f ca="1">IF($E3275="только рамка",VLOOKUP($D3275,OLframe!$D$2:$J$213,2),VLOOKUP($E3275,OLmain!$A$2:$J$57,2))</f>
        <v>10'', 1280*720</v>
      </c>
      <c r="G3275" s="65" t="str">
        <f ca="1">VLOOKUP($D3275,OLframe!$D$2:$J$213,3)</f>
        <v>https://yadi.sk/d/G5kpOTvaeSRYaw</v>
      </c>
      <c r="H3275" s="45">
        <v>34400</v>
      </c>
      <c r="I3275" s="79" t="str">
        <f ca="1">IF($E3275="только рамка",VLOOKUP($D3275,OLframe!$D$2:$J$213,9),VLOOKUP($E3275,OLmain!$A$2:$J$57,9))</f>
        <v>Android 10, UIS7862 8x1,8 Ghz, 6Gb Ram, 128Gb ROM, TDA7708 FM, TDA7851L, DSP, Bluetooth 5.0, Glonass&amp;gps, 4G, OPTIC out, поддержка AHD/TVI камер, HDMI - опция, AV OUT - опция</v>
      </c>
      <c r="J3275" s="27" t="e">
        <f ca="1">IF(VLOOKUP($D3275,OLframe!$D$2:$J$213,10)=0," ",VLOOKUP($D3275,OLframe!$D$2:$J$213,10))</f>
        <v>#REF!</v>
      </c>
    </row>
    <row r="3276" spans="1:10" ht="37.5" customHeight="1">
      <c r="A3276" s="8" t="s">
        <v>1883</v>
      </c>
      <c r="B3276" s="18" t="s">
        <v>2105</v>
      </c>
      <c r="C3276" s="36" t="s">
        <v>3500</v>
      </c>
      <c r="D3276" s="38" t="s">
        <v>2118</v>
      </c>
      <c r="E3276" s="37" t="s">
        <v>1120</v>
      </c>
      <c r="F3276" s="75" t="str">
        <f ca="1">IF($E3276="только рамка",VLOOKUP($D3276,OLframe!$D$2:$J$213,2),VLOOKUP($E3276,OLmain!$A$2:$J$57,2))</f>
        <v>10'', 1024*600</v>
      </c>
      <c r="G3276" s="65" t="str">
        <f ca="1">VLOOKUP($D3276,OLframe!$D$2:$J$213,3)</f>
        <v>https://yadi.sk/d/G5kpOTvaeSRYaw</v>
      </c>
      <c r="H3276" s="45">
        <v>32400</v>
      </c>
      <c r="I3276" s="79" t="str">
        <f ca="1">IF($E3276="только рамка",VLOOKUP($D3276,OLframe!$D$2:$J$213,9),VLOOKUP($E3276,OLmain!$A$2:$J$57,9))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276" s="27" t="e">
        <f ca="1">IF(VLOOKUP($D3276,OLframe!$D$2:$J$213,10)=0," ",VLOOKUP($D3276,OLframe!$D$2:$J$213,10))</f>
        <v>#REF!</v>
      </c>
    </row>
    <row r="3277" spans="1:10" ht="37.5" customHeight="1">
      <c r="A3277" s="8" t="s">
        <v>1883</v>
      </c>
      <c r="B3277" s="18" t="s">
        <v>2105</v>
      </c>
      <c r="C3277" s="36" t="s">
        <v>3500</v>
      </c>
      <c r="D3277" s="38" t="s">
        <v>2118</v>
      </c>
      <c r="E3277" s="37" t="s">
        <v>1090</v>
      </c>
      <c r="F3277" s="75" t="str">
        <f ca="1">IF($E3277="только рамка",VLOOKUP($D3277,OLframe!$D$2:$J$213,2),VLOOKUP($E3277,OLmain!$A$2:$J$57,2))</f>
        <v>9,7'', 1024*768</v>
      </c>
      <c r="G3277" s="65" t="str">
        <f ca="1">VLOOKUP($D3277,OLframe!$D$2:$J$213,3)</f>
        <v>https://yadi.sk/d/G5kpOTvaeSRYaw</v>
      </c>
      <c r="H3277" s="45">
        <v>33400</v>
      </c>
      <c r="I3277" s="79" t="str">
        <f ca="1">IF($E3277="только рамка",VLOOKUP($D3277,OLframe!$D$2:$J$213,9),VLOOKUP($E3277,OLmain!$A$2:$J$57,9))</f>
        <v>Android 10.0, RK PX6 6x2,0 Ghz, 4Gb Ram, 64 Gb ROM, IPS LCD, NXP 6686 FM, TDA 7850, DSP, BC6 Bluetooth,  external microphone+Glonass&amp;gps</v>
      </c>
      <c r="J3277" s="27" t="e">
        <f ca="1">IF(VLOOKUP($D3277,OLframe!$D$2:$J$213,10)=0," ",VLOOKUP($D3277,OLframe!$D$2:$J$213,10))</f>
        <v>#REF!</v>
      </c>
    </row>
    <row r="3278" spans="1:10" ht="37.5" customHeight="1">
      <c r="A3278" s="8" t="s">
        <v>1883</v>
      </c>
      <c r="B3278" s="18" t="s">
        <v>2105</v>
      </c>
      <c r="C3278" s="36" t="s">
        <v>3500</v>
      </c>
      <c r="D3278" s="38" t="s">
        <v>2118</v>
      </c>
      <c r="E3278" s="37" t="s">
        <v>1123</v>
      </c>
      <c r="F3278" s="75" t="str">
        <f ca="1">IF($E3278="только рамка",VLOOKUP($D3278,OLframe!$D$2:$J$213,2),VLOOKUP($E3278,OLmain!$A$2:$J$57,2))</f>
        <v>13.3", 1920*1080</v>
      </c>
      <c r="G3278" s="65" t="str">
        <f ca="1">VLOOKUP($D3278,OLframe!$D$2:$J$213,3)</f>
        <v>https://yadi.sk/d/G5kpOTvaeSRYaw</v>
      </c>
      <c r="H3278" s="45">
        <v>40900</v>
      </c>
      <c r="I3278" s="79" t="str">
        <f ca="1">IF($E3278="только рамка",VLOOKUP($D3278,OLframe!$D$2:$J$213,9),VLOOKUP($E3278,OLmain!$A$2:$J$57,9))</f>
        <v>Android 10.0, RK PX6 6x2,0 Ghz, 4Gb Ram, 64 Gb ROM, IPS LCD, NXP 6686 FM, TDA 7850, DSP, BC6 Bluetooth,  external microphone+Glonass&amp;gps</v>
      </c>
      <c r="J3278" s="27" t="e">
        <f ca="1">IF(VLOOKUP($D3278,OLframe!$D$2:$J$213,10)=0," ",VLOOKUP($D3278,OLframe!$D$2:$J$213,10))</f>
        <v>#REF!</v>
      </c>
    </row>
    <row r="3279" spans="1:10" ht="37.5" customHeight="1">
      <c r="A3279" s="8" t="s">
        <v>1883</v>
      </c>
      <c r="B3279" s="18" t="s">
        <v>2105</v>
      </c>
      <c r="C3279" s="36" t="s">
        <v>3451</v>
      </c>
      <c r="D3279" s="38" t="s">
        <v>2119</v>
      </c>
      <c r="E3279" s="38"/>
      <c r="F3279" s="2" t="s">
        <v>1937</v>
      </c>
      <c r="G3279" s="51" t="s">
        <v>2120</v>
      </c>
      <c r="H3279" s="69">
        <v>36900</v>
      </c>
      <c r="I3279" s="21" t="s">
        <v>3483</v>
      </c>
      <c r="J3279" s="27" t="s">
        <v>3921</v>
      </c>
    </row>
    <row r="3280" spans="1:10" ht="37.5" customHeight="1">
      <c r="A3280" s="8" t="s">
        <v>1883</v>
      </c>
      <c r="B3280" s="18" t="s">
        <v>2105</v>
      </c>
      <c r="C3280" s="36" t="s">
        <v>3884</v>
      </c>
      <c r="D3280" s="38" t="s">
        <v>2121</v>
      </c>
      <c r="E3280" s="38"/>
      <c r="F3280" s="2" t="s">
        <v>4115</v>
      </c>
      <c r="G3280" s="51" t="s">
        <v>2122</v>
      </c>
      <c r="H3280" s="45">
        <v>41400</v>
      </c>
      <c r="I3280" s="21" t="s">
        <v>3888</v>
      </c>
      <c r="J3280" s="31" t="s">
        <v>2609</v>
      </c>
    </row>
    <row r="3281" spans="1:10" ht="37.5" customHeight="1">
      <c r="A3281" s="8" t="s">
        <v>1883</v>
      </c>
      <c r="B3281" s="18" t="s">
        <v>2105</v>
      </c>
      <c r="C3281" s="36" t="s">
        <v>3458</v>
      </c>
      <c r="D3281" s="38" t="s">
        <v>2123</v>
      </c>
      <c r="E3281" s="38"/>
      <c r="F3281" s="2" t="s">
        <v>1937</v>
      </c>
      <c r="G3281" s="51" t="s">
        <v>2124</v>
      </c>
      <c r="H3281" s="69">
        <v>33800</v>
      </c>
      <c r="I3281" s="20" t="s">
        <v>1441</v>
      </c>
      <c r="J3281" s="27" t="s">
        <v>3921</v>
      </c>
    </row>
    <row r="3282" spans="1:10" ht="37.5" customHeight="1">
      <c r="A3282" s="8" t="s">
        <v>1883</v>
      </c>
      <c r="B3282" s="18" t="s">
        <v>2105</v>
      </c>
      <c r="C3282" s="36" t="s">
        <v>3458</v>
      </c>
      <c r="D3282" s="38" t="s">
        <v>2125</v>
      </c>
      <c r="E3282" s="38"/>
      <c r="F3282" s="2" t="s">
        <v>3549</v>
      </c>
      <c r="G3282" s="9" t="s">
        <v>2116</v>
      </c>
      <c r="H3282" s="69">
        <v>22900</v>
      </c>
      <c r="I3282" s="20" t="s">
        <v>3511</v>
      </c>
      <c r="J3282" s="31"/>
    </row>
    <row r="3283" spans="1:10" ht="37.5" customHeight="1">
      <c r="A3283" s="8" t="s">
        <v>1883</v>
      </c>
      <c r="B3283" s="18" t="s">
        <v>2105</v>
      </c>
      <c r="C3283" s="36" t="s">
        <v>3884</v>
      </c>
      <c r="D3283" s="38" t="s">
        <v>2126</v>
      </c>
      <c r="E3283" s="38"/>
      <c r="F3283" s="2" t="s">
        <v>2127</v>
      </c>
      <c r="G3283" s="9" t="s">
        <v>2128</v>
      </c>
      <c r="H3283" s="48">
        <v>53900</v>
      </c>
      <c r="I3283" s="21" t="s">
        <v>3888</v>
      </c>
      <c r="J3283" s="31" t="s">
        <v>1028</v>
      </c>
    </row>
    <row r="3284" spans="1:10" ht="37.5" customHeight="1">
      <c r="A3284" s="8" t="s">
        <v>1883</v>
      </c>
      <c r="B3284" s="18" t="s">
        <v>2129</v>
      </c>
      <c r="C3284" s="36" t="s">
        <v>3884</v>
      </c>
      <c r="D3284" s="38" t="s">
        <v>2130</v>
      </c>
      <c r="E3284" s="38"/>
      <c r="F3284" s="2" t="s">
        <v>2985</v>
      </c>
      <c r="G3284" s="9" t="s">
        <v>2131</v>
      </c>
      <c r="H3284" s="45">
        <v>59900</v>
      </c>
      <c r="I3284" s="21" t="s">
        <v>3888</v>
      </c>
      <c r="J3284" s="31" t="s">
        <v>165</v>
      </c>
    </row>
    <row r="3285" spans="1:10" ht="37.5" customHeight="1">
      <c r="A3285" s="8" t="s">
        <v>1883</v>
      </c>
      <c r="B3285" s="18" t="s">
        <v>2129</v>
      </c>
      <c r="C3285" s="36" t="s">
        <v>3884</v>
      </c>
      <c r="D3285" s="38" t="s">
        <v>2132</v>
      </c>
      <c r="E3285" s="38"/>
      <c r="F3285" s="2" t="s">
        <v>2127</v>
      </c>
      <c r="G3285" s="9" t="s">
        <v>2128</v>
      </c>
      <c r="H3285" s="48">
        <v>62900</v>
      </c>
      <c r="I3285" s="21" t="s">
        <v>3888</v>
      </c>
      <c r="J3285" s="31" t="s">
        <v>1013</v>
      </c>
    </row>
    <row r="3286" spans="1:10" ht="37.5" customHeight="1">
      <c r="A3286" s="8" t="s">
        <v>1883</v>
      </c>
      <c r="B3286" s="18" t="s">
        <v>2133</v>
      </c>
      <c r="C3286" s="36" t="s">
        <v>3834</v>
      </c>
      <c r="D3286" s="38" t="s">
        <v>159</v>
      </c>
      <c r="E3286" s="38"/>
      <c r="F3286" s="2" t="s">
        <v>2134</v>
      </c>
      <c r="G3286" s="9" t="s">
        <v>2135</v>
      </c>
      <c r="H3286" s="68">
        <v>55900</v>
      </c>
      <c r="I3286" s="59" t="s">
        <v>3258</v>
      </c>
      <c r="J3286" s="31" t="s">
        <v>2136</v>
      </c>
    </row>
    <row r="3287" spans="1:10" ht="37.5" customHeight="1">
      <c r="A3287" s="8" t="s">
        <v>1883</v>
      </c>
      <c r="B3287" s="18" t="s">
        <v>2137</v>
      </c>
      <c r="C3287" s="36" t="s">
        <v>3451</v>
      </c>
      <c r="D3287" s="38" t="s">
        <v>2138</v>
      </c>
      <c r="E3287" s="38"/>
      <c r="F3287" s="2" t="s">
        <v>3549</v>
      </c>
      <c r="G3287" s="14" t="s">
        <v>2139</v>
      </c>
      <c r="H3287" s="69">
        <v>25900</v>
      </c>
      <c r="I3287" s="21" t="s">
        <v>3551</v>
      </c>
      <c r="J3287" s="31"/>
    </row>
    <row r="3288" spans="1:10" ht="37.5" customHeight="1">
      <c r="A3288" s="8" t="s">
        <v>1883</v>
      </c>
      <c r="B3288" s="18" t="s">
        <v>2137</v>
      </c>
      <c r="C3288" s="36" t="s">
        <v>3500</v>
      </c>
      <c r="D3288" s="38" t="s">
        <v>2140</v>
      </c>
      <c r="E3288" s="38" t="s">
        <v>2857</v>
      </c>
      <c r="F3288" s="75" t="str">
        <f ca="1">IF($E3288="только рамка",VLOOKUP($D3288,OLframe!$D$2:$J$213,2),VLOOKUP($E3288,OLmain!$A$2:$J$57,2))</f>
        <v>9", 1024*600</v>
      </c>
      <c r="G3288" s="65" t="str">
        <f ca="1">VLOOKUP($D3288,OLframe!$D$2:$J$213,3)</f>
        <v>https://yadi.sk/d/ubTzm5AnlFNkVg</v>
      </c>
      <c r="H3288" s="45">
        <v>4000</v>
      </c>
      <c r="I3288" s="79" t="e">
        <f ca="1">IF($E3288="только рамка",VLOOKUP($D3288,OLframe!$D$2:$J$213,9),VLOOKUP($E3288,OLmain!$A$2:$J$57,9))</f>
        <v>#REF!</v>
      </c>
      <c r="J3288" s="27" t="e">
        <f ca="1">IF(VLOOKUP($D3288,OLframe!$D$2:$J$213,10)=0," ",VLOOKUP($D3288,OLframe!$D$2:$J$213,10))</f>
        <v>#REF!</v>
      </c>
    </row>
    <row r="3289" spans="1:10" ht="37.5" customHeight="1">
      <c r="A3289" s="8" t="s">
        <v>1883</v>
      </c>
      <c r="B3289" s="18" t="s">
        <v>2137</v>
      </c>
      <c r="C3289" s="36" t="s">
        <v>3500</v>
      </c>
      <c r="D3289" s="38" t="s">
        <v>2140</v>
      </c>
      <c r="E3289" s="38" t="s">
        <v>1141</v>
      </c>
      <c r="F3289" s="75" t="str">
        <f ca="1">IF($E3289="только рамка",VLOOKUP($D3289,OLframe!$D$2:$J$213,2),VLOOKUP($E3289,OLmain!$A$2:$J$57,2))</f>
        <v>9'', 1280*720</v>
      </c>
      <c r="G3289" s="65" t="str">
        <f ca="1">VLOOKUP($D3289,OLframe!$D$2:$J$213,3)</f>
        <v>https://yadi.sk/d/ubTzm5AnlFNkVg</v>
      </c>
      <c r="H3289" s="45">
        <v>36900</v>
      </c>
      <c r="I3289" s="79" t="str">
        <f ca="1">IF($E3289="только рамка",VLOOKUP($D3289,OLframe!$D$2:$J$213,9),VLOOKUP($E3289,OLmain!$A$2:$J$57,9))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89" s="27" t="e">
        <f ca="1">IF(VLOOKUP($D3289,OLframe!$D$2:$J$213,10)=0," ",VLOOKUP($D3289,OLframe!$D$2:$J$213,10))</f>
        <v>#REF!</v>
      </c>
    </row>
    <row r="3290" spans="1:10" ht="37.5" customHeight="1">
      <c r="A3290" s="8" t="s">
        <v>1883</v>
      </c>
      <c r="B3290" s="18" t="s">
        <v>2137</v>
      </c>
      <c r="C3290" s="36" t="s">
        <v>3500</v>
      </c>
      <c r="D3290" s="38" t="s">
        <v>2140</v>
      </c>
      <c r="E3290" s="38" t="s">
        <v>1144</v>
      </c>
      <c r="F3290" s="75" t="str">
        <f ca="1">IF($E3290="только рамка",VLOOKUP($D3290,OLframe!$D$2:$J$213,2),VLOOKUP($E3290,OLmain!$A$2:$J$57,2))</f>
        <v>9'', 1280*720</v>
      </c>
      <c r="G3290" s="65" t="str">
        <f ca="1">VLOOKUP($D3290,OLframe!$D$2:$J$213,3)</f>
        <v>https://yadi.sk/d/ubTzm5AnlFNkVg</v>
      </c>
      <c r="H3290" s="45">
        <v>39900</v>
      </c>
      <c r="I3290" s="79" t="str">
        <f ca="1">IF($E3290="только рамка",VLOOKUP($D3290,OLframe!$D$2:$J$213,9),VLOOKUP($E3290,OLmain!$A$2:$J$57,9))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290" s="27" t="e">
        <f ca="1">IF(VLOOKUP($D3290,OLframe!$D$2:$J$213,10)=0," ",VLOOKUP($D3290,OLframe!$D$2:$J$213,10))</f>
        <v>#REF!</v>
      </c>
    </row>
    <row r="3291" spans="1:10" ht="37.5" customHeight="1">
      <c r="A3291" s="8" t="s">
        <v>1883</v>
      </c>
      <c r="B3291" s="18" t="s">
        <v>2137</v>
      </c>
      <c r="C3291" s="36" t="s">
        <v>3500</v>
      </c>
      <c r="D3291" s="38" t="s">
        <v>2140</v>
      </c>
      <c r="E3291" s="38" t="s">
        <v>1107</v>
      </c>
      <c r="F3291" s="75" t="str">
        <f ca="1">IF($E3291="только рамка",VLOOKUP($D3291,OLframe!$D$2:$J$213,2),VLOOKUP($E3291,OLmain!$A$2:$J$57,2))</f>
        <v>9'', 1024*600</v>
      </c>
      <c r="G3291" s="65" t="str">
        <f ca="1">VLOOKUP($D3291,OLframe!$D$2:$J$213,3)</f>
        <v>https://yadi.sk/d/ubTzm5AnlFNkVg</v>
      </c>
      <c r="H3291" s="45">
        <v>27900</v>
      </c>
      <c r="I3291" s="79" t="str">
        <f ca="1">IF($E3291="только рамка",VLOOKUP($D3291,OLframe!$D$2:$J$213,9),VLOOKUP($E3291,OLmain!$A$2:$J$57,9))</f>
        <v>Android 10.0, RK PX30 4x1,6 Ghz, 2Gb Ram, 16 Gb ROM, IPS LCD, NXP 6686 FM, TDA 7850, DSP, BC6 Bluetooth,  external microphone+Glonass&amp;gps</v>
      </c>
      <c r="J3291" s="27" t="e">
        <f ca="1">IF(VLOOKUP($D3291,OLframe!$D$2:$J$213,10)=0," ",VLOOKUP($D3291,OLframe!$D$2:$J$213,10))</f>
        <v>#REF!</v>
      </c>
    </row>
    <row r="3292" spans="1:10" ht="37.5" customHeight="1">
      <c r="A3292" s="8" t="s">
        <v>1883</v>
      </c>
      <c r="B3292" s="18" t="s">
        <v>2137</v>
      </c>
      <c r="C3292" s="36" t="s">
        <v>3500</v>
      </c>
      <c r="D3292" s="38" t="s">
        <v>2140</v>
      </c>
      <c r="E3292" s="38" t="s">
        <v>1109</v>
      </c>
      <c r="F3292" s="75" t="str">
        <f ca="1">IF($E3292="только рамка",VLOOKUP($D3292,OLframe!$D$2:$J$213,2),VLOOKUP($E3292,OLmain!$A$2:$J$57,2))</f>
        <v>9'', 1024*600</v>
      </c>
      <c r="G3292" s="65" t="str">
        <f ca="1">VLOOKUP($D3292,OLframe!$D$2:$J$213,3)</f>
        <v>https://yadi.sk/d/ubTzm5AnlFNkVg</v>
      </c>
      <c r="H3292" s="45">
        <v>31400</v>
      </c>
      <c r="I3292" s="79" t="str">
        <f ca="1">IF($E3292="только рамка",VLOOKUP($D3292,OLframe!$D$2:$J$213,9),VLOOKUP($E3292,OLmain!$A$2:$J$57,9))</f>
        <v>Android 10.0, RK PX5 8x1,5 Ghz, 4Gb Ram, 32 Gb ROM, IPS LCD, NXP 6686 FM, TDA 7850, DSP, BC6 Bluetooth,  external microphone+Glonass&amp;gps</v>
      </c>
      <c r="J3292" s="27" t="e">
        <f ca="1">IF(VLOOKUP($D3292,OLframe!$D$2:$J$213,10)=0," ",VLOOKUP($D3292,OLframe!$D$2:$J$213,10))</f>
        <v>#REF!</v>
      </c>
    </row>
    <row r="3293" spans="1:10" ht="37.5" customHeight="1">
      <c r="A3293" s="8" t="s">
        <v>1883</v>
      </c>
      <c r="B3293" s="18" t="s">
        <v>2137</v>
      </c>
      <c r="C3293" s="36" t="s">
        <v>3500</v>
      </c>
      <c r="D3293" s="38" t="s">
        <v>2140</v>
      </c>
      <c r="E3293" s="38" t="s">
        <v>1111</v>
      </c>
      <c r="F3293" s="75" t="str">
        <f ca="1">IF($E3293="только рамка",VLOOKUP($D3293,OLframe!$D$2:$J$213,2),VLOOKUP($E3293,OLmain!$A$2:$J$57,2))</f>
        <v>9'', 1024*600</v>
      </c>
      <c r="G3293" s="65" t="str">
        <f ca="1">VLOOKUP($D3293,OLframe!$D$2:$J$213,3)</f>
        <v>https://yadi.sk/d/ubTzm5AnlFNkVg</v>
      </c>
      <c r="H3293" s="45">
        <v>32400</v>
      </c>
      <c r="I3293" s="79" t="str">
        <f ca="1">IF($E3293="только рамка",VLOOKUP($D3293,OLframe!$D$2:$J$213,9),VLOOKUP($E3293,OLmain!$A$2:$J$57,9))</f>
        <v>Android 10.0, RK PX5 8x1,5 Ghz, 4Gb Ram, 64 Gb ROM, IPS LCD, NXP 6686 FM, TDA 7850, DSP, BC6 Bluetooth,  external microphone+Glonass&amp;gps</v>
      </c>
      <c r="J3293" s="27" t="e">
        <f ca="1">IF(VLOOKUP($D3293,OLframe!$D$2:$J$213,10)=0," ",VLOOKUP($D3293,OLframe!$D$2:$J$213,10))</f>
        <v>#REF!</v>
      </c>
    </row>
    <row r="3294" spans="1:10" ht="37.5" customHeight="1">
      <c r="A3294" s="8" t="s">
        <v>1883</v>
      </c>
      <c r="B3294" s="18" t="s">
        <v>2137</v>
      </c>
      <c r="C3294" s="36" t="s">
        <v>3500</v>
      </c>
      <c r="D3294" s="38" t="s">
        <v>2140</v>
      </c>
      <c r="E3294" s="38" t="s">
        <v>1113</v>
      </c>
      <c r="F3294" s="75" t="str">
        <f ca="1">IF($E3294="только рамка",VLOOKUP($D3294,OLframe!$D$2:$J$213,2),VLOOKUP($E3294,OLmain!$A$2:$J$57,2))</f>
        <v>9'', 1024*600</v>
      </c>
      <c r="G3294" s="65" t="str">
        <f ca="1">VLOOKUP($D3294,OLframe!$D$2:$J$213,3)</f>
        <v>https://yadi.sk/d/ubTzm5AnlFNkVg</v>
      </c>
      <c r="H3294" s="45">
        <v>32400</v>
      </c>
      <c r="I3294" s="79" t="str">
        <f ca="1">IF($E3294="только рамка",VLOOKUP($D3294,OLframe!$D$2:$J$213,9),VLOOKUP($E3294,OLmain!$A$2:$J$57,9))</f>
        <v>Android 10.0, RK PX6 6x2,0 Ghz, 4Gb Ram, 64 Gb ROM, IPS LCD, NXP 6686 FM, TDA 7850, DSP, BC6 Bluetooth,  external microphone+Glonass&amp;gps</v>
      </c>
      <c r="J3294" s="27" t="e">
        <f ca="1">IF(VLOOKUP($D3294,OLframe!$D$2:$J$213,10)=0," ",VLOOKUP($D3294,OLframe!$D$2:$J$213,10))</f>
        <v>#REF!</v>
      </c>
    </row>
    <row r="3295" spans="1:10" ht="37.5" customHeight="1">
      <c r="A3295" s="8" t="s">
        <v>1883</v>
      </c>
      <c r="B3295" s="18" t="s">
        <v>2137</v>
      </c>
      <c r="C3295" s="36" t="s">
        <v>3500</v>
      </c>
      <c r="D3295" s="38" t="s">
        <v>2140</v>
      </c>
      <c r="E3295" s="38" t="s">
        <v>1131</v>
      </c>
      <c r="F3295" s="75" t="str">
        <f ca="1">IF($E3295="только рамка",VLOOKUP($D3295,OLframe!$D$2:$J$213,2),VLOOKUP($E3295,OLmain!$A$2:$J$57,2))</f>
        <v>9'', 1024*600</v>
      </c>
      <c r="G3295" s="65" t="str">
        <f ca="1">VLOOKUP($D3295,OLframe!$D$2:$J$213,3)</f>
        <v>https://yadi.sk/d/ubTzm5AnlFNkVg</v>
      </c>
      <c r="H3295" s="45">
        <v>23900</v>
      </c>
      <c r="I3295" s="79" t="str">
        <f ca="1">IF($E3295="только рамка",VLOOKUP($D3295,OLframe!$D$2:$J$213,9),VLOOKUP($E3295,OLmain!$A$2:$J$57,9))</f>
        <v>Android 6.0, MTK 3562 8x1,5 Ghz, 2Gb Ram, 32 Gb ROM, IPS LCD, NXP 6686 FM, TDA 7851, Bluetooth,  external microphone, 4G встроен</v>
      </c>
      <c r="J3295" s="27" t="e">
        <f ca="1">IF(VLOOKUP($D3295,OLframe!$D$2:$J$213,10)=0," ",VLOOKUP($D3295,OLframe!$D$2:$J$213,10))</f>
        <v>#REF!</v>
      </c>
    </row>
    <row r="3296" spans="1:10" ht="37.5" customHeight="1">
      <c r="A3296" s="8" t="s">
        <v>1883</v>
      </c>
      <c r="B3296" s="18" t="s">
        <v>2137</v>
      </c>
      <c r="C3296" s="36" t="s">
        <v>3500</v>
      </c>
      <c r="D3296" s="38" t="s">
        <v>2140</v>
      </c>
      <c r="E3296" s="38" t="s">
        <v>1115</v>
      </c>
      <c r="F3296" s="75" t="str">
        <f ca="1">IF($E3296="только рамка",VLOOKUP($D3296,OLframe!$D$2:$J$213,2),VLOOKUP($E3296,OLmain!$A$2:$J$57,2))</f>
        <v>9'', 1280*720</v>
      </c>
      <c r="G3296" s="65" t="str">
        <f ca="1">VLOOKUP($D3296,OLframe!$D$2:$J$213,3)</f>
        <v>https://yadi.sk/d/ubTzm5AnlFNkVg</v>
      </c>
      <c r="H3296" s="45">
        <v>26900</v>
      </c>
      <c r="I3296" s="79" t="str">
        <f ca="1">IF($E3296="только рамка",VLOOKUP($D3296,OLframe!$D$2:$J$213,9),VLOOKUP($E3296,OLmain!$A$2:$J$57,9))</f>
        <v>Android 10, UIS7862 8x1,8 Ghz, 3Gb Ram, 32Gb ROM, TDA7708 FM, TDA7388, DSP, Bluetooth 5.0, Glonass&amp;gps, 4G, OPTIC out, поддержка AHD/TVI камер, HDMI - опция, AV OUT - опция</v>
      </c>
      <c r="J3296" s="27" t="e">
        <f ca="1">IF(VLOOKUP($D3296,OLframe!$D$2:$J$213,10)=0," ",VLOOKUP($D3296,OLframe!$D$2:$J$213,10))</f>
        <v>#REF!</v>
      </c>
    </row>
    <row r="3297" spans="1:10" ht="37.5" customHeight="1">
      <c r="A3297" s="8" t="s">
        <v>1883</v>
      </c>
      <c r="B3297" s="18" t="s">
        <v>2137</v>
      </c>
      <c r="C3297" s="36" t="s">
        <v>3500</v>
      </c>
      <c r="D3297" s="38" t="s">
        <v>2140</v>
      </c>
      <c r="E3297" s="38" t="s">
        <v>1117</v>
      </c>
      <c r="F3297" s="75" t="str">
        <f ca="1">IF($E3297="только рамка",VLOOKUP($D3297,OLframe!$D$2:$J$213,2),VLOOKUP($E3297,OLmain!$A$2:$J$57,2))</f>
        <v>9'', 1280*720</v>
      </c>
      <c r="G3297" s="65" t="str">
        <f ca="1">VLOOKUP($D3297,OLframe!$D$2:$J$213,3)</f>
        <v>https://yadi.sk/d/ubTzm5AnlFNkVg</v>
      </c>
      <c r="H3297" s="45">
        <v>31400</v>
      </c>
      <c r="I3297" s="79" t="str">
        <f ca="1">IF($E3297="только рамка",VLOOKUP($D3297,OLframe!$D$2:$J$213,9),VLOOKUP($E3297,OLmain!$A$2:$J$57,9))</f>
        <v>Android 10, UIS7862 8x1,8 Ghz, 4Gb Ram, 64Gb ROM, TDA7708 FM, TDA7851L, DSP, Bluetooth 5.0, Glonass&amp;gps, 4G, OPTIC out, поддержка AHD/TVI камер, HDMI - опция, AV OUT - опция</v>
      </c>
      <c r="J3297" s="27" t="e">
        <f ca="1">IF(VLOOKUP($D3297,OLframe!$D$2:$J$213,10)=0," ",VLOOKUP($D3297,OLframe!$D$2:$J$213,10))</f>
        <v>#REF!</v>
      </c>
    </row>
    <row r="3298" spans="1:10" ht="37.5" customHeight="1">
      <c r="A3298" s="8" t="s">
        <v>1883</v>
      </c>
      <c r="B3298" s="18" t="s">
        <v>2137</v>
      </c>
      <c r="C3298" s="36" t="s">
        <v>3500</v>
      </c>
      <c r="D3298" s="38" t="s">
        <v>2140</v>
      </c>
      <c r="E3298" s="38" t="s">
        <v>1136</v>
      </c>
      <c r="F3298" s="75" t="str">
        <f ca="1">IF($E3298="только рамка",VLOOKUP($D3298,OLframe!$D$2:$J$213,2),VLOOKUP($E3298,OLmain!$A$2:$J$57,2))</f>
        <v>9'', 1280*720</v>
      </c>
      <c r="G3298" s="65" t="str">
        <f ca="1">VLOOKUP($D3298,OLframe!$D$2:$J$213,3)</f>
        <v>https://yadi.sk/d/ubTzm5AnlFNkVg</v>
      </c>
      <c r="H3298" s="45">
        <v>34400</v>
      </c>
      <c r="I3298" s="79" t="str">
        <f ca="1">IF($E3298="только рамка",VLOOKUP($D3298,OLframe!$D$2:$J$213,9),VLOOKUP($E3298,OLmain!$A$2:$J$57,9))</f>
        <v>Android 10, UIS7862 8x1,8 Ghz, 6Gb Ram, 128Gb ROM, TDA7708 FM, TDA7851L, DSP, Bluetooth 5.0, Glonass&amp;gps, 4G, OPTIC out, поддержка AHD/TVI камер, HDMI - опция, AV OUT - опция</v>
      </c>
      <c r="J3298" s="27" t="e">
        <f ca="1">IF(VLOOKUP($D3298,OLframe!$D$2:$J$213,10)=0," ",VLOOKUP($D3298,OLframe!$D$2:$J$213,10))</f>
        <v>#REF!</v>
      </c>
    </row>
    <row r="3299" spans="1:10" ht="37.5" customHeight="1">
      <c r="A3299" s="8" t="s">
        <v>1883</v>
      </c>
      <c r="B3299" s="18" t="s">
        <v>2137</v>
      </c>
      <c r="C3299" s="36" t="s">
        <v>3500</v>
      </c>
      <c r="D3299" s="38" t="s">
        <v>2140</v>
      </c>
      <c r="E3299" s="38" t="s">
        <v>1119</v>
      </c>
      <c r="F3299" s="75" t="str">
        <f ca="1">IF($E3299="только рамка",VLOOKUP($D3299,OLframe!$D$2:$J$213,2),VLOOKUP($E3299,OLmain!$A$2:$J$57,2))</f>
        <v>9'', 1024*600</v>
      </c>
      <c r="G3299" s="65" t="str">
        <f ca="1">VLOOKUP($D3299,OLframe!$D$2:$J$213,3)</f>
        <v>https://yadi.sk/d/ubTzm5AnlFNkVg</v>
      </c>
      <c r="H3299" s="45">
        <v>32400</v>
      </c>
      <c r="I3299" s="79" t="str">
        <f ca="1">IF($E3299="только рамка",VLOOKUP($D3299,OLframe!$D$2:$J$213,9),VLOOKUP($E3299,OLmain!$A$2:$J$57,9))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299" s="27" t="e">
        <f ca="1">IF(VLOOKUP($D3299,OLframe!$D$2:$J$213,10)=0," ",VLOOKUP($D3299,OLframe!$D$2:$J$213,10))</f>
        <v>#REF!</v>
      </c>
    </row>
    <row r="3300" spans="1:10" ht="37.5" customHeight="1">
      <c r="A3300" s="8" t="s">
        <v>1883</v>
      </c>
      <c r="B3300" s="18" t="s">
        <v>2137</v>
      </c>
      <c r="C3300" s="36" t="s">
        <v>3500</v>
      </c>
      <c r="D3300" s="38" t="s">
        <v>2140</v>
      </c>
      <c r="E3300" s="38" t="s">
        <v>1089</v>
      </c>
      <c r="F3300" s="75" t="str">
        <f ca="1">IF($E3300="только рамка",VLOOKUP($D3300,OLframe!$D$2:$J$213,2),VLOOKUP($E3300,OLmain!$A$2:$J$57,2))</f>
        <v>9,7'', 1024*768</v>
      </c>
      <c r="G3300" s="65" t="str">
        <f ca="1">VLOOKUP($D3300,OLframe!$D$2:$J$213,3)</f>
        <v>https://yadi.sk/d/ubTzm5AnlFNkVg</v>
      </c>
      <c r="H3300" s="45">
        <v>33400</v>
      </c>
      <c r="I3300" s="79" t="str">
        <f ca="1">IF($E3300="только рамка",VLOOKUP($D3300,OLframe!$D$2:$J$213,9),VLOOKUP($E3300,OLmain!$A$2:$J$57,9))</f>
        <v>Android 10.0, RK PX6 6x2,0 Ghz, 4Gb Ram, 64 Gb ROM, IPS LCD, NXP 6686 FM, TDA 7850, DSP, BC6 Bluetooth,  external microphone+Glonass&amp;gps</v>
      </c>
      <c r="J3300" s="27" t="e">
        <f ca="1">IF(VLOOKUP($D3300,OLframe!$D$2:$J$213,10)=0," ",VLOOKUP($D3300,OLframe!$D$2:$J$213,10))</f>
        <v>#REF!</v>
      </c>
    </row>
    <row r="3301" spans="1:10" ht="37.5" customHeight="1">
      <c r="A3301" s="8" t="s">
        <v>1883</v>
      </c>
      <c r="B3301" s="18" t="s">
        <v>2137</v>
      </c>
      <c r="C3301" s="36" t="s">
        <v>3500</v>
      </c>
      <c r="D3301" s="38" t="s">
        <v>2140</v>
      </c>
      <c r="E3301" s="38" t="s">
        <v>1122</v>
      </c>
      <c r="F3301" s="75" t="str">
        <f ca="1">IF($E3301="только рамка",VLOOKUP($D3301,OLframe!$D$2:$J$213,2),VLOOKUP($E3301,OLmain!$A$2:$J$57,2))</f>
        <v>10.1", 1280*720</v>
      </c>
      <c r="G3301" s="65" t="str">
        <f ca="1">VLOOKUP($D3301,OLframe!$D$2:$J$213,3)</f>
        <v>https://yadi.sk/d/ubTzm5AnlFNkVg</v>
      </c>
      <c r="H3301" s="45">
        <v>34900</v>
      </c>
      <c r="I3301" s="79" t="str">
        <f ca="1">IF($E3301="только рамка",VLOOKUP($D3301,OLframe!$D$2:$J$213,9),VLOOKUP($E3301,OLmain!$A$2:$J$57,9))</f>
        <v>Android 10.0, RK PX6 6x2,0 Ghz, 4Gb Ram, 64 Gb ROM, IPS LCD, NXP 6686 FM, TDA 7850, DSP, BC6 Bluetooth,  external microphone+Glonass&amp;gps</v>
      </c>
      <c r="J3301" s="27" t="e">
        <f ca="1">IF(VLOOKUP($D3301,OLframe!$D$2:$J$213,10)=0," ",VLOOKUP($D3301,OLframe!$D$2:$J$213,10))</f>
        <v>#REF!</v>
      </c>
    </row>
    <row r="3302" spans="1:10" ht="37.5" customHeight="1">
      <c r="A3302" s="8" t="s">
        <v>1883</v>
      </c>
      <c r="B3302" s="18" t="s">
        <v>2137</v>
      </c>
      <c r="C3302" s="36" t="s">
        <v>3500</v>
      </c>
      <c r="D3302" s="38" t="s">
        <v>2140</v>
      </c>
      <c r="E3302" s="38" t="s">
        <v>1121</v>
      </c>
      <c r="F3302" s="75" t="str">
        <f ca="1">IF($E3302="только рамка",VLOOKUP($D3302,OLframe!$D$2:$J$213,2),VLOOKUP($E3302,OLmain!$A$2:$J$57,2))</f>
        <v>13.3", 1920*1080</v>
      </c>
      <c r="G3302" s="65" t="str">
        <f ca="1">VLOOKUP($D3302,OLframe!$D$2:$J$213,3)</f>
        <v>https://yadi.sk/d/ubTzm5AnlFNkVg</v>
      </c>
      <c r="H3302" s="45">
        <v>40900</v>
      </c>
      <c r="I3302" s="79" t="str">
        <f ca="1">IF($E3302="только рамка",VLOOKUP($D3302,OLframe!$D$2:$J$213,9),VLOOKUP($E3302,OLmain!$A$2:$J$57,9))</f>
        <v>Android 10.0, RK PX6 6x2,0 Ghz, 4Gb Ram, 64 Gb ROM, IPS LCD, NXP 6686 FM, TDA 7850, DSP, BC6 Bluetooth,  external microphone+Glonass&amp;gps</v>
      </c>
      <c r="J3302" s="27" t="e">
        <f ca="1">IF(VLOOKUP($D3302,OLframe!$D$2:$J$213,10)=0," ",VLOOKUP($D3302,OLframe!$D$2:$J$213,10))</f>
        <v>#REF!</v>
      </c>
    </row>
    <row r="3303" spans="1:10" ht="37.5" customHeight="1">
      <c r="A3303" s="8" t="s">
        <v>1883</v>
      </c>
      <c r="B3303" s="18" t="s">
        <v>2137</v>
      </c>
      <c r="C3303" s="36" t="s">
        <v>3489</v>
      </c>
      <c r="D3303" s="38" t="s">
        <v>23</v>
      </c>
      <c r="E3303" s="38"/>
      <c r="F3303" s="10" t="s">
        <v>3549</v>
      </c>
      <c r="G3303" s="9" t="s">
        <v>2141</v>
      </c>
      <c r="H3303" s="69">
        <v>26900</v>
      </c>
      <c r="I3303" s="46" t="s">
        <v>3492</v>
      </c>
      <c r="J3303" s="31"/>
    </row>
    <row r="3304" spans="1:10" ht="37.5" customHeight="1">
      <c r="A3304" s="8" t="s">
        <v>1883</v>
      </c>
      <c r="B3304" s="18" t="s">
        <v>2137</v>
      </c>
      <c r="C3304" s="36" t="s">
        <v>3489</v>
      </c>
      <c r="D3304" s="38" t="s">
        <v>2142</v>
      </c>
      <c r="E3304" s="38"/>
      <c r="F3304" s="10" t="s">
        <v>3549</v>
      </c>
      <c r="G3304" s="9" t="s">
        <v>2141</v>
      </c>
      <c r="H3304" s="69">
        <v>29900</v>
      </c>
      <c r="I3304" s="59" t="s">
        <v>3771</v>
      </c>
      <c r="J3304" s="31"/>
    </row>
    <row r="3305" spans="1:10" ht="37.5" customHeight="1">
      <c r="A3305" s="8" t="s">
        <v>1883</v>
      </c>
      <c r="B3305" s="18" t="s">
        <v>2137</v>
      </c>
      <c r="C3305" s="36" t="s">
        <v>3489</v>
      </c>
      <c r="D3305" s="38" t="s">
        <v>41</v>
      </c>
      <c r="E3305" s="38"/>
      <c r="F3305" s="10" t="s">
        <v>3549</v>
      </c>
      <c r="G3305" s="9" t="s">
        <v>2141</v>
      </c>
      <c r="H3305" s="69">
        <v>30900</v>
      </c>
      <c r="I3305" s="46" t="s">
        <v>3496</v>
      </c>
      <c r="J3305" s="31"/>
    </row>
    <row r="3306" spans="1:10" ht="37.5" customHeight="1">
      <c r="A3306" s="8" t="s">
        <v>1883</v>
      </c>
      <c r="B3306" s="18" t="s">
        <v>2137</v>
      </c>
      <c r="C3306" s="36" t="s">
        <v>3451</v>
      </c>
      <c r="D3306" s="38" t="s">
        <v>2143</v>
      </c>
      <c r="E3306" s="38"/>
      <c r="F3306" s="2" t="s">
        <v>1937</v>
      </c>
      <c r="G3306" s="51" t="s">
        <v>2144</v>
      </c>
      <c r="H3306" s="69">
        <v>36900</v>
      </c>
      <c r="I3306" s="21" t="s">
        <v>3483</v>
      </c>
      <c r="J3306" s="27" t="s">
        <v>2145</v>
      </c>
    </row>
    <row r="3307" spans="1:10" ht="37.5" customHeight="1">
      <c r="A3307" s="8" t="s">
        <v>1883</v>
      </c>
      <c r="B3307" s="18" t="s">
        <v>2137</v>
      </c>
      <c r="C3307" s="36" t="s">
        <v>3884</v>
      </c>
      <c r="D3307" s="38" t="s">
        <v>2146</v>
      </c>
      <c r="E3307" s="38"/>
      <c r="F3307" s="2" t="s">
        <v>3860</v>
      </c>
      <c r="G3307" s="51" t="s">
        <v>2147</v>
      </c>
      <c r="H3307" s="69">
        <v>35900</v>
      </c>
      <c r="I3307" s="21" t="s">
        <v>4000</v>
      </c>
      <c r="J3307" s="31" t="s">
        <v>2609</v>
      </c>
    </row>
    <row r="3308" spans="1:10" ht="37.5" customHeight="1">
      <c r="A3308" s="8" t="s">
        <v>1883</v>
      </c>
      <c r="B3308" s="18" t="s">
        <v>2137</v>
      </c>
      <c r="C3308" s="36" t="s">
        <v>3884</v>
      </c>
      <c r="D3308" s="38" t="s">
        <v>2148</v>
      </c>
      <c r="E3308" s="38"/>
      <c r="F3308" s="2" t="s">
        <v>3860</v>
      </c>
      <c r="G3308" s="51" t="s">
        <v>2147</v>
      </c>
      <c r="H3308" s="48">
        <v>43900</v>
      </c>
      <c r="I3308" s="21" t="s">
        <v>3888</v>
      </c>
      <c r="J3308" s="31" t="s">
        <v>2609</v>
      </c>
    </row>
    <row r="3309" spans="1:10" ht="37.5" customHeight="1">
      <c r="A3309" s="8" t="s">
        <v>1883</v>
      </c>
      <c r="B3309" s="18" t="s">
        <v>2137</v>
      </c>
      <c r="C3309" s="36" t="s">
        <v>3884</v>
      </c>
      <c r="D3309" s="38" t="s">
        <v>2149</v>
      </c>
      <c r="E3309" s="38"/>
      <c r="F3309" s="2" t="s">
        <v>4157</v>
      </c>
      <c r="G3309" s="51" t="s">
        <v>2150</v>
      </c>
      <c r="H3309" s="69">
        <v>51400</v>
      </c>
      <c r="I3309" s="21" t="s">
        <v>3931</v>
      </c>
      <c r="J3309" s="31" t="s">
        <v>2151</v>
      </c>
    </row>
    <row r="3310" spans="1:10" ht="37.5" customHeight="1">
      <c r="A3310" s="8" t="s">
        <v>1883</v>
      </c>
      <c r="B3310" s="18" t="s">
        <v>2137</v>
      </c>
      <c r="C3310" s="36" t="s">
        <v>3884</v>
      </c>
      <c r="D3310" s="38" t="s">
        <v>2152</v>
      </c>
      <c r="E3310" s="38"/>
      <c r="F3310" s="2" t="s">
        <v>4157</v>
      </c>
      <c r="G3310" s="51" t="s">
        <v>2150</v>
      </c>
      <c r="H3310" s="45">
        <v>46900</v>
      </c>
      <c r="I3310" s="21" t="s">
        <v>3931</v>
      </c>
      <c r="J3310" s="31" t="s">
        <v>2153</v>
      </c>
    </row>
    <row r="3311" spans="1:10" ht="37.5" customHeight="1">
      <c r="A3311" s="8" t="s">
        <v>1883</v>
      </c>
      <c r="B3311" s="18" t="s">
        <v>2137</v>
      </c>
      <c r="C3311" s="36" t="s">
        <v>3884</v>
      </c>
      <c r="D3311" s="38" t="s">
        <v>2154</v>
      </c>
      <c r="E3311" s="38"/>
      <c r="F3311" s="2" t="s">
        <v>2127</v>
      </c>
      <c r="G3311" s="51" t="s">
        <v>2155</v>
      </c>
      <c r="H3311" s="48">
        <v>52900</v>
      </c>
      <c r="I3311" s="21" t="s">
        <v>3888</v>
      </c>
      <c r="J3311" s="31" t="s">
        <v>2153</v>
      </c>
    </row>
    <row r="3312" spans="1:10" ht="37.5" customHeight="1">
      <c r="A3312" s="8" t="s">
        <v>1883</v>
      </c>
      <c r="B3312" s="18" t="s">
        <v>2156</v>
      </c>
      <c r="C3312" s="36" t="s">
        <v>3884</v>
      </c>
      <c r="D3312" s="38" t="s">
        <v>2157</v>
      </c>
      <c r="E3312" s="38"/>
      <c r="F3312" s="2" t="s">
        <v>4157</v>
      </c>
      <c r="G3312" s="51" t="s">
        <v>2150</v>
      </c>
      <c r="H3312" s="45">
        <v>62500</v>
      </c>
      <c r="I3312" s="21" t="s">
        <v>3888</v>
      </c>
      <c r="J3312" s="31" t="s">
        <v>1001</v>
      </c>
    </row>
    <row r="3313" spans="1:10" ht="37.5" customHeight="1">
      <c r="A3313" s="8" t="s">
        <v>1883</v>
      </c>
      <c r="B3313" s="18" t="s">
        <v>2156</v>
      </c>
      <c r="C3313" s="36" t="s">
        <v>3884</v>
      </c>
      <c r="D3313" s="38" t="s">
        <v>2158</v>
      </c>
      <c r="E3313" s="38"/>
      <c r="F3313" s="2" t="s">
        <v>2127</v>
      </c>
      <c r="G3313" s="51" t="s">
        <v>2155</v>
      </c>
      <c r="H3313" s="48">
        <v>63900</v>
      </c>
      <c r="I3313" s="21" t="s">
        <v>3888</v>
      </c>
      <c r="J3313" s="31" t="s">
        <v>1001</v>
      </c>
    </row>
    <row r="3314" spans="1:10" ht="37.5" customHeight="1">
      <c r="A3314" s="8" t="s">
        <v>1883</v>
      </c>
      <c r="B3314" s="18" t="s">
        <v>2159</v>
      </c>
      <c r="C3314" s="36" t="s">
        <v>3834</v>
      </c>
      <c r="D3314" s="38" t="s">
        <v>160</v>
      </c>
      <c r="E3314" s="38"/>
      <c r="F3314" s="2" t="s">
        <v>2134</v>
      </c>
      <c r="G3314" s="9" t="s">
        <v>2160</v>
      </c>
      <c r="H3314" s="68">
        <v>55900</v>
      </c>
      <c r="I3314" s="59" t="s">
        <v>3258</v>
      </c>
      <c r="J3314" s="31" t="s">
        <v>2136</v>
      </c>
    </row>
    <row r="3315" spans="1:10" ht="37.5" customHeight="1">
      <c r="A3315" s="8" t="s">
        <v>1883</v>
      </c>
      <c r="B3315" s="18" t="s">
        <v>2156</v>
      </c>
      <c r="C3315" s="36" t="s">
        <v>147</v>
      </c>
      <c r="D3315" s="38" t="s">
        <v>161</v>
      </c>
      <c r="E3315" s="38"/>
      <c r="F3315" s="2" t="s">
        <v>77</v>
      </c>
      <c r="G3315" s="9" t="s">
        <v>184</v>
      </c>
      <c r="H3315" s="68">
        <v>72900</v>
      </c>
      <c r="I3315" s="59" t="s">
        <v>185</v>
      </c>
      <c r="J3315" s="31" t="s">
        <v>162</v>
      </c>
    </row>
    <row r="3316" spans="1:10" ht="37.5" customHeight="1">
      <c r="A3316" s="8" t="s">
        <v>1883</v>
      </c>
      <c r="B3316" s="18" t="s">
        <v>2161</v>
      </c>
      <c r="C3316" s="2" t="s">
        <v>3458</v>
      </c>
      <c r="D3316" s="37" t="s">
        <v>2162</v>
      </c>
      <c r="E3316" s="37"/>
      <c r="F3316" s="2" t="s">
        <v>3464</v>
      </c>
      <c r="G3316" s="15" t="s">
        <v>2163</v>
      </c>
      <c r="H3316" s="68">
        <v>19900</v>
      </c>
      <c r="I3316" s="20" t="s">
        <v>2254</v>
      </c>
      <c r="J3316" s="27" t="s">
        <v>3596</v>
      </c>
    </row>
    <row r="3317" spans="1:10" ht="37.5" customHeight="1">
      <c r="A3317" s="8" t="s">
        <v>1883</v>
      </c>
      <c r="B3317" s="18" t="s">
        <v>2161</v>
      </c>
      <c r="C3317" s="36" t="s">
        <v>3451</v>
      </c>
      <c r="D3317" s="38" t="s">
        <v>2164</v>
      </c>
      <c r="E3317" s="38"/>
      <c r="F3317" s="10" t="s">
        <v>3518</v>
      </c>
      <c r="G3317" s="14" t="s">
        <v>2165</v>
      </c>
      <c r="H3317" s="69">
        <v>25900</v>
      </c>
      <c r="I3317" s="21" t="s">
        <v>3551</v>
      </c>
      <c r="J3317" s="55" t="s">
        <v>2166</v>
      </c>
    </row>
    <row r="3318" spans="1:10" ht="37.5" customHeight="1">
      <c r="A3318" s="8" t="s">
        <v>1883</v>
      </c>
      <c r="B3318" s="18" t="s">
        <v>2161</v>
      </c>
      <c r="C3318" s="36" t="s">
        <v>3451</v>
      </c>
      <c r="D3318" s="38" t="s">
        <v>2167</v>
      </c>
      <c r="E3318" s="38"/>
      <c r="F3318" s="10" t="s">
        <v>3518</v>
      </c>
      <c r="G3318" s="14" t="s">
        <v>2165</v>
      </c>
      <c r="H3318" s="69">
        <v>24900</v>
      </c>
      <c r="I3318" s="21" t="s">
        <v>4283</v>
      </c>
      <c r="J3318" s="27" t="s">
        <v>2168</v>
      </c>
    </row>
    <row r="3319" spans="1:10" ht="37.5" customHeight="1">
      <c r="A3319" s="8" t="s">
        <v>1883</v>
      </c>
      <c r="B3319" s="18" t="s">
        <v>2161</v>
      </c>
      <c r="C3319" s="36" t="s">
        <v>3451</v>
      </c>
      <c r="D3319" s="38" t="s">
        <v>2169</v>
      </c>
      <c r="E3319" s="38"/>
      <c r="F3319" s="10" t="s">
        <v>3518</v>
      </c>
      <c r="G3319" s="14" t="s">
        <v>2165</v>
      </c>
      <c r="H3319" s="69">
        <v>26900</v>
      </c>
      <c r="I3319" s="21" t="s">
        <v>3455</v>
      </c>
      <c r="J3319" s="27" t="s">
        <v>2168</v>
      </c>
    </row>
    <row r="3320" spans="1:10" ht="37.5" customHeight="1">
      <c r="A3320" s="8" t="s">
        <v>1883</v>
      </c>
      <c r="B3320" s="18" t="s">
        <v>2161</v>
      </c>
      <c r="C3320" s="36" t="s">
        <v>3489</v>
      </c>
      <c r="D3320" s="38" t="s">
        <v>3</v>
      </c>
      <c r="E3320" s="38"/>
      <c r="F3320" s="2" t="s">
        <v>3563</v>
      </c>
      <c r="G3320" s="9" t="s">
        <v>46</v>
      </c>
      <c r="H3320" s="69">
        <v>29900</v>
      </c>
      <c r="I3320" s="46" t="s">
        <v>3492</v>
      </c>
      <c r="J3320" s="27" t="s">
        <v>2168</v>
      </c>
    </row>
    <row r="3321" spans="1:10" ht="37.5" customHeight="1">
      <c r="A3321" s="8" t="s">
        <v>1883</v>
      </c>
      <c r="B3321" s="18" t="s">
        <v>2161</v>
      </c>
      <c r="C3321" s="36" t="s">
        <v>3489</v>
      </c>
      <c r="D3321" s="38" t="s">
        <v>4</v>
      </c>
      <c r="E3321" s="38"/>
      <c r="F3321" s="2" t="s">
        <v>3563</v>
      </c>
      <c r="G3321" s="9" t="s">
        <v>46</v>
      </c>
      <c r="H3321" s="69">
        <v>32900</v>
      </c>
      <c r="I3321" s="59" t="s">
        <v>3771</v>
      </c>
      <c r="J3321" s="27" t="s">
        <v>2168</v>
      </c>
    </row>
    <row r="3322" spans="1:10" ht="37.5" customHeight="1">
      <c r="A3322" s="8" t="s">
        <v>1883</v>
      </c>
      <c r="B3322" s="18" t="s">
        <v>2161</v>
      </c>
      <c r="C3322" s="36" t="s">
        <v>3489</v>
      </c>
      <c r="D3322" s="38" t="s">
        <v>5</v>
      </c>
      <c r="E3322" s="38"/>
      <c r="F3322" s="2" t="s">
        <v>3563</v>
      </c>
      <c r="G3322" s="9" t="s">
        <v>46</v>
      </c>
      <c r="H3322" s="69">
        <v>33900</v>
      </c>
      <c r="I3322" s="46" t="s">
        <v>3496</v>
      </c>
      <c r="J3322" s="27" t="s">
        <v>2168</v>
      </c>
    </row>
    <row r="3323" spans="1:10" ht="37.5" customHeight="1">
      <c r="A3323" s="8" t="s">
        <v>1883</v>
      </c>
      <c r="B3323" s="18" t="s">
        <v>2161</v>
      </c>
      <c r="C3323" s="36" t="s">
        <v>3451</v>
      </c>
      <c r="D3323" s="38" t="s">
        <v>2170</v>
      </c>
      <c r="E3323" s="38"/>
      <c r="F3323" s="2" t="s">
        <v>3549</v>
      </c>
      <c r="G3323" s="14" t="s">
        <v>2171</v>
      </c>
      <c r="H3323" s="69">
        <v>16400</v>
      </c>
      <c r="I3323" s="21" t="s">
        <v>3551</v>
      </c>
      <c r="J3323" s="55" t="s">
        <v>2172</v>
      </c>
    </row>
    <row r="3324" spans="1:10" ht="37.5" customHeight="1">
      <c r="A3324" s="8" t="s">
        <v>1883</v>
      </c>
      <c r="B3324" s="18" t="s">
        <v>2161</v>
      </c>
      <c r="C3324" s="36" t="s">
        <v>3451</v>
      </c>
      <c r="D3324" s="38" t="s">
        <v>2173</v>
      </c>
      <c r="E3324" s="38"/>
      <c r="F3324" s="2" t="s">
        <v>3549</v>
      </c>
      <c r="G3324" s="14" t="s">
        <v>2171</v>
      </c>
      <c r="H3324" s="69">
        <v>27900</v>
      </c>
      <c r="I3324" s="21" t="s">
        <v>4283</v>
      </c>
      <c r="J3324" s="27" t="s">
        <v>2168</v>
      </c>
    </row>
    <row r="3325" spans="1:10" ht="37.5" customHeight="1">
      <c r="A3325" s="8" t="s">
        <v>1883</v>
      </c>
      <c r="B3325" s="18" t="s">
        <v>2161</v>
      </c>
      <c r="C3325" s="36" t="s">
        <v>3444</v>
      </c>
      <c r="D3325" s="38" t="s">
        <v>2174</v>
      </c>
      <c r="E3325" s="38"/>
      <c r="F3325" s="2" t="s">
        <v>3549</v>
      </c>
      <c r="G3325" s="14" t="s">
        <v>2175</v>
      </c>
      <c r="H3325" s="69">
        <v>21900</v>
      </c>
      <c r="I3325" s="20" t="s">
        <v>3470</v>
      </c>
      <c r="J3325" s="57" t="s">
        <v>2176</v>
      </c>
    </row>
    <row r="3326" spans="1:10" ht="37.5" customHeight="1">
      <c r="A3326" s="8" t="s">
        <v>1883</v>
      </c>
      <c r="B3326" s="18" t="s">
        <v>2161</v>
      </c>
      <c r="C3326" s="2" t="s">
        <v>3458</v>
      </c>
      <c r="D3326" s="37" t="s">
        <v>2177</v>
      </c>
      <c r="E3326" s="37"/>
      <c r="F3326" s="2" t="s">
        <v>3549</v>
      </c>
      <c r="G3326" s="9" t="s">
        <v>2178</v>
      </c>
      <c r="H3326" s="69">
        <v>23900</v>
      </c>
      <c r="I3326" s="20" t="s">
        <v>3461</v>
      </c>
      <c r="J3326" s="27" t="s">
        <v>2314</v>
      </c>
    </row>
    <row r="3327" spans="1:10" ht="37.5" customHeight="1">
      <c r="A3327" s="8" t="s">
        <v>1883</v>
      </c>
      <c r="B3327" s="18" t="s">
        <v>2161</v>
      </c>
      <c r="C3327" s="36" t="s">
        <v>3489</v>
      </c>
      <c r="D3327" s="38" t="s">
        <v>2179</v>
      </c>
      <c r="E3327" s="38"/>
      <c r="F3327" s="2" t="s">
        <v>3549</v>
      </c>
      <c r="G3327" s="9" t="s">
        <v>2180</v>
      </c>
      <c r="H3327" s="69">
        <v>27900</v>
      </c>
      <c r="I3327" s="20" t="s">
        <v>2181</v>
      </c>
      <c r="J3327" s="31" t="s">
        <v>2182</v>
      </c>
    </row>
    <row r="3328" spans="1:10" ht="37.5" customHeight="1">
      <c r="A3328" s="8" t="s">
        <v>1883</v>
      </c>
      <c r="B3328" s="18" t="s">
        <v>2161</v>
      </c>
      <c r="C3328" s="36" t="s">
        <v>3500</v>
      </c>
      <c r="D3328" s="38" t="s">
        <v>2183</v>
      </c>
      <c r="E3328" s="38" t="s">
        <v>2857</v>
      </c>
      <c r="F3328" s="75" t="str">
        <f ca="1">IF($E3328="только рамка",VLOOKUP($D3328,OLframe!$D$2:$J$213,2),VLOOKUP($E3328,OLmain!$A$2:$J$57,2))</f>
        <v>10", 1024*600</v>
      </c>
      <c r="G3328" s="65" t="str">
        <f ca="1">VLOOKUP($D3328,OLframe!$D$2:$J$213,3)</f>
        <v>https://yadi.sk/d/rl9x6K8q3NMzLE</v>
      </c>
      <c r="H3328" s="45">
        <v>6000</v>
      </c>
      <c r="I3328" s="79" t="e">
        <f ca="1">IF($E3328="только рамка",VLOOKUP($D3328,OLframe!$D$2:$J$213,9),VLOOKUP($E3328,OLmain!$A$2:$J$57,9))</f>
        <v>#REF!</v>
      </c>
      <c r="J3328" s="27" t="e">
        <f ca="1">IF(VLOOKUP($D3328,OLframe!$D$2:$J$213,10)=0," ",VLOOKUP($D3328,OLframe!$D$2:$J$213,10))</f>
        <v>#REF!</v>
      </c>
    </row>
    <row r="3329" spans="1:10" ht="37.5" customHeight="1">
      <c r="A3329" s="8" t="s">
        <v>1883</v>
      </c>
      <c r="B3329" s="18" t="s">
        <v>2161</v>
      </c>
      <c r="C3329" s="36" t="s">
        <v>3500</v>
      </c>
      <c r="D3329" s="38" t="s">
        <v>2183</v>
      </c>
      <c r="E3329" s="38" t="s">
        <v>1124</v>
      </c>
      <c r="F3329" s="75" t="str">
        <f ca="1">IF($E3329="только рамка",VLOOKUP($D3329,OLframe!$D$2:$J$213,2),VLOOKUP($E3329,OLmain!$A$2:$J$57,2))</f>
        <v>10.1", 1280*720</v>
      </c>
      <c r="G3329" s="65" t="str">
        <f ca="1">VLOOKUP($D3329,OLframe!$D$2:$J$213,3)</f>
        <v>https://yadi.sk/d/rl9x6K8q3NMzLE</v>
      </c>
      <c r="H3329" s="45">
        <v>36900</v>
      </c>
      <c r="I3329" s="79" t="str">
        <f ca="1">IF($E3329="только рамка",VLOOKUP($D3329,OLframe!$D$2:$J$213,9),VLOOKUP($E3329,OLmain!$A$2:$J$57,9))</f>
        <v>Android 10.0, RK PX6 6x2,0 Ghz, 4Gb Ram, 64 Gb ROM, IPS LCD, NXP 6686 FM, TDA 7850, DSP, BC6 Bluetooth,  external microphone+Glonass&amp;gps</v>
      </c>
      <c r="J3329" s="27" t="e">
        <f ca="1">IF(VLOOKUP($D3329,OLframe!$D$2:$J$213,10)=0," ",VLOOKUP($D3329,OLframe!$D$2:$J$213,10))</f>
        <v>#REF!</v>
      </c>
    </row>
    <row r="3330" spans="1:10" ht="37.5" customHeight="1">
      <c r="A3330" s="8" t="s">
        <v>1883</v>
      </c>
      <c r="B3330" s="18" t="s">
        <v>2161</v>
      </c>
      <c r="C3330" s="36" t="s">
        <v>3500</v>
      </c>
      <c r="D3330" s="38" t="s">
        <v>2183</v>
      </c>
      <c r="E3330" s="38" t="s">
        <v>1139</v>
      </c>
      <c r="F3330" s="75" t="str">
        <f ca="1">IF($E3330="только рамка",VLOOKUP($D3330,OLframe!$D$2:$J$213,2),VLOOKUP($E3330,OLmain!$A$2:$J$57,2))</f>
        <v>10'', 1280*720</v>
      </c>
      <c r="G3330" s="65" t="str">
        <f ca="1">VLOOKUP($D3330,OLframe!$D$2:$J$213,3)</f>
        <v>https://yadi.sk/d/rl9x6K8q3NMzLE</v>
      </c>
      <c r="H3330" s="45">
        <v>38900</v>
      </c>
      <c r="I3330" s="79" t="str">
        <f ca="1">IF($E3330="только рамка",VLOOKUP($D3330,OLframe!$D$2:$J$213,9),VLOOKUP($E3330,OLmain!$A$2:$J$57,9))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30" s="27" t="e">
        <f ca="1">IF(VLOOKUP($D3330,OLframe!$D$2:$J$213,10)=0," ",VLOOKUP($D3330,OLframe!$D$2:$J$213,10))</f>
        <v>#REF!</v>
      </c>
    </row>
    <row r="3331" spans="1:10" ht="37.5" customHeight="1">
      <c r="A3331" s="8" t="s">
        <v>1883</v>
      </c>
      <c r="B3331" s="18" t="s">
        <v>2161</v>
      </c>
      <c r="C3331" s="36" t="s">
        <v>3500</v>
      </c>
      <c r="D3331" s="38" t="s">
        <v>2183</v>
      </c>
      <c r="E3331" s="38" t="s">
        <v>1106</v>
      </c>
      <c r="F3331" s="75" t="str">
        <f ca="1">IF($E3331="только рамка",VLOOKUP($D3331,OLframe!$D$2:$J$213,2),VLOOKUP($E3331,OLmain!$A$2:$J$57,2))</f>
        <v>10'', 1280*720</v>
      </c>
      <c r="G3331" s="65" t="str">
        <f ca="1">VLOOKUP($D3331,OLframe!$D$2:$J$213,3)</f>
        <v>https://yadi.sk/d/rl9x6K8q3NMzLE</v>
      </c>
      <c r="H3331" s="45">
        <v>41900</v>
      </c>
      <c r="I3331" s="79" t="str">
        <f ca="1">IF($E3331="только рамка",VLOOKUP($D3331,OLframe!$D$2:$J$213,9),VLOOKUP($E3331,OLmain!$A$2:$J$57,9))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31" s="27" t="e">
        <f ca="1">IF(VLOOKUP($D3331,OLframe!$D$2:$J$213,10)=0," ",VLOOKUP($D3331,OLframe!$D$2:$J$213,10))</f>
        <v>#REF!</v>
      </c>
    </row>
    <row r="3332" spans="1:10" ht="37.5" customHeight="1">
      <c r="A3332" s="8" t="s">
        <v>1883</v>
      </c>
      <c r="B3332" s="18" t="s">
        <v>2161</v>
      </c>
      <c r="C3332" s="36" t="s">
        <v>3500</v>
      </c>
      <c r="D3332" s="38" t="s">
        <v>2183</v>
      </c>
      <c r="E3332" s="38" t="s">
        <v>1108</v>
      </c>
      <c r="F3332" s="75" t="str">
        <f ca="1">IF($E3332="только рамка",VLOOKUP($D3332,OLframe!$D$2:$J$213,2),VLOOKUP($E3332,OLmain!$A$2:$J$57,2))</f>
        <v>10'', 1024*600</v>
      </c>
      <c r="G3332" s="65" t="str">
        <f ca="1">VLOOKUP($D3332,OLframe!$D$2:$J$213,3)</f>
        <v>https://yadi.sk/d/rl9x6K8q3NMzLE</v>
      </c>
      <c r="H3332" s="45">
        <v>29900</v>
      </c>
      <c r="I3332" s="79" t="str">
        <f ca="1">IF($E3332="только рамка",VLOOKUP($D3332,OLframe!$D$2:$J$213,9),VLOOKUP($E3332,OLmain!$A$2:$J$57,9))</f>
        <v>Android 10.0, RK PX30 4x1,6 Ghz, 2Gb Ram, 16 Gb ROM, IPS LCD, NXP 6686 FM, TDA 7850, DSP, BC6 Bluetooth,  external microphone+Glonass&amp;gps</v>
      </c>
      <c r="J3332" s="27" t="e">
        <f ca="1">IF(VLOOKUP($D3332,OLframe!$D$2:$J$213,10)=0," ",VLOOKUP($D3332,OLframe!$D$2:$J$213,10))</f>
        <v>#REF!</v>
      </c>
    </row>
    <row r="3333" spans="1:10" ht="37.5" customHeight="1">
      <c r="A3333" s="8" t="s">
        <v>1883</v>
      </c>
      <c r="B3333" s="18" t="s">
        <v>2161</v>
      </c>
      <c r="C3333" s="36" t="s">
        <v>3500</v>
      </c>
      <c r="D3333" s="38" t="s">
        <v>2183</v>
      </c>
      <c r="E3333" s="38" t="s">
        <v>1110</v>
      </c>
      <c r="F3333" s="75" t="str">
        <f ca="1">IF($E3333="только рамка",VLOOKUP($D3333,OLframe!$D$2:$J$213,2),VLOOKUP($E3333,OLmain!$A$2:$J$57,2))</f>
        <v>10'', 1024*600</v>
      </c>
      <c r="G3333" s="65" t="str">
        <f ca="1">VLOOKUP($D3333,OLframe!$D$2:$J$213,3)</f>
        <v>https://yadi.sk/d/rl9x6K8q3NMzLE</v>
      </c>
      <c r="H3333" s="45">
        <v>33400</v>
      </c>
      <c r="I3333" s="79" t="str">
        <f ca="1">IF($E3333="только рамка",VLOOKUP($D3333,OLframe!$D$2:$J$213,9),VLOOKUP($E3333,OLmain!$A$2:$J$57,9))</f>
        <v>Android 10.0, RK PX5 8x1,5 Ghz, 4Gb Ram, 32 Gb ROM, IPS LCD, NXP 6686 FM, TDA 7850, DSP, BC6 Bluetooth,  external microphone+Glonass&amp;gps</v>
      </c>
      <c r="J3333" s="27" t="e">
        <f ca="1">IF(VLOOKUP($D3333,OLframe!$D$2:$J$213,10)=0," ",VLOOKUP($D3333,OLframe!$D$2:$J$213,10))</f>
        <v>#REF!</v>
      </c>
    </row>
    <row r="3334" spans="1:10" ht="37.5" customHeight="1">
      <c r="A3334" s="8" t="s">
        <v>1883</v>
      </c>
      <c r="B3334" s="18" t="s">
        <v>2161</v>
      </c>
      <c r="C3334" s="36" t="s">
        <v>3500</v>
      </c>
      <c r="D3334" s="38" t="s">
        <v>2183</v>
      </c>
      <c r="E3334" s="38" t="s">
        <v>1112</v>
      </c>
      <c r="F3334" s="75" t="str">
        <f ca="1">IF($E3334="только рамка",VLOOKUP($D3334,OLframe!$D$2:$J$213,2),VLOOKUP($E3334,OLmain!$A$2:$J$57,2))</f>
        <v>10'', 1024*600</v>
      </c>
      <c r="G3334" s="65" t="str">
        <f ca="1">VLOOKUP($D3334,OLframe!$D$2:$J$213,3)</f>
        <v>https://yadi.sk/d/rl9x6K8q3NMzLE</v>
      </c>
      <c r="H3334" s="45">
        <v>34400</v>
      </c>
      <c r="I3334" s="79" t="str">
        <f ca="1">IF($E3334="только рамка",VLOOKUP($D3334,OLframe!$D$2:$J$213,9),VLOOKUP($E3334,OLmain!$A$2:$J$57,9))</f>
        <v>Android 10.0, RK PX5 8x1,5 Ghz, 4Gb Ram, 64 Gb ROM, IPS LCD, NXP 6686 FM, TDA 7850, DSP, BC6 Bluetooth,  external microphone+Glonass&amp;gps</v>
      </c>
      <c r="J3334" s="27" t="e">
        <f ca="1">IF(VLOOKUP($D3334,OLframe!$D$2:$J$213,10)=0," ",VLOOKUP($D3334,OLframe!$D$2:$J$213,10))</f>
        <v>#REF!</v>
      </c>
    </row>
    <row r="3335" spans="1:10" ht="37.5" customHeight="1">
      <c r="A3335" s="8" t="s">
        <v>1883</v>
      </c>
      <c r="B3335" s="18" t="s">
        <v>2161</v>
      </c>
      <c r="C3335" s="36" t="s">
        <v>3500</v>
      </c>
      <c r="D3335" s="38" t="s">
        <v>2183</v>
      </c>
      <c r="E3335" s="38" t="s">
        <v>1114</v>
      </c>
      <c r="F3335" s="75" t="str">
        <f ca="1">IF($E3335="только рамка",VLOOKUP($D3335,OLframe!$D$2:$J$213,2),VLOOKUP($E3335,OLmain!$A$2:$J$57,2))</f>
        <v>10'', 1024*600</v>
      </c>
      <c r="G3335" s="65" t="str">
        <f ca="1">VLOOKUP($D3335,OLframe!$D$2:$J$213,3)</f>
        <v>https://yadi.sk/d/rl9x6K8q3NMzLE</v>
      </c>
      <c r="H3335" s="45">
        <v>34400</v>
      </c>
      <c r="I3335" s="79" t="str">
        <f ca="1">IF($E3335="только рамка",VLOOKUP($D3335,OLframe!$D$2:$J$213,9),VLOOKUP($E3335,OLmain!$A$2:$J$57,9))</f>
        <v>Android 10.0, RK PX6 6x2,0 Ghz, 4Gb Ram, 64 Gb ROM, IPS LCD, NXP 6686 FM, TDA 7850, DSP, BC6 Bluetooth,  external microphone+Glonass&amp;gps</v>
      </c>
      <c r="J3335" s="27" t="e">
        <f ca="1">IF(VLOOKUP($D3335,OLframe!$D$2:$J$213,10)=0," ",VLOOKUP($D3335,OLframe!$D$2:$J$213,10))</f>
        <v>#REF!</v>
      </c>
    </row>
    <row r="3336" spans="1:10" ht="37.5" customHeight="1">
      <c r="A3336" s="8" t="s">
        <v>1883</v>
      </c>
      <c r="B3336" s="18" t="s">
        <v>2161</v>
      </c>
      <c r="C3336" s="36" t="s">
        <v>3500</v>
      </c>
      <c r="D3336" s="38" t="s">
        <v>2183</v>
      </c>
      <c r="E3336" s="38" t="s">
        <v>1129</v>
      </c>
      <c r="F3336" s="75" t="str">
        <f ca="1">IF($E3336="только рамка",VLOOKUP($D3336,OLframe!$D$2:$J$213,2),VLOOKUP($E3336,OLmain!$A$2:$J$57,2))</f>
        <v>10'', 1024*600</v>
      </c>
      <c r="G3336" s="65" t="str">
        <f ca="1">VLOOKUP($D3336,OLframe!$D$2:$J$213,3)</f>
        <v>https://yadi.sk/d/rl9x6K8q3NMzLE</v>
      </c>
      <c r="H3336" s="45">
        <v>23900</v>
      </c>
      <c r="I3336" s="79" t="str">
        <f ca="1">IF($E3336="только рамка",VLOOKUP($D3336,OLframe!$D$2:$J$213,9),VLOOKUP($E3336,OLmain!$A$2:$J$57,9))</f>
        <v>Android 6.0, MTK 3562 8x1,5 Ghz, 2Gb Ram, 32 Gb ROM, IPS LCD, NXP 6686 FM, TDA 7851, Bluetooth,  external microphone, 4G встроен</v>
      </c>
      <c r="J3336" s="27" t="e">
        <f ca="1">IF(VLOOKUP($D3336,OLframe!$D$2:$J$213,10)=0," ",VLOOKUP($D3336,OLframe!$D$2:$J$213,10))</f>
        <v>#REF!</v>
      </c>
    </row>
    <row r="3337" spans="1:10" ht="37.5" customHeight="1">
      <c r="A3337" s="8" t="s">
        <v>1883</v>
      </c>
      <c r="B3337" s="18" t="s">
        <v>2161</v>
      </c>
      <c r="C3337" s="36" t="s">
        <v>3500</v>
      </c>
      <c r="D3337" s="38" t="s">
        <v>2183</v>
      </c>
      <c r="E3337" s="38" t="s">
        <v>1116</v>
      </c>
      <c r="F3337" s="75" t="str">
        <f ca="1">IF($E3337="только рамка",VLOOKUP($D3337,OLframe!$D$2:$J$213,2),VLOOKUP($E3337,OLmain!$A$2:$J$57,2))</f>
        <v>10'', 1280*720</v>
      </c>
      <c r="G3337" s="65" t="str">
        <f ca="1">VLOOKUP($D3337,OLframe!$D$2:$J$213,3)</f>
        <v>https://yadi.sk/d/rl9x6K8q3NMzLE</v>
      </c>
      <c r="H3337" s="45">
        <v>28900</v>
      </c>
      <c r="I3337" s="79" t="str">
        <f ca="1">IF($E3337="только рамка",VLOOKUP($D3337,OLframe!$D$2:$J$213,9),VLOOKUP($E3337,OLmain!$A$2:$J$57,9))</f>
        <v>Android 10, UIS7862 8x1,8 Ghz, 3Gb Ram, 32Gb ROM, TDA7708 FM, TDA7388, DSP, Bluetooth 5.0, Glonass&amp;gps, 4G, OPTIC out, поддержка AHD/TVI камер, HDMI - опция, AV OUT - опция</v>
      </c>
      <c r="J3337" s="27" t="e">
        <f ca="1">IF(VLOOKUP($D3337,OLframe!$D$2:$J$213,10)=0," ",VLOOKUP($D3337,OLframe!$D$2:$J$213,10))</f>
        <v>#REF!</v>
      </c>
    </row>
    <row r="3338" spans="1:10" ht="37.5" customHeight="1">
      <c r="A3338" s="8" t="s">
        <v>1883</v>
      </c>
      <c r="B3338" s="18" t="s">
        <v>2161</v>
      </c>
      <c r="C3338" s="36" t="s">
        <v>3500</v>
      </c>
      <c r="D3338" s="38" t="s">
        <v>2183</v>
      </c>
      <c r="E3338" s="38" t="s">
        <v>1118</v>
      </c>
      <c r="F3338" s="75" t="str">
        <f ca="1">IF($E3338="только рамка",VLOOKUP($D3338,OLframe!$D$2:$J$213,2),VLOOKUP($E3338,OLmain!$A$2:$J$57,2))</f>
        <v>10'', 1280*720</v>
      </c>
      <c r="G3338" s="65" t="str">
        <f ca="1">VLOOKUP($D3338,OLframe!$D$2:$J$213,3)</f>
        <v>https://yadi.sk/d/rl9x6K8q3NMzLE</v>
      </c>
      <c r="H3338" s="45">
        <v>33400</v>
      </c>
      <c r="I3338" s="79" t="str">
        <f ca="1">IF($E3338="только рамка",VLOOKUP($D3338,OLframe!$D$2:$J$213,9),VLOOKUP($E3338,OLmain!$A$2:$J$57,9))</f>
        <v>Android 10, UIS7862 8x1,8 Ghz, 4Gb Ram, 64Gb ROM, TDA7708 FM, TDA7851L, DSP, Bluetooth 5.0, Glonass&amp;gps, 4G, OPTIC out, поддержка AHD/TVI камер, HDMI - опция, AV OUT - опция</v>
      </c>
      <c r="J3338" s="27" t="e">
        <f ca="1">IF(VLOOKUP($D3338,OLframe!$D$2:$J$213,10)=0," ",VLOOKUP($D3338,OLframe!$D$2:$J$213,10))</f>
        <v>#REF!</v>
      </c>
    </row>
    <row r="3339" spans="1:10" ht="37.5" customHeight="1">
      <c r="A3339" s="8" t="s">
        <v>1883</v>
      </c>
      <c r="B3339" s="18" t="s">
        <v>2161</v>
      </c>
      <c r="C3339" s="36" t="s">
        <v>3500</v>
      </c>
      <c r="D3339" s="38" t="s">
        <v>2183</v>
      </c>
      <c r="E3339" s="38" t="s">
        <v>1134</v>
      </c>
      <c r="F3339" s="75" t="str">
        <f ca="1">IF($E3339="только рамка",VLOOKUP($D3339,OLframe!$D$2:$J$213,2),VLOOKUP($E3339,OLmain!$A$2:$J$57,2))</f>
        <v>10'', 1280*720</v>
      </c>
      <c r="G3339" s="65" t="str">
        <f ca="1">VLOOKUP($D3339,OLframe!$D$2:$J$213,3)</f>
        <v>https://yadi.sk/d/rl9x6K8q3NMzLE</v>
      </c>
      <c r="H3339" s="45">
        <v>36400</v>
      </c>
      <c r="I3339" s="79" t="str">
        <f ca="1">IF($E3339="только рамка",VLOOKUP($D3339,OLframe!$D$2:$J$213,9),VLOOKUP($E3339,OLmain!$A$2:$J$57,9))</f>
        <v>Android 10, UIS7862 8x1,8 Ghz, 6Gb Ram, 128Gb ROM, TDA7708 FM, TDA7851L, DSP, Bluetooth 5.0, Glonass&amp;gps, 4G, OPTIC out, поддержка AHD/TVI камер, HDMI - опция, AV OUT - опция</v>
      </c>
      <c r="J3339" s="27" t="e">
        <f ca="1">IF(VLOOKUP($D3339,OLframe!$D$2:$J$213,10)=0," ",VLOOKUP($D3339,OLframe!$D$2:$J$213,10))</f>
        <v>#REF!</v>
      </c>
    </row>
    <row r="3340" spans="1:10" ht="37.5" customHeight="1">
      <c r="A3340" s="8" t="s">
        <v>1883</v>
      </c>
      <c r="B3340" s="18" t="s">
        <v>2161</v>
      </c>
      <c r="C3340" s="36" t="s">
        <v>3500</v>
      </c>
      <c r="D3340" s="38" t="s">
        <v>2183</v>
      </c>
      <c r="E3340" s="38" t="s">
        <v>1120</v>
      </c>
      <c r="F3340" s="75" t="str">
        <f ca="1">IF($E3340="только рамка",VLOOKUP($D3340,OLframe!$D$2:$J$213,2),VLOOKUP($E3340,OLmain!$A$2:$J$57,2))</f>
        <v>10'', 1024*600</v>
      </c>
      <c r="G3340" s="65" t="str">
        <f ca="1">VLOOKUP($D3340,OLframe!$D$2:$J$213,3)</f>
        <v>https://yadi.sk/d/rl9x6K8q3NMzLE</v>
      </c>
      <c r="H3340" s="45">
        <v>34400</v>
      </c>
      <c r="I3340" s="79" t="str">
        <f ca="1">IF($E3340="только рамка",VLOOKUP($D3340,OLframe!$D$2:$J$213,9),VLOOKUP($E3340,OLmain!$A$2:$J$57,9))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340" s="27" t="e">
        <f ca="1">IF(VLOOKUP($D3340,OLframe!$D$2:$J$213,10)=0," ",VLOOKUP($D3340,OLframe!$D$2:$J$213,10))</f>
        <v>#REF!</v>
      </c>
    </row>
    <row r="3341" spans="1:10" ht="37.5" customHeight="1">
      <c r="A3341" s="8" t="s">
        <v>1883</v>
      </c>
      <c r="B3341" s="18" t="s">
        <v>2161</v>
      </c>
      <c r="C3341" s="36" t="s">
        <v>3500</v>
      </c>
      <c r="D3341" s="38" t="s">
        <v>2183</v>
      </c>
      <c r="E3341" s="38" t="s">
        <v>1090</v>
      </c>
      <c r="F3341" s="75" t="str">
        <f ca="1">IF($E3341="только рамка",VLOOKUP($D3341,OLframe!$D$2:$J$213,2),VLOOKUP($E3341,OLmain!$A$2:$J$57,2))</f>
        <v>9,7'', 1024*768</v>
      </c>
      <c r="G3341" s="65" t="str">
        <f ca="1">VLOOKUP($D3341,OLframe!$D$2:$J$213,3)</f>
        <v>https://yadi.sk/d/rl9x6K8q3NMzLE</v>
      </c>
      <c r="H3341" s="45">
        <v>35400</v>
      </c>
      <c r="I3341" s="79" t="str">
        <f ca="1">IF($E3341="только рамка",VLOOKUP($D3341,OLframe!$D$2:$J$213,9),VLOOKUP($E3341,OLmain!$A$2:$J$57,9))</f>
        <v>Android 10.0, RK PX6 6x2,0 Ghz, 4Gb Ram, 64 Gb ROM, IPS LCD, NXP 6686 FM, TDA 7850, DSP, BC6 Bluetooth,  external microphone+Glonass&amp;gps</v>
      </c>
      <c r="J3341" s="27" t="e">
        <f ca="1">IF(VLOOKUP($D3341,OLframe!$D$2:$J$213,10)=0," ",VLOOKUP($D3341,OLframe!$D$2:$J$213,10))</f>
        <v>#REF!</v>
      </c>
    </row>
    <row r="3342" spans="1:10" ht="37.5" customHeight="1">
      <c r="A3342" s="8" t="s">
        <v>1883</v>
      </c>
      <c r="B3342" s="18" t="s">
        <v>2161</v>
      </c>
      <c r="C3342" s="36" t="s">
        <v>3500</v>
      </c>
      <c r="D3342" s="38" t="s">
        <v>2183</v>
      </c>
      <c r="E3342" s="38" t="s">
        <v>1123</v>
      </c>
      <c r="F3342" s="75" t="str">
        <f ca="1">IF($E3342="только рамка",VLOOKUP($D3342,OLframe!$D$2:$J$213,2),VLOOKUP($E3342,OLmain!$A$2:$J$57,2))</f>
        <v>13.3", 1920*1080</v>
      </c>
      <c r="G3342" s="65" t="str">
        <f ca="1">VLOOKUP($D3342,OLframe!$D$2:$J$213,3)</f>
        <v>https://yadi.sk/d/rl9x6K8q3NMzLE</v>
      </c>
      <c r="H3342" s="45">
        <v>42900</v>
      </c>
      <c r="I3342" s="79" t="str">
        <f ca="1">IF($E3342="только рамка",VLOOKUP($D3342,OLframe!$D$2:$J$213,9),VLOOKUP($E3342,OLmain!$A$2:$J$57,9))</f>
        <v>Android 10.0, RK PX6 6x2,0 Ghz, 4Gb Ram, 64 Gb ROM, IPS LCD, NXP 6686 FM, TDA 7850, DSP, BC6 Bluetooth,  external microphone+Glonass&amp;gps</v>
      </c>
      <c r="J3342" s="27" t="e">
        <f ca="1">IF(VLOOKUP($D3342,OLframe!$D$2:$J$213,10)=0," ",VLOOKUP($D3342,OLframe!$D$2:$J$213,10))</f>
        <v>#REF!</v>
      </c>
    </row>
    <row r="3343" spans="1:10" ht="37.5" customHeight="1">
      <c r="A3343" s="8" t="s">
        <v>1883</v>
      </c>
      <c r="B3343" s="18" t="s">
        <v>2161</v>
      </c>
      <c r="C3343" s="36" t="s">
        <v>3458</v>
      </c>
      <c r="D3343" s="38" t="s">
        <v>2184</v>
      </c>
      <c r="E3343" s="38"/>
      <c r="F3343" s="2" t="s">
        <v>3549</v>
      </c>
      <c r="G3343" s="9" t="s">
        <v>2185</v>
      </c>
      <c r="H3343" s="69">
        <v>28900</v>
      </c>
      <c r="I3343" s="20" t="s">
        <v>4179</v>
      </c>
      <c r="J3343" s="31"/>
    </row>
    <row r="3344" spans="1:10" ht="37.5" customHeight="1">
      <c r="A3344" s="8" t="s">
        <v>1883</v>
      </c>
      <c r="B3344" s="18" t="s">
        <v>2161</v>
      </c>
      <c r="C3344" s="2" t="s">
        <v>3489</v>
      </c>
      <c r="D3344" s="37" t="s">
        <v>2186</v>
      </c>
      <c r="E3344" s="37"/>
      <c r="F3344" s="2" t="s">
        <v>1937</v>
      </c>
      <c r="G3344" s="51" t="s">
        <v>2187</v>
      </c>
      <c r="H3344" s="69">
        <v>37900</v>
      </c>
      <c r="I3344" s="20" t="s">
        <v>4136</v>
      </c>
      <c r="J3344" s="27" t="s">
        <v>3921</v>
      </c>
    </row>
    <row r="3345" spans="1:10" ht="37.5" customHeight="1">
      <c r="A3345" s="8" t="s">
        <v>1883</v>
      </c>
      <c r="B3345" s="18" t="s">
        <v>2161</v>
      </c>
      <c r="C3345" s="2" t="s">
        <v>3458</v>
      </c>
      <c r="D3345" s="37" t="s">
        <v>2188</v>
      </c>
      <c r="E3345" s="37"/>
      <c r="F3345" s="2" t="s">
        <v>3549</v>
      </c>
      <c r="G3345" s="51" t="s">
        <v>2189</v>
      </c>
      <c r="H3345" s="69">
        <v>22900</v>
      </c>
      <c r="I3345" s="20" t="s">
        <v>3511</v>
      </c>
      <c r="J3345" s="31"/>
    </row>
    <row r="3346" spans="1:10" ht="37.5" customHeight="1">
      <c r="A3346" s="8" t="s">
        <v>1883</v>
      </c>
      <c r="B3346" s="18" t="s">
        <v>2161</v>
      </c>
      <c r="C3346" s="36" t="s">
        <v>3451</v>
      </c>
      <c r="D3346" s="38" t="s">
        <v>2190</v>
      </c>
      <c r="E3346" s="38"/>
      <c r="F3346" s="2" t="s">
        <v>1937</v>
      </c>
      <c r="G3346" s="51" t="s">
        <v>2191</v>
      </c>
      <c r="H3346" s="69">
        <v>48900</v>
      </c>
      <c r="I3346" s="53" t="s">
        <v>3503</v>
      </c>
      <c r="J3346" s="27" t="s">
        <v>2192</v>
      </c>
    </row>
    <row r="3347" spans="1:10" ht="37.5" customHeight="1">
      <c r="A3347" s="8" t="s">
        <v>1883</v>
      </c>
      <c r="B3347" s="18" t="s">
        <v>2161</v>
      </c>
      <c r="C3347" s="36" t="s">
        <v>3884</v>
      </c>
      <c r="D3347" s="38" t="s">
        <v>2193</v>
      </c>
      <c r="E3347" s="38"/>
      <c r="F3347" s="2" t="s">
        <v>4115</v>
      </c>
      <c r="G3347" s="51" t="s">
        <v>2194</v>
      </c>
      <c r="H3347" s="48">
        <v>41900</v>
      </c>
      <c r="I3347" s="21" t="s">
        <v>3888</v>
      </c>
      <c r="J3347" s="31" t="s">
        <v>2195</v>
      </c>
    </row>
    <row r="3348" spans="1:10" ht="37.5" customHeight="1">
      <c r="A3348" s="8" t="s">
        <v>1883</v>
      </c>
      <c r="B3348" s="18" t="s">
        <v>2161</v>
      </c>
      <c r="C3348" s="36" t="s">
        <v>3884</v>
      </c>
      <c r="D3348" s="38" t="s">
        <v>2196</v>
      </c>
      <c r="E3348" s="38"/>
      <c r="F3348" s="2" t="s">
        <v>1040</v>
      </c>
      <c r="G3348" s="51" t="s">
        <v>2197</v>
      </c>
      <c r="H3348" s="48">
        <v>50400</v>
      </c>
      <c r="I3348" s="21" t="s">
        <v>3888</v>
      </c>
      <c r="J3348" s="31" t="s">
        <v>2198</v>
      </c>
    </row>
    <row r="3349" spans="1:10" ht="37.5" customHeight="1">
      <c r="A3349" s="8" t="s">
        <v>1883</v>
      </c>
      <c r="B3349" s="18" t="s">
        <v>2199</v>
      </c>
      <c r="C3349" s="36" t="s">
        <v>4133</v>
      </c>
      <c r="D3349" s="38" t="s">
        <v>2200</v>
      </c>
      <c r="E3349" s="38"/>
      <c r="F3349" s="2" t="s">
        <v>3549</v>
      </c>
      <c r="G3349" s="51"/>
      <c r="H3349" s="69">
        <v>29900</v>
      </c>
      <c r="I3349" s="20" t="s">
        <v>2538</v>
      </c>
      <c r="J3349" s="27" t="s">
        <v>2462</v>
      </c>
    </row>
    <row r="3350" spans="1:10" ht="37.5" customHeight="1">
      <c r="A3350" s="8" t="s">
        <v>1883</v>
      </c>
      <c r="B3350" s="18" t="s">
        <v>2199</v>
      </c>
      <c r="C3350" s="36" t="s">
        <v>3451</v>
      </c>
      <c r="D3350" s="38" t="s">
        <v>2201</v>
      </c>
      <c r="E3350" s="38"/>
      <c r="F3350" s="2" t="s">
        <v>3563</v>
      </c>
      <c r="G3350" s="51" t="s">
        <v>361</v>
      </c>
      <c r="H3350" s="69">
        <v>34900</v>
      </c>
      <c r="I3350" s="53" t="s">
        <v>3503</v>
      </c>
      <c r="J3350" s="31" t="s">
        <v>362</v>
      </c>
    </row>
    <row r="3351" spans="1:10" ht="37.5" customHeight="1">
      <c r="A3351" s="8" t="s">
        <v>1883</v>
      </c>
      <c r="B3351" s="18" t="s">
        <v>2199</v>
      </c>
      <c r="C3351" s="36" t="s">
        <v>3485</v>
      </c>
      <c r="D3351" s="38" t="s">
        <v>363</v>
      </c>
      <c r="E3351" s="38"/>
      <c r="F3351" s="2" t="s">
        <v>3549</v>
      </c>
      <c r="G3351" s="51" t="s">
        <v>364</v>
      </c>
      <c r="H3351" s="69">
        <v>27400</v>
      </c>
      <c r="I3351" s="21" t="s">
        <v>3516</v>
      </c>
      <c r="J3351" s="27" t="s">
        <v>365</v>
      </c>
    </row>
    <row r="3352" spans="1:10" ht="37.5" customHeight="1">
      <c r="A3352" s="8" t="s">
        <v>1883</v>
      </c>
      <c r="B3352" s="18" t="s">
        <v>2199</v>
      </c>
      <c r="C3352" s="36" t="s">
        <v>3444</v>
      </c>
      <c r="D3352" s="38" t="s">
        <v>366</v>
      </c>
      <c r="E3352" s="38"/>
      <c r="F3352" s="2" t="s">
        <v>3549</v>
      </c>
      <c r="G3352" s="51" t="s">
        <v>367</v>
      </c>
      <c r="H3352" s="69">
        <v>27900</v>
      </c>
      <c r="I3352" s="46" t="s">
        <v>3492</v>
      </c>
      <c r="J3352" s="27" t="s">
        <v>365</v>
      </c>
    </row>
    <row r="3353" spans="1:10" ht="37.5" customHeight="1">
      <c r="A3353" s="8" t="s">
        <v>1883</v>
      </c>
      <c r="B3353" s="18" t="s">
        <v>2199</v>
      </c>
      <c r="C3353" s="36" t="s">
        <v>3444</v>
      </c>
      <c r="D3353" s="38" t="s">
        <v>368</v>
      </c>
      <c r="E3353" s="38"/>
      <c r="F3353" s="2" t="s">
        <v>3549</v>
      </c>
      <c r="G3353" s="51" t="s">
        <v>367</v>
      </c>
      <c r="H3353" s="69">
        <v>30900</v>
      </c>
      <c r="I3353" s="59" t="s">
        <v>3478</v>
      </c>
      <c r="J3353" s="27" t="s">
        <v>365</v>
      </c>
    </row>
    <row r="3354" spans="1:10" ht="37.5" customHeight="1">
      <c r="A3354" s="8" t="s">
        <v>1883</v>
      </c>
      <c r="B3354" s="18" t="s">
        <v>2199</v>
      </c>
      <c r="C3354" s="36" t="s">
        <v>3444</v>
      </c>
      <c r="D3354" s="38" t="s">
        <v>369</v>
      </c>
      <c r="E3354" s="38"/>
      <c r="F3354" s="2" t="s">
        <v>3549</v>
      </c>
      <c r="G3354" s="51" t="s">
        <v>367</v>
      </c>
      <c r="H3354" s="69">
        <v>31900</v>
      </c>
      <c r="I3354" s="46" t="s">
        <v>3496</v>
      </c>
      <c r="J3354" s="27" t="s">
        <v>365</v>
      </c>
    </row>
    <row r="3355" spans="1:10" ht="37.5" customHeight="1">
      <c r="A3355" s="8" t="s">
        <v>1883</v>
      </c>
      <c r="B3355" s="18" t="s">
        <v>2199</v>
      </c>
      <c r="C3355" s="36" t="s">
        <v>3500</v>
      </c>
      <c r="D3355" s="38" t="s">
        <v>370</v>
      </c>
      <c r="E3355" s="38" t="s">
        <v>2857</v>
      </c>
      <c r="F3355" s="75" t="str">
        <f ca="1">IF($E3355="только рамка",VLOOKUP($D3355,OLframe!$D$2:$J$213,2),VLOOKUP($E3355,OLmain!$A$2:$J$57,2))</f>
        <v>10", 1024*600</v>
      </c>
      <c r="G3355" s="65" t="str">
        <f ca="1">VLOOKUP($D3355,OLframe!$D$2:$J$213,3)</f>
        <v>https://yadi.sk/d/SEZf2MRCiA94pA</v>
      </c>
      <c r="H3355" s="45">
        <v>6000</v>
      </c>
      <c r="I3355" s="79" t="e">
        <f ca="1">IF($E3355="только рамка",VLOOKUP($D3355,OLframe!$D$2:$J$213,9),VLOOKUP($E3355,OLmain!$A$2:$J$57,9))</f>
        <v>#REF!</v>
      </c>
      <c r="J3355" s="27" t="e">
        <f ca="1">IF(VLOOKUP($D3355,OLframe!$D$2:$J$213,10)=0," ",VLOOKUP($D3355,OLframe!$D$2:$J$213,10))</f>
        <v>#REF!</v>
      </c>
    </row>
    <row r="3356" spans="1:10" ht="37.5" customHeight="1">
      <c r="A3356" s="8" t="s">
        <v>1883</v>
      </c>
      <c r="B3356" s="18" t="s">
        <v>2199</v>
      </c>
      <c r="C3356" s="36" t="s">
        <v>3500</v>
      </c>
      <c r="D3356" s="38" t="s">
        <v>370</v>
      </c>
      <c r="E3356" s="38" t="s">
        <v>1124</v>
      </c>
      <c r="F3356" s="75" t="str">
        <f ca="1">IF($E3356="только рамка",VLOOKUP($D3356,OLframe!$D$2:$J$213,2),VLOOKUP($E3356,OLmain!$A$2:$J$57,2))</f>
        <v>10.1", 1280*720</v>
      </c>
      <c r="G3356" s="65" t="str">
        <f ca="1">VLOOKUP($D3356,OLframe!$D$2:$J$213,3)</f>
        <v>https://yadi.sk/d/SEZf2MRCiA94pA</v>
      </c>
      <c r="H3356" s="45">
        <v>36900</v>
      </c>
      <c r="I3356" s="79" t="str">
        <f ca="1">IF($E3356="только рамка",VLOOKUP($D3356,OLframe!$D$2:$J$213,9),VLOOKUP($E3356,OLmain!$A$2:$J$57,9))</f>
        <v>Android 10.0, RK PX6 6x2,0 Ghz, 4Gb Ram, 64 Gb ROM, IPS LCD, NXP 6686 FM, TDA 7850, DSP, BC6 Bluetooth,  external microphone+Glonass&amp;gps</v>
      </c>
      <c r="J3356" s="27" t="e">
        <f ca="1">IF(VLOOKUP($D3356,OLframe!$D$2:$J$213,10)=0," ",VLOOKUP($D3356,OLframe!$D$2:$J$213,10))</f>
        <v>#REF!</v>
      </c>
    </row>
    <row r="3357" spans="1:10" ht="37.5" customHeight="1">
      <c r="A3357" s="8" t="s">
        <v>1883</v>
      </c>
      <c r="B3357" s="18" t="s">
        <v>2199</v>
      </c>
      <c r="C3357" s="36" t="s">
        <v>3500</v>
      </c>
      <c r="D3357" s="38" t="s">
        <v>370</v>
      </c>
      <c r="E3357" s="38" t="s">
        <v>1139</v>
      </c>
      <c r="F3357" s="75" t="str">
        <f ca="1">IF($E3357="только рамка",VLOOKUP($D3357,OLframe!$D$2:$J$213,2),VLOOKUP($E3357,OLmain!$A$2:$J$57,2))</f>
        <v>10'', 1280*720</v>
      </c>
      <c r="G3357" s="65" t="str">
        <f ca="1">VLOOKUP($D3357,OLframe!$D$2:$J$213,3)</f>
        <v>https://yadi.sk/d/SEZf2MRCiA94pA</v>
      </c>
      <c r="H3357" s="45">
        <v>38900</v>
      </c>
      <c r="I3357" s="79" t="str">
        <f ca="1">IF($E3357="только рамка",VLOOKUP($D3357,OLframe!$D$2:$J$213,9),VLOOKUP($E3357,OLmain!$A$2:$J$57,9))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57" s="27" t="e">
        <f ca="1">IF(VLOOKUP($D3357,OLframe!$D$2:$J$213,10)=0," ",VLOOKUP($D3357,OLframe!$D$2:$J$213,10))</f>
        <v>#REF!</v>
      </c>
    </row>
    <row r="3358" spans="1:10" ht="37.5" customHeight="1">
      <c r="A3358" s="8" t="s">
        <v>1883</v>
      </c>
      <c r="B3358" s="18" t="s">
        <v>2199</v>
      </c>
      <c r="C3358" s="36" t="s">
        <v>3500</v>
      </c>
      <c r="D3358" s="38" t="s">
        <v>370</v>
      </c>
      <c r="E3358" s="38" t="s">
        <v>1106</v>
      </c>
      <c r="F3358" s="75" t="str">
        <f ca="1">IF($E3358="только рамка",VLOOKUP($D3358,OLframe!$D$2:$J$213,2),VLOOKUP($E3358,OLmain!$A$2:$J$57,2))</f>
        <v>10'', 1280*720</v>
      </c>
      <c r="G3358" s="65" t="str">
        <f ca="1">VLOOKUP($D3358,OLframe!$D$2:$J$213,3)</f>
        <v>https://yadi.sk/d/SEZf2MRCiA94pA</v>
      </c>
      <c r="H3358" s="45">
        <v>41900</v>
      </c>
      <c r="I3358" s="79" t="str">
        <f ca="1">IF($E3358="только рамка",VLOOKUP($D3358,OLframe!$D$2:$J$213,9),VLOOKUP($E3358,OLmain!$A$2:$J$57,9))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58" s="27" t="e">
        <f ca="1">IF(VLOOKUP($D3358,OLframe!$D$2:$J$213,10)=0," ",VLOOKUP($D3358,OLframe!$D$2:$J$213,10))</f>
        <v>#REF!</v>
      </c>
    </row>
    <row r="3359" spans="1:10" ht="37.5" customHeight="1">
      <c r="A3359" s="8" t="s">
        <v>1883</v>
      </c>
      <c r="B3359" s="18" t="s">
        <v>2199</v>
      </c>
      <c r="C3359" s="36" t="s">
        <v>3500</v>
      </c>
      <c r="D3359" s="38" t="s">
        <v>370</v>
      </c>
      <c r="E3359" s="38" t="s">
        <v>1108</v>
      </c>
      <c r="F3359" s="75" t="str">
        <f ca="1">IF($E3359="только рамка",VLOOKUP($D3359,OLframe!$D$2:$J$213,2),VLOOKUP($E3359,OLmain!$A$2:$J$57,2))</f>
        <v>10'', 1024*600</v>
      </c>
      <c r="G3359" s="65" t="str">
        <f ca="1">VLOOKUP($D3359,OLframe!$D$2:$J$213,3)</f>
        <v>https://yadi.sk/d/SEZf2MRCiA94pA</v>
      </c>
      <c r="H3359" s="45">
        <v>29900</v>
      </c>
      <c r="I3359" s="79" t="str">
        <f ca="1">IF($E3359="только рамка",VLOOKUP($D3359,OLframe!$D$2:$J$213,9),VLOOKUP($E3359,OLmain!$A$2:$J$57,9))</f>
        <v>Android 10.0, RK PX30 4x1,6 Ghz, 2Gb Ram, 16 Gb ROM, IPS LCD, NXP 6686 FM, TDA 7850, DSP, BC6 Bluetooth,  external microphone+Glonass&amp;gps</v>
      </c>
      <c r="J3359" s="27" t="e">
        <f ca="1">IF(VLOOKUP($D3359,OLframe!$D$2:$J$213,10)=0," ",VLOOKUP($D3359,OLframe!$D$2:$J$213,10))</f>
        <v>#REF!</v>
      </c>
    </row>
    <row r="3360" spans="1:10" ht="37.5" customHeight="1">
      <c r="A3360" s="8" t="s">
        <v>1883</v>
      </c>
      <c r="B3360" s="18" t="s">
        <v>2199</v>
      </c>
      <c r="C3360" s="36" t="s">
        <v>3500</v>
      </c>
      <c r="D3360" s="38" t="s">
        <v>370</v>
      </c>
      <c r="E3360" s="38" t="s">
        <v>1110</v>
      </c>
      <c r="F3360" s="75" t="str">
        <f ca="1">IF($E3360="только рамка",VLOOKUP($D3360,OLframe!$D$2:$J$213,2),VLOOKUP($E3360,OLmain!$A$2:$J$57,2))</f>
        <v>10'', 1024*600</v>
      </c>
      <c r="G3360" s="65" t="str">
        <f ca="1">VLOOKUP($D3360,OLframe!$D$2:$J$213,3)</f>
        <v>https://yadi.sk/d/SEZf2MRCiA94pA</v>
      </c>
      <c r="H3360" s="45">
        <v>33400</v>
      </c>
      <c r="I3360" s="79" t="str">
        <f ca="1">IF($E3360="только рамка",VLOOKUP($D3360,OLframe!$D$2:$J$213,9),VLOOKUP($E3360,OLmain!$A$2:$J$57,9))</f>
        <v>Android 10.0, RK PX5 8x1,5 Ghz, 4Gb Ram, 32 Gb ROM, IPS LCD, NXP 6686 FM, TDA 7850, DSP, BC6 Bluetooth,  external microphone+Glonass&amp;gps</v>
      </c>
      <c r="J3360" s="27" t="e">
        <f ca="1">IF(VLOOKUP($D3360,OLframe!$D$2:$J$213,10)=0," ",VLOOKUP($D3360,OLframe!$D$2:$J$213,10))</f>
        <v>#REF!</v>
      </c>
    </row>
    <row r="3361" spans="1:10" ht="37.5" customHeight="1">
      <c r="A3361" s="8" t="s">
        <v>1883</v>
      </c>
      <c r="B3361" s="18" t="s">
        <v>2199</v>
      </c>
      <c r="C3361" s="36" t="s">
        <v>3500</v>
      </c>
      <c r="D3361" s="38" t="s">
        <v>370</v>
      </c>
      <c r="E3361" s="38" t="s">
        <v>1112</v>
      </c>
      <c r="F3361" s="75" t="str">
        <f ca="1">IF($E3361="только рамка",VLOOKUP($D3361,OLframe!$D$2:$J$213,2),VLOOKUP($E3361,OLmain!$A$2:$J$57,2))</f>
        <v>10'', 1024*600</v>
      </c>
      <c r="G3361" s="65" t="str">
        <f ca="1">VLOOKUP($D3361,OLframe!$D$2:$J$213,3)</f>
        <v>https://yadi.sk/d/SEZf2MRCiA94pA</v>
      </c>
      <c r="H3361" s="45">
        <v>34400</v>
      </c>
      <c r="I3361" s="79" t="str">
        <f ca="1">IF($E3361="только рамка",VLOOKUP($D3361,OLframe!$D$2:$J$213,9),VLOOKUP($E3361,OLmain!$A$2:$J$57,9))</f>
        <v>Android 10.0, RK PX5 8x1,5 Ghz, 4Gb Ram, 64 Gb ROM, IPS LCD, NXP 6686 FM, TDA 7850, DSP, BC6 Bluetooth,  external microphone+Glonass&amp;gps</v>
      </c>
      <c r="J3361" s="27" t="e">
        <f ca="1">IF(VLOOKUP($D3361,OLframe!$D$2:$J$213,10)=0," ",VLOOKUP($D3361,OLframe!$D$2:$J$213,10))</f>
        <v>#REF!</v>
      </c>
    </row>
    <row r="3362" spans="1:10" ht="37.5" customHeight="1">
      <c r="A3362" s="8" t="s">
        <v>1883</v>
      </c>
      <c r="B3362" s="18" t="s">
        <v>2199</v>
      </c>
      <c r="C3362" s="36" t="s">
        <v>3500</v>
      </c>
      <c r="D3362" s="38" t="s">
        <v>370</v>
      </c>
      <c r="E3362" s="38" t="s">
        <v>1114</v>
      </c>
      <c r="F3362" s="75" t="str">
        <f ca="1">IF($E3362="только рамка",VLOOKUP($D3362,OLframe!$D$2:$J$213,2),VLOOKUP($E3362,OLmain!$A$2:$J$57,2))</f>
        <v>10'', 1024*600</v>
      </c>
      <c r="G3362" s="65" t="str">
        <f ca="1">VLOOKUP($D3362,OLframe!$D$2:$J$213,3)</f>
        <v>https://yadi.sk/d/SEZf2MRCiA94pA</v>
      </c>
      <c r="H3362" s="45">
        <v>34400</v>
      </c>
      <c r="I3362" s="79" t="str">
        <f ca="1">IF($E3362="только рамка",VLOOKUP($D3362,OLframe!$D$2:$J$213,9),VLOOKUP($E3362,OLmain!$A$2:$J$57,9))</f>
        <v>Android 10.0, RK PX6 6x2,0 Ghz, 4Gb Ram, 64 Gb ROM, IPS LCD, NXP 6686 FM, TDA 7850, DSP, BC6 Bluetooth,  external microphone+Glonass&amp;gps</v>
      </c>
      <c r="J3362" s="27" t="e">
        <f ca="1">IF(VLOOKUP($D3362,OLframe!$D$2:$J$213,10)=0," ",VLOOKUP($D3362,OLframe!$D$2:$J$213,10))</f>
        <v>#REF!</v>
      </c>
    </row>
    <row r="3363" spans="1:10" ht="37.5" customHeight="1">
      <c r="A3363" s="8" t="s">
        <v>1883</v>
      </c>
      <c r="B3363" s="18" t="s">
        <v>2199</v>
      </c>
      <c r="C3363" s="36" t="s">
        <v>3500</v>
      </c>
      <c r="D3363" s="38" t="s">
        <v>370</v>
      </c>
      <c r="E3363" s="38" t="s">
        <v>1129</v>
      </c>
      <c r="F3363" s="75" t="str">
        <f ca="1">IF($E3363="только рамка",VLOOKUP($D3363,OLframe!$D$2:$J$213,2),VLOOKUP($E3363,OLmain!$A$2:$J$57,2))</f>
        <v>10'', 1024*600</v>
      </c>
      <c r="G3363" s="65" t="str">
        <f ca="1">VLOOKUP($D3363,OLframe!$D$2:$J$213,3)</f>
        <v>https://yadi.sk/d/SEZf2MRCiA94pA</v>
      </c>
      <c r="H3363" s="45">
        <v>23900</v>
      </c>
      <c r="I3363" s="79" t="str">
        <f ca="1">IF($E3363="только рамка",VLOOKUP($D3363,OLframe!$D$2:$J$213,9),VLOOKUP($E3363,OLmain!$A$2:$J$57,9))</f>
        <v>Android 6.0, MTK 3562 8x1,5 Ghz, 2Gb Ram, 32 Gb ROM, IPS LCD, NXP 6686 FM, TDA 7851, Bluetooth,  external microphone, 4G встроен</v>
      </c>
      <c r="J3363" s="27" t="e">
        <f ca="1">IF(VLOOKUP($D3363,OLframe!$D$2:$J$213,10)=0," ",VLOOKUP($D3363,OLframe!$D$2:$J$213,10))</f>
        <v>#REF!</v>
      </c>
    </row>
    <row r="3364" spans="1:10" ht="37.5" customHeight="1">
      <c r="A3364" s="8" t="s">
        <v>1883</v>
      </c>
      <c r="B3364" s="18" t="s">
        <v>2199</v>
      </c>
      <c r="C3364" s="36" t="s">
        <v>3500</v>
      </c>
      <c r="D3364" s="38" t="s">
        <v>370</v>
      </c>
      <c r="E3364" s="38" t="s">
        <v>1116</v>
      </c>
      <c r="F3364" s="75" t="str">
        <f ca="1">IF($E3364="только рамка",VLOOKUP($D3364,OLframe!$D$2:$J$213,2),VLOOKUP($E3364,OLmain!$A$2:$J$57,2))</f>
        <v>10'', 1280*720</v>
      </c>
      <c r="G3364" s="65" t="str">
        <f ca="1">VLOOKUP($D3364,OLframe!$D$2:$J$213,3)</f>
        <v>https://yadi.sk/d/SEZf2MRCiA94pA</v>
      </c>
      <c r="H3364" s="45">
        <v>28900</v>
      </c>
      <c r="I3364" s="79" t="str">
        <f ca="1">IF($E3364="только рамка",VLOOKUP($D3364,OLframe!$D$2:$J$213,9),VLOOKUP($E3364,OLmain!$A$2:$J$57,9))</f>
        <v>Android 10, UIS7862 8x1,8 Ghz, 3Gb Ram, 32Gb ROM, TDA7708 FM, TDA7388, DSP, Bluetooth 5.0, Glonass&amp;gps, 4G, OPTIC out, поддержка AHD/TVI камер, HDMI - опция, AV OUT - опция</v>
      </c>
      <c r="J3364" s="27" t="e">
        <f ca="1">IF(VLOOKUP($D3364,OLframe!$D$2:$J$213,10)=0," ",VLOOKUP($D3364,OLframe!$D$2:$J$213,10))</f>
        <v>#REF!</v>
      </c>
    </row>
    <row r="3365" spans="1:10" ht="37.5" customHeight="1">
      <c r="A3365" s="8" t="s">
        <v>1883</v>
      </c>
      <c r="B3365" s="18" t="s">
        <v>2199</v>
      </c>
      <c r="C3365" s="36" t="s">
        <v>3500</v>
      </c>
      <c r="D3365" s="38" t="s">
        <v>370</v>
      </c>
      <c r="E3365" s="38" t="s">
        <v>1118</v>
      </c>
      <c r="F3365" s="75" t="str">
        <f ca="1">IF($E3365="только рамка",VLOOKUP($D3365,OLframe!$D$2:$J$213,2),VLOOKUP($E3365,OLmain!$A$2:$J$57,2))</f>
        <v>10'', 1280*720</v>
      </c>
      <c r="G3365" s="65" t="str">
        <f ca="1">VLOOKUP($D3365,OLframe!$D$2:$J$213,3)</f>
        <v>https://yadi.sk/d/SEZf2MRCiA94pA</v>
      </c>
      <c r="H3365" s="45">
        <v>33400</v>
      </c>
      <c r="I3365" s="79" t="str">
        <f ca="1">IF($E3365="только рамка",VLOOKUP($D3365,OLframe!$D$2:$J$213,9),VLOOKUP($E3365,OLmain!$A$2:$J$57,9))</f>
        <v>Android 10, UIS7862 8x1,8 Ghz, 4Gb Ram, 64Gb ROM, TDA7708 FM, TDA7851L, DSP, Bluetooth 5.0, Glonass&amp;gps, 4G, OPTIC out, поддержка AHD/TVI камер, HDMI - опция, AV OUT - опция</v>
      </c>
      <c r="J3365" s="27" t="e">
        <f ca="1">IF(VLOOKUP($D3365,OLframe!$D$2:$J$213,10)=0," ",VLOOKUP($D3365,OLframe!$D$2:$J$213,10))</f>
        <v>#REF!</v>
      </c>
    </row>
    <row r="3366" spans="1:10" ht="37.5" customHeight="1">
      <c r="A3366" s="8" t="s">
        <v>1883</v>
      </c>
      <c r="B3366" s="18" t="s">
        <v>2199</v>
      </c>
      <c r="C3366" s="36" t="s">
        <v>3500</v>
      </c>
      <c r="D3366" s="38" t="s">
        <v>370</v>
      </c>
      <c r="E3366" s="38" t="s">
        <v>1134</v>
      </c>
      <c r="F3366" s="75" t="str">
        <f ca="1">IF($E3366="только рамка",VLOOKUP($D3366,OLframe!$D$2:$J$213,2),VLOOKUP($E3366,OLmain!$A$2:$J$57,2))</f>
        <v>10'', 1280*720</v>
      </c>
      <c r="G3366" s="65" t="str">
        <f ca="1">VLOOKUP($D3366,OLframe!$D$2:$J$213,3)</f>
        <v>https://yadi.sk/d/SEZf2MRCiA94pA</v>
      </c>
      <c r="H3366" s="45">
        <v>36400</v>
      </c>
      <c r="I3366" s="79" t="str">
        <f ca="1">IF($E3366="только рамка",VLOOKUP($D3366,OLframe!$D$2:$J$213,9),VLOOKUP($E3366,OLmain!$A$2:$J$57,9))</f>
        <v>Android 10, UIS7862 8x1,8 Ghz, 6Gb Ram, 128Gb ROM, TDA7708 FM, TDA7851L, DSP, Bluetooth 5.0, Glonass&amp;gps, 4G, OPTIC out, поддержка AHD/TVI камер, HDMI - опция, AV OUT - опция</v>
      </c>
      <c r="J3366" s="27" t="e">
        <f ca="1">IF(VLOOKUP($D3366,OLframe!$D$2:$J$213,10)=0," ",VLOOKUP($D3366,OLframe!$D$2:$J$213,10))</f>
        <v>#REF!</v>
      </c>
    </row>
    <row r="3367" spans="1:10" ht="37.5" customHeight="1">
      <c r="A3367" s="8" t="s">
        <v>1883</v>
      </c>
      <c r="B3367" s="18" t="s">
        <v>2199</v>
      </c>
      <c r="C3367" s="36" t="s">
        <v>3500</v>
      </c>
      <c r="D3367" s="38" t="s">
        <v>370</v>
      </c>
      <c r="E3367" s="38" t="s">
        <v>1120</v>
      </c>
      <c r="F3367" s="75" t="str">
        <f ca="1">IF($E3367="только рамка",VLOOKUP($D3367,OLframe!$D$2:$J$213,2),VLOOKUP($E3367,OLmain!$A$2:$J$57,2))</f>
        <v>10'', 1024*600</v>
      </c>
      <c r="G3367" s="65" t="str">
        <f ca="1">VLOOKUP($D3367,OLframe!$D$2:$J$213,3)</f>
        <v>https://yadi.sk/d/SEZf2MRCiA94pA</v>
      </c>
      <c r="H3367" s="45">
        <v>34400</v>
      </c>
      <c r="I3367" s="79" t="str">
        <f ca="1">IF($E3367="только рамка",VLOOKUP($D3367,OLframe!$D$2:$J$213,9),VLOOKUP($E3367,OLmain!$A$2:$J$57,9))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367" s="27" t="e">
        <f ca="1">IF(VLOOKUP($D3367,OLframe!$D$2:$J$213,10)=0," ",VLOOKUP($D3367,OLframe!$D$2:$J$213,10))</f>
        <v>#REF!</v>
      </c>
    </row>
    <row r="3368" spans="1:10" ht="37.5" customHeight="1">
      <c r="A3368" s="8" t="s">
        <v>1883</v>
      </c>
      <c r="B3368" s="18" t="s">
        <v>2199</v>
      </c>
      <c r="C3368" s="36" t="s">
        <v>3500</v>
      </c>
      <c r="D3368" s="38" t="s">
        <v>370</v>
      </c>
      <c r="E3368" s="38" t="s">
        <v>1090</v>
      </c>
      <c r="F3368" s="75" t="str">
        <f ca="1">IF($E3368="только рамка",VLOOKUP($D3368,OLframe!$D$2:$J$213,2),VLOOKUP($E3368,OLmain!$A$2:$J$57,2))</f>
        <v>9,7'', 1024*768</v>
      </c>
      <c r="G3368" s="65" t="str">
        <f ca="1">VLOOKUP($D3368,OLframe!$D$2:$J$213,3)</f>
        <v>https://yadi.sk/d/SEZf2MRCiA94pA</v>
      </c>
      <c r="H3368" s="45">
        <v>35400</v>
      </c>
      <c r="I3368" s="79" t="str">
        <f ca="1">IF($E3368="только рамка",VLOOKUP($D3368,OLframe!$D$2:$J$213,9),VLOOKUP($E3368,OLmain!$A$2:$J$57,9))</f>
        <v>Android 10.0, RK PX6 6x2,0 Ghz, 4Gb Ram, 64 Gb ROM, IPS LCD, NXP 6686 FM, TDA 7850, DSP, BC6 Bluetooth,  external microphone+Glonass&amp;gps</v>
      </c>
      <c r="J3368" s="27" t="e">
        <f ca="1">IF(VLOOKUP($D3368,OLframe!$D$2:$J$213,10)=0," ",VLOOKUP($D3368,OLframe!$D$2:$J$213,10))</f>
        <v>#REF!</v>
      </c>
    </row>
    <row r="3369" spans="1:10" ht="37.5" customHeight="1">
      <c r="A3369" s="8" t="s">
        <v>1883</v>
      </c>
      <c r="B3369" s="18" t="s">
        <v>2199</v>
      </c>
      <c r="C3369" s="36" t="s">
        <v>3500</v>
      </c>
      <c r="D3369" s="38" t="s">
        <v>370</v>
      </c>
      <c r="E3369" s="38" t="s">
        <v>1123</v>
      </c>
      <c r="F3369" s="75" t="str">
        <f ca="1">IF($E3369="только рамка",VLOOKUP($D3369,OLframe!$D$2:$J$213,2),VLOOKUP($E3369,OLmain!$A$2:$J$57,2))</f>
        <v>13.3", 1920*1080</v>
      </c>
      <c r="G3369" s="65" t="str">
        <f ca="1">VLOOKUP($D3369,OLframe!$D$2:$J$213,3)</f>
        <v>https://yadi.sk/d/SEZf2MRCiA94pA</v>
      </c>
      <c r="H3369" s="45">
        <v>42900</v>
      </c>
      <c r="I3369" s="79" t="str">
        <f ca="1">IF($E3369="только рамка",VLOOKUP($D3369,OLframe!$D$2:$J$213,9),VLOOKUP($E3369,OLmain!$A$2:$J$57,9))</f>
        <v>Android 10.0, RK PX6 6x2,0 Ghz, 4Gb Ram, 64 Gb ROM, IPS LCD, NXP 6686 FM, TDA 7850, DSP, BC6 Bluetooth,  external microphone+Glonass&amp;gps</v>
      </c>
      <c r="J3369" s="27" t="e">
        <f ca="1">IF(VLOOKUP($D3369,OLframe!$D$2:$J$213,10)=0," ",VLOOKUP($D3369,OLframe!$D$2:$J$213,10))</f>
        <v>#REF!</v>
      </c>
    </row>
    <row r="3370" spans="1:10" ht="37.5" customHeight="1">
      <c r="A3370" s="8" t="s">
        <v>1883</v>
      </c>
      <c r="B3370" s="18" t="s">
        <v>2199</v>
      </c>
      <c r="C3370" s="36" t="s">
        <v>3884</v>
      </c>
      <c r="D3370" s="38" t="s">
        <v>371</v>
      </c>
      <c r="E3370" s="38"/>
      <c r="F3370" s="2" t="s">
        <v>4157</v>
      </c>
      <c r="G3370" s="9" t="s">
        <v>372</v>
      </c>
      <c r="H3370" s="48">
        <v>53900</v>
      </c>
      <c r="I3370" s="21" t="s">
        <v>3888</v>
      </c>
      <c r="J3370" s="31" t="s">
        <v>373</v>
      </c>
    </row>
    <row r="3371" spans="1:10" ht="37.5" customHeight="1">
      <c r="A3371" s="8" t="s">
        <v>1883</v>
      </c>
      <c r="B3371" s="18" t="s">
        <v>2199</v>
      </c>
      <c r="C3371" s="36" t="s">
        <v>3451</v>
      </c>
      <c r="D3371" s="38" t="s">
        <v>374</v>
      </c>
      <c r="E3371" s="38"/>
      <c r="F3371" s="2" t="s">
        <v>1937</v>
      </c>
      <c r="G3371" s="9" t="s">
        <v>375</v>
      </c>
      <c r="H3371" s="68">
        <v>50900</v>
      </c>
      <c r="I3371" s="53" t="s">
        <v>3503</v>
      </c>
      <c r="J3371" s="31" t="s">
        <v>376</v>
      </c>
    </row>
    <row r="3372" spans="1:10" ht="37.5" customHeight="1">
      <c r="A3372" s="8" t="s">
        <v>1883</v>
      </c>
      <c r="B3372" s="22" t="s">
        <v>377</v>
      </c>
      <c r="C3372" s="36" t="s">
        <v>3451</v>
      </c>
      <c r="D3372" s="38" t="s">
        <v>378</v>
      </c>
      <c r="E3372" s="38"/>
      <c r="F3372" s="2" t="s">
        <v>3712</v>
      </c>
      <c r="G3372" s="6" t="s">
        <v>379</v>
      </c>
      <c r="H3372" s="69">
        <v>31900</v>
      </c>
      <c r="I3372" s="21" t="s">
        <v>3483</v>
      </c>
      <c r="J3372" s="27" t="s">
        <v>380</v>
      </c>
    </row>
    <row r="3373" spans="1:10" ht="37.5" customHeight="1">
      <c r="A3373" s="8" t="s">
        <v>1883</v>
      </c>
      <c r="B3373" s="22" t="s">
        <v>381</v>
      </c>
      <c r="C3373" s="36" t="s">
        <v>3451</v>
      </c>
      <c r="D3373" s="38" t="s">
        <v>382</v>
      </c>
      <c r="E3373" s="38"/>
      <c r="F3373" s="10" t="s">
        <v>3518</v>
      </c>
      <c r="G3373" s="14" t="s">
        <v>383</v>
      </c>
      <c r="H3373" s="69">
        <v>26900</v>
      </c>
      <c r="I3373" s="20" t="s">
        <v>3551</v>
      </c>
      <c r="J3373" s="27" t="s">
        <v>380</v>
      </c>
    </row>
    <row r="3374" spans="1:10" ht="37.5" customHeight="1">
      <c r="A3374" s="8" t="s">
        <v>1883</v>
      </c>
      <c r="B3374" s="22" t="s">
        <v>381</v>
      </c>
      <c r="C3374" s="36" t="s">
        <v>3451</v>
      </c>
      <c r="D3374" s="38" t="s">
        <v>384</v>
      </c>
      <c r="E3374" s="38"/>
      <c r="F3374" s="10" t="s">
        <v>3518</v>
      </c>
      <c r="G3374" s="14" t="s">
        <v>383</v>
      </c>
      <c r="H3374" s="69">
        <v>27900</v>
      </c>
      <c r="I3374" s="21" t="s">
        <v>4283</v>
      </c>
      <c r="J3374" s="27" t="s">
        <v>380</v>
      </c>
    </row>
    <row r="3375" spans="1:10" ht="37.5" customHeight="1">
      <c r="A3375" s="8" t="s">
        <v>1883</v>
      </c>
      <c r="B3375" s="22" t="s">
        <v>381</v>
      </c>
      <c r="C3375" s="2" t="s">
        <v>3458</v>
      </c>
      <c r="D3375" s="37" t="s">
        <v>385</v>
      </c>
      <c r="E3375" s="37"/>
      <c r="F3375" s="10" t="s">
        <v>3518</v>
      </c>
      <c r="G3375" s="9" t="s">
        <v>386</v>
      </c>
      <c r="H3375" s="69">
        <v>23900</v>
      </c>
      <c r="I3375" s="20" t="s">
        <v>3461</v>
      </c>
      <c r="J3375" s="27" t="s">
        <v>2314</v>
      </c>
    </row>
    <row r="3376" spans="1:10" ht="37.5" customHeight="1">
      <c r="A3376" s="8" t="s">
        <v>1883</v>
      </c>
      <c r="B3376" s="22" t="s">
        <v>381</v>
      </c>
      <c r="C3376" s="2" t="s">
        <v>3489</v>
      </c>
      <c r="D3376" s="37" t="s">
        <v>387</v>
      </c>
      <c r="E3376" s="37"/>
      <c r="F3376" s="10" t="s">
        <v>3518</v>
      </c>
      <c r="G3376" s="9" t="s">
        <v>388</v>
      </c>
      <c r="H3376" s="69">
        <v>27900</v>
      </c>
      <c r="I3376" s="20" t="s">
        <v>2181</v>
      </c>
      <c r="J3376" s="27" t="s">
        <v>389</v>
      </c>
    </row>
    <row r="3377" spans="1:10" ht="37.5" customHeight="1">
      <c r="A3377" s="8" t="s">
        <v>1883</v>
      </c>
      <c r="B3377" s="22" t="s">
        <v>381</v>
      </c>
      <c r="C3377" s="36" t="s">
        <v>3500</v>
      </c>
      <c r="D3377" s="37" t="s">
        <v>390</v>
      </c>
      <c r="E3377" s="37" t="s">
        <v>2857</v>
      </c>
      <c r="F3377" s="75" t="str">
        <f ca="1">IF($E3377="только рамка",VLOOKUP($D3377,OLframe!$D$2:$J$213,2),VLOOKUP($E3377,OLmain!$A$2:$J$57,2))</f>
        <v>9", 1024*600</v>
      </c>
      <c r="G3377" s="65" t="str">
        <f ca="1">VLOOKUP($D3377,OLframe!$D$2:$J$213,3)</f>
        <v>https://yadi.sk/d/P96qIPiz3NMzCF</v>
      </c>
      <c r="H3377" s="45">
        <v>4000</v>
      </c>
      <c r="I3377" s="79" t="e">
        <f ca="1">IF($E3377="только рамка",VLOOKUP($D3377,OLframe!$D$2:$J$213,9),VLOOKUP($E3377,OLmain!$A$2:$J$57,9))</f>
        <v>#REF!</v>
      </c>
      <c r="J3377" s="27" t="e">
        <f ca="1">IF(VLOOKUP($D3377,OLframe!$D$2:$J$213,10)=0," ",VLOOKUP($D3377,OLframe!$D$2:$J$213,10))</f>
        <v>#REF!</v>
      </c>
    </row>
    <row r="3378" spans="1:10" ht="37.5" customHeight="1">
      <c r="A3378" s="8" t="s">
        <v>1883</v>
      </c>
      <c r="B3378" s="22" t="s">
        <v>381</v>
      </c>
      <c r="C3378" s="36" t="s">
        <v>3500</v>
      </c>
      <c r="D3378" s="37" t="s">
        <v>390</v>
      </c>
      <c r="E3378" s="37" t="s">
        <v>1141</v>
      </c>
      <c r="F3378" s="75" t="str">
        <f ca="1">IF($E3378="только рамка",VLOOKUP($D3378,OLframe!$D$2:$J$213,2),VLOOKUP($E3378,OLmain!$A$2:$J$57,2))</f>
        <v>9'', 1280*720</v>
      </c>
      <c r="G3378" s="65" t="str">
        <f ca="1">VLOOKUP($D3378,OLframe!$D$2:$J$213,3)</f>
        <v>https://yadi.sk/d/P96qIPiz3NMzCF</v>
      </c>
      <c r="H3378" s="45">
        <v>36900</v>
      </c>
      <c r="I3378" s="79" t="str">
        <f ca="1">IF($E3378="только рамка",VLOOKUP($D3378,OLframe!$D$2:$J$213,9),VLOOKUP($E3378,OLmain!$A$2:$J$57,9))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78" s="27" t="e">
        <f ca="1">IF(VLOOKUP($D3378,OLframe!$D$2:$J$213,10)=0," ",VLOOKUP($D3378,OLframe!$D$2:$J$213,10))</f>
        <v>#REF!</v>
      </c>
    </row>
    <row r="3379" spans="1:10" ht="37.5" customHeight="1">
      <c r="A3379" s="8" t="s">
        <v>1883</v>
      </c>
      <c r="B3379" s="22" t="s">
        <v>381</v>
      </c>
      <c r="C3379" s="36" t="s">
        <v>3500</v>
      </c>
      <c r="D3379" s="37" t="s">
        <v>390</v>
      </c>
      <c r="E3379" s="37" t="s">
        <v>1144</v>
      </c>
      <c r="F3379" s="75" t="str">
        <f ca="1">IF($E3379="только рамка",VLOOKUP($D3379,OLframe!$D$2:$J$213,2),VLOOKUP($E3379,OLmain!$A$2:$J$57,2))</f>
        <v>9'', 1280*720</v>
      </c>
      <c r="G3379" s="65" t="str">
        <f ca="1">VLOOKUP($D3379,OLframe!$D$2:$J$213,3)</f>
        <v>https://yadi.sk/d/P96qIPiz3NMzCF</v>
      </c>
      <c r="H3379" s="45">
        <v>39900</v>
      </c>
      <c r="I3379" s="79" t="str">
        <f ca="1">IF($E3379="только рамка",VLOOKUP($D3379,OLframe!$D$2:$J$213,9),VLOOKUP($E3379,OLmain!$A$2:$J$57,9))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379" s="27" t="e">
        <f ca="1">IF(VLOOKUP($D3379,OLframe!$D$2:$J$213,10)=0," ",VLOOKUP($D3379,OLframe!$D$2:$J$213,10))</f>
        <v>#REF!</v>
      </c>
    </row>
    <row r="3380" spans="1:10" ht="37.5" customHeight="1">
      <c r="A3380" s="8" t="s">
        <v>1883</v>
      </c>
      <c r="B3380" s="22" t="s">
        <v>381</v>
      </c>
      <c r="C3380" s="36" t="s">
        <v>3500</v>
      </c>
      <c r="D3380" s="37" t="s">
        <v>390</v>
      </c>
      <c r="E3380" s="37" t="s">
        <v>1107</v>
      </c>
      <c r="F3380" s="75" t="str">
        <f ca="1">IF($E3380="только рамка",VLOOKUP($D3380,OLframe!$D$2:$J$213,2),VLOOKUP($E3380,OLmain!$A$2:$J$57,2))</f>
        <v>9'', 1024*600</v>
      </c>
      <c r="G3380" s="65" t="str">
        <f ca="1">VLOOKUP($D3380,OLframe!$D$2:$J$213,3)</f>
        <v>https://yadi.sk/d/P96qIPiz3NMzCF</v>
      </c>
      <c r="H3380" s="45">
        <v>27900</v>
      </c>
      <c r="I3380" s="79" t="str">
        <f ca="1">IF($E3380="только рамка",VLOOKUP($D3380,OLframe!$D$2:$J$213,9),VLOOKUP($E3380,OLmain!$A$2:$J$57,9))</f>
        <v>Android 10.0, RK PX30 4x1,6 Ghz, 2Gb Ram, 16 Gb ROM, IPS LCD, NXP 6686 FM, TDA 7850, DSP, BC6 Bluetooth,  external microphone+Glonass&amp;gps</v>
      </c>
      <c r="J3380" s="27" t="e">
        <f ca="1">IF(VLOOKUP($D3380,OLframe!$D$2:$J$213,10)=0," ",VLOOKUP($D3380,OLframe!$D$2:$J$213,10))</f>
        <v>#REF!</v>
      </c>
    </row>
    <row r="3381" spans="1:10" ht="37.5" customHeight="1">
      <c r="A3381" s="8" t="s">
        <v>1883</v>
      </c>
      <c r="B3381" s="22" t="s">
        <v>381</v>
      </c>
      <c r="C3381" s="36" t="s">
        <v>3500</v>
      </c>
      <c r="D3381" s="37" t="s">
        <v>390</v>
      </c>
      <c r="E3381" s="37" t="s">
        <v>1109</v>
      </c>
      <c r="F3381" s="75" t="str">
        <f ca="1">IF($E3381="только рамка",VLOOKUP($D3381,OLframe!$D$2:$J$213,2),VLOOKUP($E3381,OLmain!$A$2:$J$57,2))</f>
        <v>9'', 1024*600</v>
      </c>
      <c r="G3381" s="65" t="str">
        <f ca="1">VLOOKUP($D3381,OLframe!$D$2:$J$213,3)</f>
        <v>https://yadi.sk/d/P96qIPiz3NMzCF</v>
      </c>
      <c r="H3381" s="45">
        <v>31400</v>
      </c>
      <c r="I3381" s="79" t="str">
        <f ca="1">IF($E3381="только рамка",VLOOKUP($D3381,OLframe!$D$2:$J$213,9),VLOOKUP($E3381,OLmain!$A$2:$J$57,9))</f>
        <v>Android 10.0, RK PX5 8x1,5 Ghz, 4Gb Ram, 32 Gb ROM, IPS LCD, NXP 6686 FM, TDA 7850, DSP, BC6 Bluetooth,  external microphone+Glonass&amp;gps</v>
      </c>
      <c r="J3381" s="27" t="e">
        <f ca="1">IF(VLOOKUP($D3381,OLframe!$D$2:$J$213,10)=0," ",VLOOKUP($D3381,OLframe!$D$2:$J$213,10))</f>
        <v>#REF!</v>
      </c>
    </row>
    <row r="3382" spans="1:10" ht="37.5" customHeight="1">
      <c r="A3382" s="8" t="s">
        <v>1883</v>
      </c>
      <c r="B3382" s="22" t="s">
        <v>381</v>
      </c>
      <c r="C3382" s="36" t="s">
        <v>3500</v>
      </c>
      <c r="D3382" s="37" t="s">
        <v>390</v>
      </c>
      <c r="E3382" s="37" t="s">
        <v>1111</v>
      </c>
      <c r="F3382" s="75" t="str">
        <f ca="1">IF($E3382="только рамка",VLOOKUP($D3382,OLframe!$D$2:$J$213,2),VLOOKUP($E3382,OLmain!$A$2:$J$57,2))</f>
        <v>9'', 1024*600</v>
      </c>
      <c r="G3382" s="65" t="str">
        <f ca="1">VLOOKUP($D3382,OLframe!$D$2:$J$213,3)</f>
        <v>https://yadi.sk/d/P96qIPiz3NMzCF</v>
      </c>
      <c r="H3382" s="45">
        <v>32400</v>
      </c>
      <c r="I3382" s="79" t="str">
        <f ca="1">IF($E3382="только рамка",VLOOKUP($D3382,OLframe!$D$2:$J$213,9),VLOOKUP($E3382,OLmain!$A$2:$J$57,9))</f>
        <v>Android 10.0, RK PX5 8x1,5 Ghz, 4Gb Ram, 64 Gb ROM, IPS LCD, NXP 6686 FM, TDA 7850, DSP, BC6 Bluetooth,  external microphone+Glonass&amp;gps</v>
      </c>
      <c r="J3382" s="27" t="e">
        <f ca="1">IF(VLOOKUP($D3382,OLframe!$D$2:$J$213,10)=0," ",VLOOKUP($D3382,OLframe!$D$2:$J$213,10))</f>
        <v>#REF!</v>
      </c>
    </row>
    <row r="3383" spans="1:10" ht="37.5" customHeight="1">
      <c r="A3383" s="8" t="s">
        <v>1883</v>
      </c>
      <c r="B3383" s="22" t="s">
        <v>381</v>
      </c>
      <c r="C3383" s="36" t="s">
        <v>3500</v>
      </c>
      <c r="D3383" s="37" t="s">
        <v>390</v>
      </c>
      <c r="E3383" s="37" t="s">
        <v>1113</v>
      </c>
      <c r="F3383" s="75" t="str">
        <f ca="1">IF($E3383="только рамка",VLOOKUP($D3383,OLframe!$D$2:$J$213,2),VLOOKUP($E3383,OLmain!$A$2:$J$57,2))</f>
        <v>9'', 1024*600</v>
      </c>
      <c r="G3383" s="65" t="str">
        <f ca="1">VLOOKUP($D3383,OLframe!$D$2:$J$213,3)</f>
        <v>https://yadi.sk/d/P96qIPiz3NMzCF</v>
      </c>
      <c r="H3383" s="45">
        <v>32400</v>
      </c>
      <c r="I3383" s="79" t="str">
        <f ca="1">IF($E3383="только рамка",VLOOKUP($D3383,OLframe!$D$2:$J$213,9),VLOOKUP($E3383,OLmain!$A$2:$J$57,9))</f>
        <v>Android 10.0, RK PX6 6x2,0 Ghz, 4Gb Ram, 64 Gb ROM, IPS LCD, NXP 6686 FM, TDA 7850, DSP, BC6 Bluetooth,  external microphone+Glonass&amp;gps</v>
      </c>
      <c r="J3383" s="27" t="e">
        <f ca="1">IF(VLOOKUP($D3383,OLframe!$D$2:$J$213,10)=0," ",VLOOKUP($D3383,OLframe!$D$2:$J$213,10))</f>
        <v>#REF!</v>
      </c>
    </row>
    <row r="3384" spans="1:10" ht="37.5" customHeight="1">
      <c r="A3384" s="8" t="s">
        <v>1883</v>
      </c>
      <c r="B3384" s="22" t="s">
        <v>381</v>
      </c>
      <c r="C3384" s="36" t="s">
        <v>3500</v>
      </c>
      <c r="D3384" s="37" t="s">
        <v>390</v>
      </c>
      <c r="E3384" s="37" t="s">
        <v>1131</v>
      </c>
      <c r="F3384" s="75" t="str">
        <f ca="1">IF($E3384="только рамка",VLOOKUP($D3384,OLframe!$D$2:$J$213,2),VLOOKUP($E3384,OLmain!$A$2:$J$57,2))</f>
        <v>9'', 1024*600</v>
      </c>
      <c r="G3384" s="65" t="str">
        <f ca="1">VLOOKUP($D3384,OLframe!$D$2:$J$213,3)</f>
        <v>https://yadi.sk/d/P96qIPiz3NMzCF</v>
      </c>
      <c r="H3384" s="45">
        <v>23900</v>
      </c>
      <c r="I3384" s="79" t="str">
        <f ca="1">IF($E3384="только рамка",VLOOKUP($D3384,OLframe!$D$2:$J$213,9),VLOOKUP($E3384,OLmain!$A$2:$J$57,9))</f>
        <v>Android 6.0, MTK 3562 8x1,5 Ghz, 2Gb Ram, 32 Gb ROM, IPS LCD, NXP 6686 FM, TDA 7851, Bluetooth,  external microphone, 4G встроен</v>
      </c>
      <c r="J3384" s="27" t="e">
        <f ca="1">IF(VLOOKUP($D3384,OLframe!$D$2:$J$213,10)=0," ",VLOOKUP($D3384,OLframe!$D$2:$J$213,10))</f>
        <v>#REF!</v>
      </c>
    </row>
    <row r="3385" spans="1:10" ht="37.5" customHeight="1">
      <c r="A3385" s="8" t="s">
        <v>1883</v>
      </c>
      <c r="B3385" s="22" t="s">
        <v>381</v>
      </c>
      <c r="C3385" s="36" t="s">
        <v>3500</v>
      </c>
      <c r="D3385" s="37" t="s">
        <v>390</v>
      </c>
      <c r="E3385" s="37" t="s">
        <v>1115</v>
      </c>
      <c r="F3385" s="75" t="str">
        <f ca="1">IF($E3385="только рамка",VLOOKUP($D3385,OLframe!$D$2:$J$213,2),VLOOKUP($E3385,OLmain!$A$2:$J$57,2))</f>
        <v>9'', 1280*720</v>
      </c>
      <c r="G3385" s="65" t="str">
        <f ca="1">VLOOKUP($D3385,OLframe!$D$2:$J$213,3)</f>
        <v>https://yadi.sk/d/P96qIPiz3NMzCF</v>
      </c>
      <c r="H3385" s="45">
        <v>26900</v>
      </c>
      <c r="I3385" s="79" t="str">
        <f ca="1">IF($E3385="только рамка",VLOOKUP($D3385,OLframe!$D$2:$J$213,9),VLOOKUP($E3385,OLmain!$A$2:$J$57,9))</f>
        <v>Android 10, UIS7862 8x1,8 Ghz, 3Gb Ram, 32Gb ROM, TDA7708 FM, TDA7388, DSP, Bluetooth 5.0, Glonass&amp;gps, 4G, OPTIC out, поддержка AHD/TVI камер, HDMI - опция, AV OUT - опция</v>
      </c>
      <c r="J3385" s="27" t="e">
        <f ca="1">IF(VLOOKUP($D3385,OLframe!$D$2:$J$213,10)=0," ",VLOOKUP($D3385,OLframe!$D$2:$J$213,10))</f>
        <v>#REF!</v>
      </c>
    </row>
    <row r="3386" spans="1:10" ht="37.5" customHeight="1">
      <c r="A3386" s="8" t="s">
        <v>1883</v>
      </c>
      <c r="B3386" s="22" t="s">
        <v>381</v>
      </c>
      <c r="C3386" s="36" t="s">
        <v>3500</v>
      </c>
      <c r="D3386" s="37" t="s">
        <v>390</v>
      </c>
      <c r="E3386" s="37" t="s">
        <v>1117</v>
      </c>
      <c r="F3386" s="75" t="str">
        <f ca="1">IF($E3386="только рамка",VLOOKUP($D3386,OLframe!$D$2:$J$213,2),VLOOKUP($E3386,OLmain!$A$2:$J$57,2))</f>
        <v>9'', 1280*720</v>
      </c>
      <c r="G3386" s="65" t="str">
        <f ca="1">VLOOKUP($D3386,OLframe!$D$2:$J$213,3)</f>
        <v>https://yadi.sk/d/P96qIPiz3NMzCF</v>
      </c>
      <c r="H3386" s="45">
        <v>31400</v>
      </c>
      <c r="I3386" s="79" t="str">
        <f ca="1">IF($E3386="только рамка",VLOOKUP($D3386,OLframe!$D$2:$J$213,9),VLOOKUP($E3386,OLmain!$A$2:$J$57,9))</f>
        <v>Android 10, UIS7862 8x1,8 Ghz, 4Gb Ram, 64Gb ROM, TDA7708 FM, TDA7851L, DSP, Bluetooth 5.0, Glonass&amp;gps, 4G, OPTIC out, поддержка AHD/TVI камер, HDMI - опция, AV OUT - опция</v>
      </c>
      <c r="J3386" s="27" t="e">
        <f ca="1">IF(VLOOKUP($D3386,OLframe!$D$2:$J$213,10)=0," ",VLOOKUP($D3386,OLframe!$D$2:$J$213,10))</f>
        <v>#REF!</v>
      </c>
    </row>
    <row r="3387" spans="1:10" ht="37.5" customHeight="1">
      <c r="A3387" s="8" t="s">
        <v>1883</v>
      </c>
      <c r="B3387" s="22" t="s">
        <v>381</v>
      </c>
      <c r="C3387" s="36" t="s">
        <v>3500</v>
      </c>
      <c r="D3387" s="37" t="s">
        <v>390</v>
      </c>
      <c r="E3387" s="37" t="s">
        <v>1136</v>
      </c>
      <c r="F3387" s="75" t="str">
        <f ca="1">IF($E3387="только рамка",VLOOKUP($D3387,OLframe!$D$2:$J$213,2),VLOOKUP($E3387,OLmain!$A$2:$J$57,2))</f>
        <v>9'', 1280*720</v>
      </c>
      <c r="G3387" s="65" t="str">
        <f ca="1">VLOOKUP($D3387,OLframe!$D$2:$J$213,3)</f>
        <v>https://yadi.sk/d/P96qIPiz3NMzCF</v>
      </c>
      <c r="H3387" s="45">
        <v>34400</v>
      </c>
      <c r="I3387" s="79" t="str">
        <f ca="1">IF($E3387="только рамка",VLOOKUP($D3387,OLframe!$D$2:$J$213,9),VLOOKUP($E3387,OLmain!$A$2:$J$57,9))</f>
        <v>Android 10, UIS7862 8x1,8 Ghz, 6Gb Ram, 128Gb ROM, TDA7708 FM, TDA7851L, DSP, Bluetooth 5.0, Glonass&amp;gps, 4G, OPTIC out, поддержка AHD/TVI камер, HDMI - опция, AV OUT - опция</v>
      </c>
      <c r="J3387" s="27" t="e">
        <f ca="1">IF(VLOOKUP($D3387,OLframe!$D$2:$J$213,10)=0," ",VLOOKUP($D3387,OLframe!$D$2:$J$213,10))</f>
        <v>#REF!</v>
      </c>
    </row>
    <row r="3388" spans="1:10" ht="37.5" customHeight="1">
      <c r="A3388" s="8" t="s">
        <v>1883</v>
      </c>
      <c r="B3388" s="22" t="s">
        <v>381</v>
      </c>
      <c r="C3388" s="36" t="s">
        <v>3500</v>
      </c>
      <c r="D3388" s="37" t="s">
        <v>390</v>
      </c>
      <c r="E3388" s="37" t="s">
        <v>1119</v>
      </c>
      <c r="F3388" s="75" t="str">
        <f ca="1">IF($E3388="только рамка",VLOOKUP($D3388,OLframe!$D$2:$J$213,2),VLOOKUP($E3388,OLmain!$A$2:$J$57,2))</f>
        <v>9'', 1024*600</v>
      </c>
      <c r="G3388" s="65" t="str">
        <f ca="1">VLOOKUP($D3388,OLframe!$D$2:$J$213,3)</f>
        <v>https://yadi.sk/d/P96qIPiz3NMzCF</v>
      </c>
      <c r="H3388" s="45">
        <v>32400</v>
      </c>
      <c r="I3388" s="79" t="str">
        <f ca="1">IF($E3388="только рамка",VLOOKUP($D3388,OLframe!$D$2:$J$213,9),VLOOKUP($E3388,OLmain!$A$2:$J$57,9))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388" s="27" t="e">
        <f ca="1">IF(VLOOKUP($D3388,OLframe!$D$2:$J$213,10)=0," ",VLOOKUP($D3388,OLframe!$D$2:$J$213,10))</f>
        <v>#REF!</v>
      </c>
    </row>
    <row r="3389" spans="1:10" ht="37.5" customHeight="1">
      <c r="A3389" s="8" t="s">
        <v>1883</v>
      </c>
      <c r="B3389" s="22" t="s">
        <v>381</v>
      </c>
      <c r="C3389" s="36" t="s">
        <v>3500</v>
      </c>
      <c r="D3389" s="37" t="s">
        <v>390</v>
      </c>
      <c r="E3389" s="37" t="s">
        <v>1089</v>
      </c>
      <c r="F3389" s="75" t="str">
        <f ca="1">IF($E3389="только рамка",VLOOKUP($D3389,OLframe!$D$2:$J$213,2),VLOOKUP($E3389,OLmain!$A$2:$J$57,2))</f>
        <v>9,7'', 1024*768</v>
      </c>
      <c r="G3389" s="65" t="str">
        <f ca="1">VLOOKUP($D3389,OLframe!$D$2:$J$213,3)</f>
        <v>https://yadi.sk/d/P96qIPiz3NMzCF</v>
      </c>
      <c r="H3389" s="45">
        <v>33400</v>
      </c>
      <c r="I3389" s="79" t="str">
        <f ca="1">IF($E3389="только рамка",VLOOKUP($D3389,OLframe!$D$2:$J$213,9),VLOOKUP($E3389,OLmain!$A$2:$J$57,9))</f>
        <v>Android 10.0, RK PX6 6x2,0 Ghz, 4Gb Ram, 64 Gb ROM, IPS LCD, NXP 6686 FM, TDA 7850, DSP, BC6 Bluetooth,  external microphone+Glonass&amp;gps</v>
      </c>
      <c r="J3389" s="27" t="e">
        <f ca="1">IF(VLOOKUP($D3389,OLframe!$D$2:$J$213,10)=0," ",VLOOKUP($D3389,OLframe!$D$2:$J$213,10))</f>
        <v>#REF!</v>
      </c>
    </row>
    <row r="3390" spans="1:10" ht="37.5" customHeight="1">
      <c r="A3390" s="8" t="s">
        <v>1883</v>
      </c>
      <c r="B3390" s="22" t="s">
        <v>381</v>
      </c>
      <c r="C3390" s="36" t="s">
        <v>3500</v>
      </c>
      <c r="D3390" s="37" t="s">
        <v>390</v>
      </c>
      <c r="E3390" s="37" t="s">
        <v>1122</v>
      </c>
      <c r="F3390" s="75" t="str">
        <f ca="1">IF($E3390="только рамка",VLOOKUP($D3390,OLframe!$D$2:$J$213,2),VLOOKUP($E3390,OLmain!$A$2:$J$57,2))</f>
        <v>10.1", 1280*720</v>
      </c>
      <c r="G3390" s="65" t="str">
        <f ca="1">VLOOKUP($D3390,OLframe!$D$2:$J$213,3)</f>
        <v>https://yadi.sk/d/P96qIPiz3NMzCF</v>
      </c>
      <c r="H3390" s="45">
        <v>34900</v>
      </c>
      <c r="I3390" s="79" t="str">
        <f ca="1">IF($E3390="только рамка",VLOOKUP($D3390,OLframe!$D$2:$J$213,9),VLOOKUP($E3390,OLmain!$A$2:$J$57,9))</f>
        <v>Android 10.0, RK PX6 6x2,0 Ghz, 4Gb Ram, 64 Gb ROM, IPS LCD, NXP 6686 FM, TDA 7850, DSP, BC6 Bluetooth,  external microphone+Glonass&amp;gps</v>
      </c>
      <c r="J3390" s="27" t="e">
        <f ca="1">IF(VLOOKUP($D3390,OLframe!$D$2:$J$213,10)=0," ",VLOOKUP($D3390,OLframe!$D$2:$J$213,10))</f>
        <v>#REF!</v>
      </c>
    </row>
    <row r="3391" spans="1:10" ht="37.5" customHeight="1">
      <c r="A3391" s="8" t="s">
        <v>1883</v>
      </c>
      <c r="B3391" s="22" t="s">
        <v>381</v>
      </c>
      <c r="C3391" s="36" t="s">
        <v>3500</v>
      </c>
      <c r="D3391" s="37" t="s">
        <v>390</v>
      </c>
      <c r="E3391" s="37" t="s">
        <v>1121</v>
      </c>
      <c r="F3391" s="75" t="str">
        <f ca="1">IF($E3391="только рамка",VLOOKUP($D3391,OLframe!$D$2:$J$213,2),VLOOKUP($E3391,OLmain!$A$2:$J$57,2))</f>
        <v>13.3", 1920*1080</v>
      </c>
      <c r="G3391" s="65" t="str">
        <f ca="1">VLOOKUP($D3391,OLframe!$D$2:$J$213,3)</f>
        <v>https://yadi.sk/d/P96qIPiz3NMzCF</v>
      </c>
      <c r="H3391" s="45">
        <v>40900</v>
      </c>
      <c r="I3391" s="79" t="str">
        <f ca="1">IF($E3391="только рамка",VLOOKUP($D3391,OLframe!$D$2:$J$213,9),VLOOKUP($E3391,OLmain!$A$2:$J$57,9))</f>
        <v>Android 10.0, RK PX6 6x2,0 Ghz, 4Gb Ram, 64 Gb ROM, IPS LCD, NXP 6686 FM, TDA 7850, DSP, BC6 Bluetooth,  external microphone+Glonass&amp;gps</v>
      </c>
      <c r="J3391" s="27" t="e">
        <f ca="1">IF(VLOOKUP($D3391,OLframe!$D$2:$J$213,10)=0," ",VLOOKUP($D3391,OLframe!$D$2:$J$213,10))</f>
        <v>#REF!</v>
      </c>
    </row>
    <row r="3392" spans="1:10" ht="37.5" customHeight="1">
      <c r="A3392" s="8" t="s">
        <v>1883</v>
      </c>
      <c r="B3392" s="22" t="s">
        <v>381</v>
      </c>
      <c r="C3392" s="36" t="s">
        <v>3444</v>
      </c>
      <c r="D3392" s="37" t="s">
        <v>391</v>
      </c>
      <c r="E3392" s="37"/>
      <c r="F3392" s="10" t="s">
        <v>3518</v>
      </c>
      <c r="G3392" s="9" t="s">
        <v>392</v>
      </c>
      <c r="H3392" s="69">
        <v>28400</v>
      </c>
      <c r="I3392" s="46" t="s">
        <v>3492</v>
      </c>
      <c r="J3392" s="27"/>
    </row>
    <row r="3393" spans="1:10" ht="37.5" customHeight="1">
      <c r="A3393" s="8" t="s">
        <v>1883</v>
      </c>
      <c r="B3393" s="22" t="s">
        <v>381</v>
      </c>
      <c r="C3393" s="36" t="s">
        <v>3444</v>
      </c>
      <c r="D3393" s="37" t="s">
        <v>393</v>
      </c>
      <c r="E3393" s="37"/>
      <c r="F3393" s="10" t="s">
        <v>3518</v>
      </c>
      <c r="G3393" s="9" t="s">
        <v>392</v>
      </c>
      <c r="H3393" s="69">
        <v>31400</v>
      </c>
      <c r="I3393" s="59" t="s">
        <v>3478</v>
      </c>
      <c r="J3393" s="27"/>
    </row>
    <row r="3394" spans="1:10" ht="37.5" customHeight="1">
      <c r="A3394" s="8" t="s">
        <v>1883</v>
      </c>
      <c r="B3394" s="22" t="s">
        <v>381</v>
      </c>
      <c r="C3394" s="36" t="s">
        <v>3444</v>
      </c>
      <c r="D3394" s="37" t="s">
        <v>394</v>
      </c>
      <c r="E3394" s="37"/>
      <c r="F3394" s="10" t="s">
        <v>3518</v>
      </c>
      <c r="G3394" s="9" t="s">
        <v>392</v>
      </c>
      <c r="H3394" s="69">
        <v>32400</v>
      </c>
      <c r="I3394" s="46" t="s">
        <v>3496</v>
      </c>
      <c r="J3394" s="27"/>
    </row>
    <row r="3395" spans="1:10" ht="37.5" customHeight="1">
      <c r="A3395" s="8" t="s">
        <v>1883</v>
      </c>
      <c r="B3395" s="22" t="s">
        <v>377</v>
      </c>
      <c r="C3395" s="36" t="s">
        <v>3444</v>
      </c>
      <c r="D3395" s="38" t="s">
        <v>395</v>
      </c>
      <c r="E3395" s="38"/>
      <c r="F3395" s="10" t="s">
        <v>3712</v>
      </c>
      <c r="G3395" s="14" t="s">
        <v>396</v>
      </c>
      <c r="H3395" s="69">
        <v>28400</v>
      </c>
      <c r="I3395" s="46" t="s">
        <v>3475</v>
      </c>
      <c r="J3395" s="27"/>
    </row>
    <row r="3396" spans="1:10" ht="37.5" customHeight="1">
      <c r="A3396" s="8" t="s">
        <v>1883</v>
      </c>
      <c r="B3396" s="22" t="s">
        <v>377</v>
      </c>
      <c r="C3396" s="36" t="s">
        <v>3444</v>
      </c>
      <c r="D3396" s="38" t="s">
        <v>397</v>
      </c>
      <c r="E3396" s="38"/>
      <c r="F3396" s="10" t="s">
        <v>3712</v>
      </c>
      <c r="G3396" s="14" t="s">
        <v>396</v>
      </c>
      <c r="H3396" s="69">
        <v>31400</v>
      </c>
      <c r="I3396" s="59" t="s">
        <v>3478</v>
      </c>
      <c r="J3396" s="27"/>
    </row>
    <row r="3397" spans="1:10" ht="37.5" customHeight="1">
      <c r="A3397" s="8" t="s">
        <v>1883</v>
      </c>
      <c r="B3397" s="22" t="s">
        <v>377</v>
      </c>
      <c r="C3397" s="36" t="s">
        <v>3444</v>
      </c>
      <c r="D3397" s="38" t="s">
        <v>398</v>
      </c>
      <c r="E3397" s="38"/>
      <c r="F3397" s="10" t="s">
        <v>3712</v>
      </c>
      <c r="G3397" s="14" t="s">
        <v>396</v>
      </c>
      <c r="H3397" s="69">
        <v>32400</v>
      </c>
      <c r="I3397" s="46" t="s">
        <v>3480</v>
      </c>
      <c r="J3397" s="27"/>
    </row>
    <row r="3398" spans="1:10" ht="37.5" customHeight="1">
      <c r="A3398" s="8" t="s">
        <v>1883</v>
      </c>
      <c r="B3398" s="22" t="s">
        <v>399</v>
      </c>
      <c r="C3398" s="36" t="s">
        <v>3500</v>
      </c>
      <c r="D3398" s="38" t="s">
        <v>400</v>
      </c>
      <c r="E3398" s="38"/>
      <c r="F3398" s="10" t="s">
        <v>3712</v>
      </c>
      <c r="G3398" s="9" t="s">
        <v>401</v>
      </c>
      <c r="H3398" s="69">
        <v>28900</v>
      </c>
      <c r="I3398" s="20" t="s">
        <v>3764</v>
      </c>
      <c r="J3398" s="27"/>
    </row>
    <row r="3399" spans="1:10" ht="37.5" customHeight="1">
      <c r="A3399" s="8" t="s">
        <v>1883</v>
      </c>
      <c r="B3399" s="22" t="s">
        <v>399</v>
      </c>
      <c r="C3399" s="36" t="s">
        <v>3451</v>
      </c>
      <c r="D3399" s="38" t="s">
        <v>402</v>
      </c>
      <c r="E3399" s="38"/>
      <c r="F3399" s="2" t="s">
        <v>1937</v>
      </c>
      <c r="G3399" s="51" t="s">
        <v>403</v>
      </c>
      <c r="H3399" s="69">
        <v>36900</v>
      </c>
      <c r="I3399" s="21" t="s">
        <v>3483</v>
      </c>
      <c r="J3399" s="27" t="s">
        <v>3921</v>
      </c>
    </row>
    <row r="3400" spans="1:10" ht="37.5" customHeight="1">
      <c r="A3400" s="8" t="s">
        <v>1883</v>
      </c>
      <c r="B3400" s="22" t="s">
        <v>399</v>
      </c>
      <c r="C3400" s="36" t="s">
        <v>3884</v>
      </c>
      <c r="D3400" s="38" t="s">
        <v>404</v>
      </c>
      <c r="E3400" s="38"/>
      <c r="F3400" s="2" t="s">
        <v>4115</v>
      </c>
      <c r="G3400" s="51" t="s">
        <v>405</v>
      </c>
      <c r="H3400" s="69">
        <v>35400</v>
      </c>
      <c r="I3400" s="21" t="s">
        <v>4000</v>
      </c>
      <c r="J3400" s="27" t="s">
        <v>406</v>
      </c>
    </row>
    <row r="3401" spans="1:10" ht="37.5" customHeight="1">
      <c r="A3401" s="8" t="s">
        <v>1883</v>
      </c>
      <c r="B3401" s="22" t="s">
        <v>399</v>
      </c>
      <c r="C3401" s="36" t="s">
        <v>3884</v>
      </c>
      <c r="D3401" s="38" t="s">
        <v>407</v>
      </c>
      <c r="E3401" s="38"/>
      <c r="F3401" s="2" t="s">
        <v>4115</v>
      </c>
      <c r="G3401" s="51" t="s">
        <v>405</v>
      </c>
      <c r="H3401" s="48">
        <v>41900</v>
      </c>
      <c r="I3401" s="21" t="s">
        <v>3888</v>
      </c>
      <c r="J3401" s="27" t="s">
        <v>406</v>
      </c>
    </row>
    <row r="3402" spans="1:10" ht="37.5" customHeight="1">
      <c r="A3402" s="8" t="s">
        <v>1883</v>
      </c>
      <c r="B3402" s="22" t="s">
        <v>399</v>
      </c>
      <c r="C3402" s="36" t="s">
        <v>3884</v>
      </c>
      <c r="D3402" s="38" t="s">
        <v>408</v>
      </c>
      <c r="E3402" s="38"/>
      <c r="F3402" s="2" t="s">
        <v>4157</v>
      </c>
      <c r="G3402" s="51" t="s">
        <v>409</v>
      </c>
      <c r="H3402" s="69">
        <v>33900</v>
      </c>
      <c r="I3402" s="21" t="s">
        <v>410</v>
      </c>
      <c r="J3402" s="31" t="s">
        <v>411</v>
      </c>
    </row>
    <row r="3403" spans="1:10" ht="37.5" customHeight="1">
      <c r="A3403" s="8" t="s">
        <v>1883</v>
      </c>
      <c r="B3403" s="22" t="s">
        <v>399</v>
      </c>
      <c r="C3403" s="36" t="s">
        <v>3884</v>
      </c>
      <c r="D3403" s="38" t="s">
        <v>412</v>
      </c>
      <c r="E3403" s="38"/>
      <c r="F3403" s="2" t="s">
        <v>4157</v>
      </c>
      <c r="G3403" s="51" t="s">
        <v>409</v>
      </c>
      <c r="H3403" s="48">
        <v>50400</v>
      </c>
      <c r="I3403" s="21" t="s">
        <v>3888</v>
      </c>
      <c r="J3403" s="31" t="s">
        <v>2816</v>
      </c>
    </row>
    <row r="3404" spans="1:10" ht="37.5" customHeight="1">
      <c r="A3404" s="8" t="s">
        <v>1883</v>
      </c>
      <c r="B3404" s="22" t="s">
        <v>399</v>
      </c>
      <c r="C3404" s="36" t="s">
        <v>3884</v>
      </c>
      <c r="D3404" s="38" t="s">
        <v>413</v>
      </c>
      <c r="E3404" s="38"/>
      <c r="F3404" s="2" t="s">
        <v>4157</v>
      </c>
      <c r="G3404" s="51" t="s">
        <v>409</v>
      </c>
      <c r="H3404" s="69">
        <v>46900</v>
      </c>
      <c r="I3404" s="21" t="s">
        <v>4000</v>
      </c>
      <c r="J3404" s="31" t="s">
        <v>414</v>
      </c>
    </row>
    <row r="3405" spans="1:10" ht="37.5" customHeight="1">
      <c r="A3405" s="8" t="s">
        <v>1883</v>
      </c>
      <c r="B3405" s="22" t="s">
        <v>399</v>
      </c>
      <c r="C3405" s="36" t="s">
        <v>3884</v>
      </c>
      <c r="D3405" s="38" t="s">
        <v>415</v>
      </c>
      <c r="E3405" s="38"/>
      <c r="F3405" s="2" t="s">
        <v>4157</v>
      </c>
      <c r="G3405" s="51" t="s">
        <v>409</v>
      </c>
      <c r="H3405" s="48">
        <v>60900</v>
      </c>
      <c r="I3405" s="21" t="s">
        <v>3888</v>
      </c>
      <c r="J3405" s="31" t="s">
        <v>1000</v>
      </c>
    </row>
    <row r="3406" spans="1:10" ht="37.5" customHeight="1">
      <c r="A3406" s="8" t="s">
        <v>1883</v>
      </c>
      <c r="B3406" s="18" t="s">
        <v>416</v>
      </c>
      <c r="C3406" s="36" t="s">
        <v>3451</v>
      </c>
      <c r="D3406" s="38" t="s">
        <v>417</v>
      </c>
      <c r="E3406" s="38"/>
      <c r="F3406" s="2" t="s">
        <v>3985</v>
      </c>
      <c r="G3406" s="14" t="s">
        <v>418</v>
      </c>
      <c r="H3406" s="69"/>
      <c r="I3406" s="21" t="s">
        <v>3551</v>
      </c>
      <c r="J3406" s="27"/>
    </row>
    <row r="3407" spans="1:10" ht="37.5" customHeight="1">
      <c r="A3407" s="8" t="s">
        <v>1883</v>
      </c>
      <c r="B3407" s="18" t="s">
        <v>416</v>
      </c>
      <c r="C3407" s="36" t="s">
        <v>3444</v>
      </c>
      <c r="D3407" s="38" t="s">
        <v>419</v>
      </c>
      <c r="E3407" s="38"/>
      <c r="F3407" s="2" t="s">
        <v>3985</v>
      </c>
      <c r="G3407" s="14" t="s">
        <v>420</v>
      </c>
      <c r="H3407" s="69">
        <v>26900</v>
      </c>
      <c r="I3407" s="46" t="s">
        <v>3492</v>
      </c>
      <c r="J3407" s="27"/>
    </row>
    <row r="3408" spans="1:10" ht="37.5" customHeight="1">
      <c r="A3408" s="8" t="s">
        <v>1883</v>
      </c>
      <c r="B3408" s="18" t="s">
        <v>416</v>
      </c>
      <c r="C3408" s="36" t="s">
        <v>3444</v>
      </c>
      <c r="D3408" s="38" t="s">
        <v>421</v>
      </c>
      <c r="E3408" s="38"/>
      <c r="F3408" s="2" t="s">
        <v>3985</v>
      </c>
      <c r="G3408" s="14" t="s">
        <v>420</v>
      </c>
      <c r="H3408" s="69">
        <v>29900</v>
      </c>
      <c r="I3408" s="59" t="s">
        <v>3478</v>
      </c>
      <c r="J3408" s="27"/>
    </row>
    <row r="3409" spans="1:10" ht="37.5" customHeight="1">
      <c r="A3409" s="8" t="s">
        <v>1883</v>
      </c>
      <c r="B3409" s="18" t="s">
        <v>416</v>
      </c>
      <c r="C3409" s="36" t="s">
        <v>3444</v>
      </c>
      <c r="D3409" s="38" t="s">
        <v>422</v>
      </c>
      <c r="E3409" s="38"/>
      <c r="F3409" s="2" t="s">
        <v>3985</v>
      </c>
      <c r="G3409" s="14" t="s">
        <v>420</v>
      </c>
      <c r="H3409" s="69">
        <v>30900</v>
      </c>
      <c r="I3409" s="46" t="s">
        <v>3496</v>
      </c>
      <c r="J3409" s="27"/>
    </row>
    <row r="3410" spans="1:10" ht="37.5" customHeight="1">
      <c r="A3410" s="8" t="s">
        <v>1883</v>
      </c>
      <c r="B3410" s="18" t="s">
        <v>416</v>
      </c>
      <c r="C3410" s="36" t="s">
        <v>3451</v>
      </c>
      <c r="D3410" s="38" t="s">
        <v>423</v>
      </c>
      <c r="E3410" s="38"/>
      <c r="F3410" s="2" t="s">
        <v>3712</v>
      </c>
      <c r="G3410" s="14" t="s">
        <v>424</v>
      </c>
      <c r="H3410" s="69"/>
      <c r="I3410" s="21" t="s">
        <v>3551</v>
      </c>
      <c r="J3410" s="27" t="s">
        <v>3847</v>
      </c>
    </row>
    <row r="3411" spans="1:10" ht="37.5" customHeight="1">
      <c r="A3411" s="8" t="s">
        <v>1883</v>
      </c>
      <c r="B3411" s="18" t="s">
        <v>425</v>
      </c>
      <c r="C3411" s="36" t="s">
        <v>3451</v>
      </c>
      <c r="D3411" s="38" t="s">
        <v>426</v>
      </c>
      <c r="E3411" s="38"/>
      <c r="F3411" s="2" t="s">
        <v>3590</v>
      </c>
      <c r="G3411" s="14" t="s">
        <v>427</v>
      </c>
      <c r="H3411" s="69">
        <v>25400</v>
      </c>
      <c r="I3411" s="21" t="s">
        <v>3551</v>
      </c>
      <c r="J3411" s="27"/>
    </row>
    <row r="3412" spans="1:10" ht="37.5" customHeight="1">
      <c r="A3412" s="8" t="s">
        <v>1883</v>
      </c>
      <c r="B3412" s="18" t="s">
        <v>428</v>
      </c>
      <c r="C3412" s="36" t="s">
        <v>3500</v>
      </c>
      <c r="D3412" s="38" t="s">
        <v>262</v>
      </c>
      <c r="E3412" s="37" t="s">
        <v>2857</v>
      </c>
      <c r="F3412" s="75" t="str">
        <f ca="1">IF($E3412="только рамка",VLOOKUP($D3412,OLframe!$D$2:$J$213,2),VLOOKUP($E3412,OLmain!$A$2:$J$57,2))</f>
        <v>9", 1024*600</v>
      </c>
      <c r="G3412" s="65" t="str">
        <f ca="1">VLOOKUP($D3412,OLframe!$D$2:$J$213,3)</f>
        <v>https://yadi.sk/d/FOruukhKqWS7Vg</v>
      </c>
      <c r="H3412" s="45">
        <v>5500</v>
      </c>
      <c r="I3412" s="79" t="e">
        <f ca="1">IF($E3412="только рамка",VLOOKUP($D3412,OLframe!$D$2:$J$213,9),VLOOKUP($E3412,OLmain!$A$2:$J$57,9))</f>
        <v>#REF!</v>
      </c>
      <c r="J3412" s="27" t="e">
        <f ca="1">IF(VLOOKUP($D3412,OLframe!$D$2:$J$213,10)=0," ",VLOOKUP($D3412,OLframe!$D$2:$J$213,10))</f>
        <v>#REF!</v>
      </c>
    </row>
    <row r="3413" spans="1:10" ht="37.5" customHeight="1">
      <c r="A3413" s="8" t="s">
        <v>1883</v>
      </c>
      <c r="B3413" s="18" t="s">
        <v>428</v>
      </c>
      <c r="C3413" s="36" t="s">
        <v>3500</v>
      </c>
      <c r="D3413" s="38" t="s">
        <v>262</v>
      </c>
      <c r="E3413" s="37" t="s">
        <v>1141</v>
      </c>
      <c r="F3413" s="75" t="str">
        <f ca="1">IF($E3413="только рамка",VLOOKUP($D3413,OLframe!$D$2:$J$213,2),VLOOKUP($E3413,OLmain!$A$2:$J$57,2))</f>
        <v>9'', 1280*720</v>
      </c>
      <c r="G3413" s="65" t="str">
        <f ca="1">VLOOKUP($D3413,OLframe!$D$2:$J$213,3)</f>
        <v>https://yadi.sk/d/FOruukhKqWS7Vg</v>
      </c>
      <c r="H3413" s="45">
        <v>38400</v>
      </c>
      <c r="I3413" s="79" t="str">
        <f ca="1">IF($E3413="только рамка",VLOOKUP($D3413,OLframe!$D$2:$J$213,9),VLOOKUP($E3413,OLmain!$A$2:$J$57,9))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13" s="27" t="e">
        <f ca="1">IF(VLOOKUP($D3413,OLframe!$D$2:$J$213,10)=0," ",VLOOKUP($D3413,OLframe!$D$2:$J$213,10))</f>
        <v>#REF!</v>
      </c>
    </row>
    <row r="3414" spans="1:10" ht="37.5" customHeight="1">
      <c r="A3414" s="8" t="s">
        <v>1883</v>
      </c>
      <c r="B3414" s="18" t="s">
        <v>428</v>
      </c>
      <c r="C3414" s="36" t="s">
        <v>3500</v>
      </c>
      <c r="D3414" s="38" t="s">
        <v>262</v>
      </c>
      <c r="E3414" s="37" t="s">
        <v>1144</v>
      </c>
      <c r="F3414" s="75" t="str">
        <f ca="1">IF($E3414="только рамка",VLOOKUP($D3414,OLframe!$D$2:$J$213,2),VLOOKUP($E3414,OLmain!$A$2:$J$57,2))</f>
        <v>9'', 1280*720</v>
      </c>
      <c r="G3414" s="65" t="str">
        <f ca="1">VLOOKUP($D3414,OLframe!$D$2:$J$213,3)</f>
        <v>https://yadi.sk/d/FOruukhKqWS7Vg</v>
      </c>
      <c r="H3414" s="45">
        <v>41400</v>
      </c>
      <c r="I3414" s="79" t="str">
        <f ca="1">IF($E3414="только рамка",VLOOKUP($D3414,OLframe!$D$2:$J$213,9),VLOOKUP($E3414,OLmain!$A$2:$J$57,9))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14" s="27" t="e">
        <f ca="1">IF(VLOOKUP($D3414,OLframe!$D$2:$J$213,10)=0," ",VLOOKUP($D3414,OLframe!$D$2:$J$213,10))</f>
        <v>#REF!</v>
      </c>
    </row>
    <row r="3415" spans="1:10" ht="37.5" customHeight="1">
      <c r="A3415" s="8" t="s">
        <v>1883</v>
      </c>
      <c r="B3415" s="18" t="s">
        <v>428</v>
      </c>
      <c r="C3415" s="36" t="s">
        <v>3500</v>
      </c>
      <c r="D3415" s="38" t="s">
        <v>262</v>
      </c>
      <c r="E3415" s="37" t="s">
        <v>1107</v>
      </c>
      <c r="F3415" s="75" t="str">
        <f ca="1">IF($E3415="только рамка",VLOOKUP($D3415,OLframe!$D$2:$J$213,2),VLOOKUP($E3415,OLmain!$A$2:$J$57,2))</f>
        <v>9'', 1024*600</v>
      </c>
      <c r="G3415" s="65" t="str">
        <f ca="1">VLOOKUP($D3415,OLframe!$D$2:$J$213,3)</f>
        <v>https://yadi.sk/d/FOruukhKqWS7Vg</v>
      </c>
      <c r="H3415" s="45">
        <v>29400</v>
      </c>
      <c r="I3415" s="79" t="str">
        <f ca="1">IF($E3415="только рамка",VLOOKUP($D3415,OLframe!$D$2:$J$213,9),VLOOKUP($E3415,OLmain!$A$2:$J$57,9))</f>
        <v>Android 10.0, RK PX30 4x1,6 Ghz, 2Gb Ram, 16 Gb ROM, IPS LCD, NXP 6686 FM, TDA 7850, DSP, BC6 Bluetooth,  external microphone+Glonass&amp;gps</v>
      </c>
      <c r="J3415" s="27" t="e">
        <f ca="1">IF(VLOOKUP($D3415,OLframe!$D$2:$J$213,10)=0," ",VLOOKUP($D3415,OLframe!$D$2:$J$213,10))</f>
        <v>#REF!</v>
      </c>
    </row>
    <row r="3416" spans="1:10" ht="37.5" customHeight="1">
      <c r="A3416" s="8" t="s">
        <v>1883</v>
      </c>
      <c r="B3416" s="18" t="s">
        <v>428</v>
      </c>
      <c r="C3416" s="36" t="s">
        <v>3500</v>
      </c>
      <c r="D3416" s="38" t="s">
        <v>262</v>
      </c>
      <c r="E3416" s="37" t="s">
        <v>1109</v>
      </c>
      <c r="F3416" s="75" t="str">
        <f ca="1">IF($E3416="только рамка",VLOOKUP($D3416,OLframe!$D$2:$J$213,2),VLOOKUP($E3416,OLmain!$A$2:$J$57,2))</f>
        <v>9'', 1024*600</v>
      </c>
      <c r="G3416" s="65" t="str">
        <f ca="1">VLOOKUP($D3416,OLframe!$D$2:$J$213,3)</f>
        <v>https://yadi.sk/d/FOruukhKqWS7Vg</v>
      </c>
      <c r="H3416" s="45">
        <v>32900</v>
      </c>
      <c r="I3416" s="79" t="str">
        <f ca="1">IF($E3416="только рамка",VLOOKUP($D3416,OLframe!$D$2:$J$213,9),VLOOKUP($E3416,OLmain!$A$2:$J$57,9))</f>
        <v>Android 10.0, RK PX5 8x1,5 Ghz, 4Gb Ram, 32 Gb ROM, IPS LCD, NXP 6686 FM, TDA 7850, DSP, BC6 Bluetooth,  external microphone+Glonass&amp;gps</v>
      </c>
      <c r="J3416" s="27" t="e">
        <f ca="1">IF(VLOOKUP($D3416,OLframe!$D$2:$J$213,10)=0," ",VLOOKUP($D3416,OLframe!$D$2:$J$213,10))</f>
        <v>#REF!</v>
      </c>
    </row>
    <row r="3417" spans="1:10" ht="37.5" customHeight="1">
      <c r="A3417" s="8" t="s">
        <v>1883</v>
      </c>
      <c r="B3417" s="18" t="s">
        <v>428</v>
      </c>
      <c r="C3417" s="36" t="s">
        <v>3500</v>
      </c>
      <c r="D3417" s="38" t="s">
        <v>262</v>
      </c>
      <c r="E3417" s="37" t="s">
        <v>1111</v>
      </c>
      <c r="F3417" s="75" t="str">
        <f ca="1">IF($E3417="только рамка",VLOOKUP($D3417,OLframe!$D$2:$J$213,2),VLOOKUP($E3417,OLmain!$A$2:$J$57,2))</f>
        <v>9'', 1024*600</v>
      </c>
      <c r="G3417" s="65" t="str">
        <f ca="1">VLOOKUP($D3417,OLframe!$D$2:$J$213,3)</f>
        <v>https://yadi.sk/d/FOruukhKqWS7Vg</v>
      </c>
      <c r="H3417" s="45">
        <v>33900</v>
      </c>
      <c r="I3417" s="79" t="str">
        <f ca="1">IF($E3417="только рамка",VLOOKUP($D3417,OLframe!$D$2:$J$213,9),VLOOKUP($E3417,OLmain!$A$2:$J$57,9))</f>
        <v>Android 10.0, RK PX5 8x1,5 Ghz, 4Gb Ram, 64 Gb ROM, IPS LCD, NXP 6686 FM, TDA 7850, DSP, BC6 Bluetooth,  external microphone+Glonass&amp;gps</v>
      </c>
      <c r="J3417" s="27" t="e">
        <f ca="1">IF(VLOOKUP($D3417,OLframe!$D$2:$J$213,10)=0," ",VLOOKUP($D3417,OLframe!$D$2:$J$213,10))</f>
        <v>#REF!</v>
      </c>
    </row>
    <row r="3418" spans="1:10" ht="37.5" customHeight="1">
      <c r="A3418" s="8" t="s">
        <v>1883</v>
      </c>
      <c r="B3418" s="18" t="s">
        <v>428</v>
      </c>
      <c r="C3418" s="36" t="s">
        <v>3500</v>
      </c>
      <c r="D3418" s="38" t="s">
        <v>262</v>
      </c>
      <c r="E3418" s="37" t="s">
        <v>1113</v>
      </c>
      <c r="F3418" s="75" t="str">
        <f ca="1">IF($E3418="только рамка",VLOOKUP($D3418,OLframe!$D$2:$J$213,2),VLOOKUP($E3418,OLmain!$A$2:$J$57,2))</f>
        <v>9'', 1024*600</v>
      </c>
      <c r="G3418" s="65" t="str">
        <f ca="1">VLOOKUP($D3418,OLframe!$D$2:$J$213,3)</f>
        <v>https://yadi.sk/d/FOruukhKqWS7Vg</v>
      </c>
      <c r="H3418" s="45">
        <v>33900</v>
      </c>
      <c r="I3418" s="79" t="str">
        <f ca="1">IF($E3418="только рамка",VLOOKUP($D3418,OLframe!$D$2:$J$213,9),VLOOKUP($E3418,OLmain!$A$2:$J$57,9))</f>
        <v>Android 10.0, RK PX6 6x2,0 Ghz, 4Gb Ram, 64 Gb ROM, IPS LCD, NXP 6686 FM, TDA 7850, DSP, BC6 Bluetooth,  external microphone+Glonass&amp;gps</v>
      </c>
      <c r="J3418" s="27" t="e">
        <f ca="1">IF(VLOOKUP($D3418,OLframe!$D$2:$J$213,10)=0," ",VLOOKUP($D3418,OLframe!$D$2:$J$213,10))</f>
        <v>#REF!</v>
      </c>
    </row>
    <row r="3419" spans="1:10" ht="37.5" customHeight="1">
      <c r="A3419" s="8" t="s">
        <v>1883</v>
      </c>
      <c r="B3419" s="18" t="s">
        <v>428</v>
      </c>
      <c r="C3419" s="36" t="s">
        <v>3500</v>
      </c>
      <c r="D3419" s="38" t="s">
        <v>262</v>
      </c>
      <c r="E3419" s="37" t="s">
        <v>1131</v>
      </c>
      <c r="F3419" s="75" t="str">
        <f ca="1">IF($E3419="только рамка",VLOOKUP($D3419,OLframe!$D$2:$J$213,2),VLOOKUP($E3419,OLmain!$A$2:$J$57,2))</f>
        <v>9'', 1024*600</v>
      </c>
      <c r="G3419" s="65" t="str">
        <f ca="1">VLOOKUP($D3419,OLframe!$D$2:$J$213,3)</f>
        <v>https://yadi.sk/d/FOruukhKqWS7Vg</v>
      </c>
      <c r="H3419" s="45">
        <v>23900</v>
      </c>
      <c r="I3419" s="79" t="str">
        <f ca="1">IF($E3419="только рамка",VLOOKUP($D3419,OLframe!$D$2:$J$213,9),VLOOKUP($E3419,OLmain!$A$2:$J$57,9))</f>
        <v>Android 6.0, MTK 3562 8x1,5 Ghz, 2Gb Ram, 32 Gb ROM, IPS LCD, NXP 6686 FM, TDA 7851, Bluetooth,  external microphone, 4G встроен</v>
      </c>
      <c r="J3419" s="27" t="e">
        <f ca="1">IF(VLOOKUP($D3419,OLframe!$D$2:$J$213,10)=0," ",VLOOKUP($D3419,OLframe!$D$2:$J$213,10))</f>
        <v>#REF!</v>
      </c>
    </row>
    <row r="3420" spans="1:10" ht="37.5" customHeight="1">
      <c r="A3420" s="8" t="s">
        <v>1883</v>
      </c>
      <c r="B3420" s="18" t="s">
        <v>428</v>
      </c>
      <c r="C3420" s="36" t="s">
        <v>3500</v>
      </c>
      <c r="D3420" s="38" t="s">
        <v>262</v>
      </c>
      <c r="E3420" s="37" t="s">
        <v>1115</v>
      </c>
      <c r="F3420" s="75" t="str">
        <f ca="1">IF($E3420="только рамка",VLOOKUP($D3420,OLframe!$D$2:$J$213,2),VLOOKUP($E3420,OLmain!$A$2:$J$57,2))</f>
        <v>9'', 1280*720</v>
      </c>
      <c r="G3420" s="65" t="str">
        <f ca="1">VLOOKUP($D3420,OLframe!$D$2:$J$213,3)</f>
        <v>https://yadi.sk/d/FOruukhKqWS7Vg</v>
      </c>
      <c r="H3420" s="45">
        <v>28400</v>
      </c>
      <c r="I3420" s="79" t="str">
        <f ca="1">IF($E3420="только рамка",VLOOKUP($D3420,OLframe!$D$2:$J$213,9),VLOOKUP($E3420,OLmain!$A$2:$J$57,9))</f>
        <v>Android 10, UIS7862 8x1,8 Ghz, 3Gb Ram, 32Gb ROM, TDA7708 FM, TDA7388, DSP, Bluetooth 5.0, Glonass&amp;gps, 4G, OPTIC out, поддержка AHD/TVI камер, HDMI - опция, AV OUT - опция</v>
      </c>
      <c r="J3420" s="27" t="e">
        <f ca="1">IF(VLOOKUP($D3420,OLframe!$D$2:$J$213,10)=0," ",VLOOKUP($D3420,OLframe!$D$2:$J$213,10))</f>
        <v>#REF!</v>
      </c>
    </row>
    <row r="3421" spans="1:10" ht="37.5" customHeight="1">
      <c r="A3421" s="8" t="s">
        <v>1883</v>
      </c>
      <c r="B3421" s="18" t="s">
        <v>428</v>
      </c>
      <c r="C3421" s="36" t="s">
        <v>3500</v>
      </c>
      <c r="D3421" s="38" t="s">
        <v>262</v>
      </c>
      <c r="E3421" s="37" t="s">
        <v>1117</v>
      </c>
      <c r="F3421" s="75" t="str">
        <f ca="1">IF($E3421="только рамка",VLOOKUP($D3421,OLframe!$D$2:$J$213,2),VLOOKUP($E3421,OLmain!$A$2:$J$57,2))</f>
        <v>9'', 1280*720</v>
      </c>
      <c r="G3421" s="65" t="str">
        <f ca="1">VLOOKUP($D3421,OLframe!$D$2:$J$213,3)</f>
        <v>https://yadi.sk/d/FOruukhKqWS7Vg</v>
      </c>
      <c r="H3421" s="45">
        <v>32900</v>
      </c>
      <c r="I3421" s="79" t="str">
        <f ca="1">IF($E3421="только рамка",VLOOKUP($D3421,OLframe!$D$2:$J$213,9),VLOOKUP($E3421,OLmain!$A$2:$J$57,9))</f>
        <v>Android 10, UIS7862 8x1,8 Ghz, 4Gb Ram, 64Gb ROM, TDA7708 FM, TDA7851L, DSP, Bluetooth 5.0, Glonass&amp;gps, 4G, OPTIC out, поддержка AHD/TVI камер, HDMI - опция, AV OUT - опция</v>
      </c>
      <c r="J3421" s="27" t="e">
        <f ca="1">IF(VLOOKUP($D3421,OLframe!$D$2:$J$213,10)=0," ",VLOOKUP($D3421,OLframe!$D$2:$J$213,10))</f>
        <v>#REF!</v>
      </c>
    </row>
    <row r="3422" spans="1:10" ht="37.5" customHeight="1">
      <c r="A3422" s="8" t="s">
        <v>1883</v>
      </c>
      <c r="B3422" s="18" t="s">
        <v>428</v>
      </c>
      <c r="C3422" s="36" t="s">
        <v>3500</v>
      </c>
      <c r="D3422" s="38" t="s">
        <v>262</v>
      </c>
      <c r="E3422" s="37" t="s">
        <v>1136</v>
      </c>
      <c r="F3422" s="75" t="str">
        <f ca="1">IF($E3422="только рамка",VLOOKUP($D3422,OLframe!$D$2:$J$213,2),VLOOKUP($E3422,OLmain!$A$2:$J$57,2))</f>
        <v>9'', 1280*720</v>
      </c>
      <c r="G3422" s="65" t="str">
        <f ca="1">VLOOKUP($D3422,OLframe!$D$2:$J$213,3)</f>
        <v>https://yadi.sk/d/FOruukhKqWS7Vg</v>
      </c>
      <c r="H3422" s="45">
        <v>35900</v>
      </c>
      <c r="I3422" s="79" t="str">
        <f ca="1">IF($E3422="только рамка",VLOOKUP($D3422,OLframe!$D$2:$J$213,9),VLOOKUP($E3422,OLmain!$A$2:$J$57,9))</f>
        <v>Android 10, UIS7862 8x1,8 Ghz, 6Gb Ram, 128Gb ROM, TDA7708 FM, TDA7851L, DSP, Bluetooth 5.0, Glonass&amp;gps, 4G, OPTIC out, поддержка AHD/TVI камер, HDMI - опция, AV OUT - опция</v>
      </c>
      <c r="J3422" s="27" t="e">
        <f ca="1">IF(VLOOKUP($D3422,OLframe!$D$2:$J$213,10)=0," ",VLOOKUP($D3422,OLframe!$D$2:$J$213,10))</f>
        <v>#REF!</v>
      </c>
    </row>
    <row r="3423" spans="1:10" ht="37.5" customHeight="1">
      <c r="A3423" s="8" t="s">
        <v>1883</v>
      </c>
      <c r="B3423" s="18" t="s">
        <v>428</v>
      </c>
      <c r="C3423" s="36" t="s">
        <v>3500</v>
      </c>
      <c r="D3423" s="38" t="s">
        <v>262</v>
      </c>
      <c r="E3423" s="37" t="s">
        <v>1119</v>
      </c>
      <c r="F3423" s="75" t="str">
        <f ca="1">IF($E3423="только рамка",VLOOKUP($D3423,OLframe!$D$2:$J$213,2),VLOOKUP($E3423,OLmain!$A$2:$J$57,2))</f>
        <v>9'', 1024*600</v>
      </c>
      <c r="G3423" s="65" t="str">
        <f ca="1">VLOOKUP($D3423,OLframe!$D$2:$J$213,3)</f>
        <v>https://yadi.sk/d/FOruukhKqWS7Vg</v>
      </c>
      <c r="H3423" s="45">
        <v>33900</v>
      </c>
      <c r="I3423" s="79" t="str">
        <f ca="1">IF($E3423="только рамка",VLOOKUP($D3423,OLframe!$D$2:$J$213,9),VLOOKUP($E3423,OLmain!$A$2:$J$57,9))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423" s="27" t="e">
        <f ca="1">IF(VLOOKUP($D3423,OLframe!$D$2:$J$213,10)=0," ",VLOOKUP($D3423,OLframe!$D$2:$J$213,10))</f>
        <v>#REF!</v>
      </c>
    </row>
    <row r="3424" spans="1:10" ht="37.5" customHeight="1">
      <c r="A3424" s="8" t="s">
        <v>1883</v>
      </c>
      <c r="B3424" s="18" t="s">
        <v>428</v>
      </c>
      <c r="C3424" s="36" t="s">
        <v>3500</v>
      </c>
      <c r="D3424" s="38" t="s">
        <v>262</v>
      </c>
      <c r="E3424" s="37" t="s">
        <v>1089</v>
      </c>
      <c r="F3424" s="75" t="str">
        <f ca="1">IF($E3424="только рамка",VLOOKUP($D3424,OLframe!$D$2:$J$213,2),VLOOKUP($E3424,OLmain!$A$2:$J$57,2))</f>
        <v>9,7'', 1024*768</v>
      </c>
      <c r="G3424" s="65" t="str">
        <f ca="1">VLOOKUP($D3424,OLframe!$D$2:$J$213,3)</f>
        <v>https://yadi.sk/d/FOruukhKqWS7Vg</v>
      </c>
      <c r="H3424" s="45">
        <v>34900</v>
      </c>
      <c r="I3424" s="79" t="str">
        <f ca="1">IF($E3424="только рамка",VLOOKUP($D3424,OLframe!$D$2:$J$213,9),VLOOKUP($E3424,OLmain!$A$2:$J$57,9))</f>
        <v>Android 10.0, RK PX6 6x2,0 Ghz, 4Gb Ram, 64 Gb ROM, IPS LCD, NXP 6686 FM, TDA 7850, DSP, BC6 Bluetooth,  external microphone+Glonass&amp;gps</v>
      </c>
      <c r="J3424" s="27" t="e">
        <f ca="1">IF(VLOOKUP($D3424,OLframe!$D$2:$J$213,10)=0," ",VLOOKUP($D3424,OLframe!$D$2:$J$213,10))</f>
        <v>#REF!</v>
      </c>
    </row>
    <row r="3425" spans="1:10" ht="37.5" customHeight="1">
      <c r="A3425" s="8" t="s">
        <v>1883</v>
      </c>
      <c r="B3425" s="18" t="s">
        <v>428</v>
      </c>
      <c r="C3425" s="36" t="s">
        <v>3500</v>
      </c>
      <c r="D3425" s="38" t="s">
        <v>262</v>
      </c>
      <c r="E3425" s="37" t="s">
        <v>1122</v>
      </c>
      <c r="F3425" s="75" t="str">
        <f ca="1">IF($E3425="только рамка",VLOOKUP($D3425,OLframe!$D$2:$J$213,2),VLOOKUP($E3425,OLmain!$A$2:$J$57,2))</f>
        <v>10.1", 1280*720</v>
      </c>
      <c r="G3425" s="65" t="str">
        <f ca="1">VLOOKUP($D3425,OLframe!$D$2:$J$213,3)</f>
        <v>https://yadi.sk/d/FOruukhKqWS7Vg</v>
      </c>
      <c r="H3425" s="45">
        <v>36400</v>
      </c>
      <c r="I3425" s="79" t="str">
        <f ca="1">IF($E3425="только рамка",VLOOKUP($D3425,OLframe!$D$2:$J$213,9),VLOOKUP($E3425,OLmain!$A$2:$J$57,9))</f>
        <v>Android 10.0, RK PX6 6x2,0 Ghz, 4Gb Ram, 64 Gb ROM, IPS LCD, NXP 6686 FM, TDA 7850, DSP, BC6 Bluetooth,  external microphone+Glonass&amp;gps</v>
      </c>
      <c r="J3425" s="27" t="e">
        <f ca="1">IF(VLOOKUP($D3425,OLframe!$D$2:$J$213,10)=0," ",VLOOKUP($D3425,OLframe!$D$2:$J$213,10))</f>
        <v>#REF!</v>
      </c>
    </row>
    <row r="3426" spans="1:10" ht="37.5" customHeight="1">
      <c r="A3426" s="8" t="s">
        <v>1883</v>
      </c>
      <c r="B3426" s="18" t="s">
        <v>428</v>
      </c>
      <c r="C3426" s="36" t="s">
        <v>3500</v>
      </c>
      <c r="D3426" s="38" t="s">
        <v>262</v>
      </c>
      <c r="E3426" s="37" t="s">
        <v>1121</v>
      </c>
      <c r="F3426" s="75" t="str">
        <f ca="1">IF($E3426="только рамка",VLOOKUP($D3426,OLframe!$D$2:$J$213,2),VLOOKUP($E3426,OLmain!$A$2:$J$57,2))</f>
        <v>13.3", 1920*1080</v>
      </c>
      <c r="G3426" s="65" t="str">
        <f ca="1">VLOOKUP($D3426,OLframe!$D$2:$J$213,3)</f>
        <v>https://yadi.sk/d/FOruukhKqWS7Vg</v>
      </c>
      <c r="H3426" s="45">
        <v>42400</v>
      </c>
      <c r="I3426" s="79" t="str">
        <f ca="1">IF($E3426="только рамка",VLOOKUP($D3426,OLframe!$D$2:$J$213,9),VLOOKUP($E3426,OLmain!$A$2:$J$57,9))</f>
        <v>Android 10.0, RK PX6 6x2,0 Ghz, 4Gb Ram, 64 Gb ROM, IPS LCD, NXP 6686 FM, TDA 7850, DSP, BC6 Bluetooth,  external microphone+Glonass&amp;gps</v>
      </c>
      <c r="J3426" s="27" t="e">
        <f ca="1">IF(VLOOKUP($D3426,OLframe!$D$2:$J$213,10)=0," ",VLOOKUP($D3426,OLframe!$D$2:$J$213,10))</f>
        <v>#REF!</v>
      </c>
    </row>
    <row r="3427" spans="1:10" ht="37.5" customHeight="1">
      <c r="A3427" s="8" t="s">
        <v>1883</v>
      </c>
      <c r="B3427" s="18" t="s">
        <v>428</v>
      </c>
      <c r="C3427" s="36" t="s">
        <v>3444</v>
      </c>
      <c r="D3427" s="38" t="s">
        <v>429</v>
      </c>
      <c r="E3427" s="38"/>
      <c r="F3427" s="10" t="s">
        <v>3518</v>
      </c>
      <c r="G3427" s="9" t="s">
        <v>430</v>
      </c>
      <c r="H3427" s="69">
        <v>27900</v>
      </c>
      <c r="I3427" s="46" t="s">
        <v>3492</v>
      </c>
      <c r="J3427" s="27"/>
    </row>
    <row r="3428" spans="1:10" ht="37.5" customHeight="1">
      <c r="A3428" s="8" t="s">
        <v>1883</v>
      </c>
      <c r="B3428" s="18" t="s">
        <v>428</v>
      </c>
      <c r="C3428" s="36" t="s">
        <v>3444</v>
      </c>
      <c r="D3428" s="38" t="s">
        <v>431</v>
      </c>
      <c r="E3428" s="38"/>
      <c r="F3428" s="10" t="s">
        <v>3518</v>
      </c>
      <c r="G3428" s="9" t="s">
        <v>430</v>
      </c>
      <c r="H3428" s="69">
        <v>30900</v>
      </c>
      <c r="I3428" s="59" t="s">
        <v>3478</v>
      </c>
      <c r="J3428" s="27"/>
    </row>
    <row r="3429" spans="1:10" ht="37.5" customHeight="1">
      <c r="A3429" s="8" t="s">
        <v>1883</v>
      </c>
      <c r="B3429" s="18" t="s">
        <v>428</v>
      </c>
      <c r="C3429" s="36" t="s">
        <v>3444</v>
      </c>
      <c r="D3429" s="38" t="s">
        <v>432</v>
      </c>
      <c r="E3429" s="38"/>
      <c r="F3429" s="10" t="s">
        <v>3518</v>
      </c>
      <c r="G3429" s="9" t="s">
        <v>430</v>
      </c>
      <c r="H3429" s="69">
        <v>31900</v>
      </c>
      <c r="I3429" s="46" t="s">
        <v>3496</v>
      </c>
      <c r="J3429" s="27"/>
    </row>
    <row r="3430" spans="1:10" ht="37.5" customHeight="1">
      <c r="A3430" s="8" t="s">
        <v>1883</v>
      </c>
      <c r="B3430" s="18" t="s">
        <v>428</v>
      </c>
      <c r="C3430" s="36" t="s">
        <v>3884</v>
      </c>
      <c r="D3430" s="38" t="s">
        <v>433</v>
      </c>
      <c r="E3430" s="38"/>
      <c r="F3430" s="10" t="s">
        <v>3860</v>
      </c>
      <c r="G3430" s="9" t="s">
        <v>434</v>
      </c>
      <c r="H3430" s="48">
        <v>45900</v>
      </c>
      <c r="I3430" s="21" t="s">
        <v>3888</v>
      </c>
      <c r="J3430" s="27" t="s">
        <v>435</v>
      </c>
    </row>
    <row r="3431" spans="1:10" ht="37.5" customHeight="1">
      <c r="A3431" s="8" t="s">
        <v>1883</v>
      </c>
      <c r="B3431" s="18" t="s">
        <v>436</v>
      </c>
      <c r="C3431" s="36" t="s">
        <v>3451</v>
      </c>
      <c r="D3431" s="38" t="s">
        <v>437</v>
      </c>
      <c r="E3431" s="38"/>
      <c r="F3431" s="2" t="s">
        <v>3712</v>
      </c>
      <c r="G3431" s="9" t="s">
        <v>438</v>
      </c>
      <c r="H3431" s="69">
        <v>26900</v>
      </c>
      <c r="I3431" s="21" t="s">
        <v>4283</v>
      </c>
      <c r="J3431" s="27" t="s">
        <v>3847</v>
      </c>
    </row>
    <row r="3432" spans="1:10" ht="37.5" customHeight="1">
      <c r="A3432" s="8" t="s">
        <v>1883</v>
      </c>
      <c r="B3432" s="18" t="s">
        <v>436</v>
      </c>
      <c r="C3432" s="36" t="s">
        <v>3444</v>
      </c>
      <c r="D3432" s="38" t="s">
        <v>439</v>
      </c>
      <c r="E3432" s="38"/>
      <c r="F3432" s="2" t="s">
        <v>3534</v>
      </c>
      <c r="G3432" s="9" t="s">
        <v>440</v>
      </c>
      <c r="H3432" s="69">
        <v>25900</v>
      </c>
      <c r="I3432" s="20" t="s">
        <v>3470</v>
      </c>
      <c r="J3432" s="55" t="s">
        <v>3628</v>
      </c>
    </row>
    <row r="3433" spans="1:10" ht="37.5" customHeight="1">
      <c r="A3433" s="8" t="s">
        <v>1883</v>
      </c>
      <c r="B3433" s="18" t="s">
        <v>436</v>
      </c>
      <c r="C3433" s="36" t="s">
        <v>3500</v>
      </c>
      <c r="D3433" s="38" t="s">
        <v>441</v>
      </c>
      <c r="E3433" s="38" t="s">
        <v>2857</v>
      </c>
      <c r="F3433" s="75" t="str">
        <f ca="1">IF($E3433="только рамка",VLOOKUP($D3433,OLframe!$D$2:$J$213,2),VLOOKUP($E3433,OLmain!$A$2:$J$57,2))</f>
        <v>10'', 1024*600</v>
      </c>
      <c r="G3433" s="65" t="str">
        <f ca="1">VLOOKUP($D3433,OLframe!$D$2:$J$213,3)</f>
        <v>https://yadi.sk/d/xDEzg3dHu1XIJw</v>
      </c>
      <c r="H3433" s="45">
        <v>5500</v>
      </c>
      <c r="I3433" s="79" t="e">
        <f ca="1">IF($E3433="только рамка",VLOOKUP($D3433,OLframe!$D$2:$J$213,9),VLOOKUP($E3433,OLmain!$A$2:$J$57,9))</f>
        <v>#REF!</v>
      </c>
      <c r="J3433" s="27" t="e">
        <f ca="1">IF(VLOOKUP($D3433,OLframe!$D$2:$J$213,10)=0," ",VLOOKUP($D3433,OLframe!$D$2:$J$213,10))</f>
        <v>#REF!</v>
      </c>
    </row>
    <row r="3434" spans="1:10" ht="37.5" customHeight="1">
      <c r="A3434" s="8" t="s">
        <v>1883</v>
      </c>
      <c r="B3434" s="18" t="s">
        <v>436</v>
      </c>
      <c r="C3434" s="36" t="s">
        <v>3500</v>
      </c>
      <c r="D3434" s="38" t="s">
        <v>441</v>
      </c>
      <c r="E3434" s="38" t="s">
        <v>1124</v>
      </c>
      <c r="F3434" s="75" t="str">
        <f ca="1">IF($E3434="только рамка",VLOOKUP($D3434,OLframe!$D$2:$J$213,2),VLOOKUP($E3434,OLmain!$A$2:$J$57,2))</f>
        <v>10.1", 1280*720</v>
      </c>
      <c r="G3434" s="65" t="str">
        <f ca="1">VLOOKUP($D3434,OLframe!$D$2:$J$213,3)</f>
        <v>https://yadi.sk/d/xDEzg3dHu1XIJw</v>
      </c>
      <c r="H3434" s="45">
        <v>36400</v>
      </c>
      <c r="I3434" s="79" t="str">
        <f ca="1">IF($E3434="только рамка",VLOOKUP($D3434,OLframe!$D$2:$J$213,9),VLOOKUP($E3434,OLmain!$A$2:$J$57,9))</f>
        <v>Android 10.0, RK PX6 6x2,0 Ghz, 4Gb Ram, 64 Gb ROM, IPS LCD, NXP 6686 FM, TDA 7850, DSP, BC6 Bluetooth,  external microphone+Glonass&amp;gps</v>
      </c>
      <c r="J3434" s="27" t="e">
        <f ca="1">IF(VLOOKUP($D3434,OLframe!$D$2:$J$213,10)=0," ",VLOOKUP($D3434,OLframe!$D$2:$J$213,10))</f>
        <v>#REF!</v>
      </c>
    </row>
    <row r="3435" spans="1:10" ht="37.5" customHeight="1">
      <c r="A3435" s="8" t="s">
        <v>1883</v>
      </c>
      <c r="B3435" s="18" t="s">
        <v>436</v>
      </c>
      <c r="C3435" s="36" t="s">
        <v>3500</v>
      </c>
      <c r="D3435" s="38" t="s">
        <v>441</v>
      </c>
      <c r="E3435" s="38" t="s">
        <v>1139</v>
      </c>
      <c r="F3435" s="75" t="str">
        <f ca="1">IF($E3435="только рамка",VLOOKUP($D3435,OLframe!$D$2:$J$213,2),VLOOKUP($E3435,OLmain!$A$2:$J$57,2))</f>
        <v>10'', 1280*720</v>
      </c>
      <c r="G3435" s="65" t="str">
        <f ca="1">VLOOKUP($D3435,OLframe!$D$2:$J$213,3)</f>
        <v>https://yadi.sk/d/xDEzg3dHu1XIJw</v>
      </c>
      <c r="H3435" s="45">
        <v>38400</v>
      </c>
      <c r="I3435" s="79" t="str">
        <f ca="1">IF($E3435="только рамка",VLOOKUP($D3435,OLframe!$D$2:$J$213,9),VLOOKUP($E3435,OLmain!$A$2:$J$57,9))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35" s="27" t="e">
        <f ca="1">IF(VLOOKUP($D3435,OLframe!$D$2:$J$213,10)=0," ",VLOOKUP($D3435,OLframe!$D$2:$J$213,10))</f>
        <v>#REF!</v>
      </c>
    </row>
    <row r="3436" spans="1:10" ht="37.5" customHeight="1">
      <c r="A3436" s="8" t="s">
        <v>1883</v>
      </c>
      <c r="B3436" s="18" t="s">
        <v>436</v>
      </c>
      <c r="C3436" s="36" t="s">
        <v>3500</v>
      </c>
      <c r="D3436" s="38" t="s">
        <v>441</v>
      </c>
      <c r="E3436" s="38" t="s">
        <v>1106</v>
      </c>
      <c r="F3436" s="75" t="str">
        <f ca="1">IF($E3436="только рамка",VLOOKUP($D3436,OLframe!$D$2:$J$213,2),VLOOKUP($E3436,OLmain!$A$2:$J$57,2))</f>
        <v>10'', 1280*720</v>
      </c>
      <c r="G3436" s="65" t="str">
        <f ca="1">VLOOKUP($D3436,OLframe!$D$2:$J$213,3)</f>
        <v>https://yadi.sk/d/xDEzg3dHu1XIJw</v>
      </c>
      <c r="H3436" s="45">
        <v>41400</v>
      </c>
      <c r="I3436" s="79" t="str">
        <f ca="1">IF($E3436="только рамка",VLOOKUP($D3436,OLframe!$D$2:$J$213,9),VLOOKUP($E3436,OLmain!$A$2:$J$57,9))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36" s="27" t="e">
        <f ca="1">IF(VLOOKUP($D3436,OLframe!$D$2:$J$213,10)=0," ",VLOOKUP($D3436,OLframe!$D$2:$J$213,10))</f>
        <v>#REF!</v>
      </c>
    </row>
    <row r="3437" spans="1:10" ht="37.5" customHeight="1">
      <c r="A3437" s="8" t="s">
        <v>1883</v>
      </c>
      <c r="B3437" s="18" t="s">
        <v>436</v>
      </c>
      <c r="C3437" s="36" t="s">
        <v>3500</v>
      </c>
      <c r="D3437" s="38" t="s">
        <v>441</v>
      </c>
      <c r="E3437" s="38" t="s">
        <v>1108</v>
      </c>
      <c r="F3437" s="75" t="str">
        <f ca="1">IF($E3437="только рамка",VLOOKUP($D3437,OLframe!$D$2:$J$213,2),VLOOKUP($E3437,OLmain!$A$2:$J$57,2))</f>
        <v>10'', 1024*600</v>
      </c>
      <c r="G3437" s="65" t="str">
        <f ca="1">VLOOKUP($D3437,OLframe!$D$2:$J$213,3)</f>
        <v>https://yadi.sk/d/xDEzg3dHu1XIJw</v>
      </c>
      <c r="H3437" s="45">
        <v>29400</v>
      </c>
      <c r="I3437" s="79" t="str">
        <f ca="1">IF($E3437="только рамка",VLOOKUP($D3437,OLframe!$D$2:$J$213,9),VLOOKUP($E3437,OLmain!$A$2:$J$57,9))</f>
        <v>Android 10.0, RK PX30 4x1,6 Ghz, 2Gb Ram, 16 Gb ROM, IPS LCD, NXP 6686 FM, TDA 7850, DSP, BC6 Bluetooth,  external microphone+Glonass&amp;gps</v>
      </c>
      <c r="J3437" s="27" t="e">
        <f ca="1">IF(VLOOKUP($D3437,OLframe!$D$2:$J$213,10)=0," ",VLOOKUP($D3437,OLframe!$D$2:$J$213,10))</f>
        <v>#REF!</v>
      </c>
    </row>
    <row r="3438" spans="1:10" ht="37.5" customHeight="1">
      <c r="A3438" s="8" t="s">
        <v>1883</v>
      </c>
      <c r="B3438" s="18" t="s">
        <v>436</v>
      </c>
      <c r="C3438" s="36" t="s">
        <v>3500</v>
      </c>
      <c r="D3438" s="38" t="s">
        <v>441</v>
      </c>
      <c r="E3438" s="38" t="s">
        <v>1110</v>
      </c>
      <c r="F3438" s="75" t="str">
        <f ca="1">IF($E3438="только рамка",VLOOKUP($D3438,OLframe!$D$2:$J$213,2),VLOOKUP($E3438,OLmain!$A$2:$J$57,2))</f>
        <v>10'', 1024*600</v>
      </c>
      <c r="G3438" s="65" t="str">
        <f ca="1">VLOOKUP($D3438,OLframe!$D$2:$J$213,3)</f>
        <v>https://yadi.sk/d/xDEzg3dHu1XIJw</v>
      </c>
      <c r="H3438" s="45">
        <v>32900</v>
      </c>
      <c r="I3438" s="79" t="str">
        <f ca="1">IF($E3438="только рамка",VLOOKUP($D3438,OLframe!$D$2:$J$213,9),VLOOKUP($E3438,OLmain!$A$2:$J$57,9))</f>
        <v>Android 10.0, RK PX5 8x1,5 Ghz, 4Gb Ram, 32 Gb ROM, IPS LCD, NXP 6686 FM, TDA 7850, DSP, BC6 Bluetooth,  external microphone+Glonass&amp;gps</v>
      </c>
      <c r="J3438" s="27" t="e">
        <f ca="1">IF(VLOOKUP($D3438,OLframe!$D$2:$J$213,10)=0," ",VLOOKUP($D3438,OLframe!$D$2:$J$213,10))</f>
        <v>#REF!</v>
      </c>
    </row>
    <row r="3439" spans="1:10" ht="37.5" customHeight="1">
      <c r="A3439" s="8" t="s">
        <v>1883</v>
      </c>
      <c r="B3439" s="18" t="s">
        <v>436</v>
      </c>
      <c r="C3439" s="36" t="s">
        <v>3500</v>
      </c>
      <c r="D3439" s="38" t="s">
        <v>441</v>
      </c>
      <c r="E3439" s="38" t="s">
        <v>1112</v>
      </c>
      <c r="F3439" s="75" t="str">
        <f ca="1">IF($E3439="только рамка",VLOOKUP($D3439,OLframe!$D$2:$J$213,2),VLOOKUP($E3439,OLmain!$A$2:$J$57,2))</f>
        <v>10'', 1024*600</v>
      </c>
      <c r="G3439" s="65" t="str">
        <f ca="1">VLOOKUP($D3439,OLframe!$D$2:$J$213,3)</f>
        <v>https://yadi.sk/d/xDEzg3dHu1XIJw</v>
      </c>
      <c r="H3439" s="45">
        <v>33900</v>
      </c>
      <c r="I3439" s="79" t="str">
        <f ca="1">IF($E3439="только рамка",VLOOKUP($D3439,OLframe!$D$2:$J$213,9),VLOOKUP($E3439,OLmain!$A$2:$J$57,9))</f>
        <v>Android 10.0, RK PX5 8x1,5 Ghz, 4Gb Ram, 64 Gb ROM, IPS LCD, NXP 6686 FM, TDA 7850, DSP, BC6 Bluetooth,  external microphone+Glonass&amp;gps</v>
      </c>
      <c r="J3439" s="27" t="e">
        <f ca="1">IF(VLOOKUP($D3439,OLframe!$D$2:$J$213,10)=0," ",VLOOKUP($D3439,OLframe!$D$2:$J$213,10))</f>
        <v>#REF!</v>
      </c>
    </row>
    <row r="3440" spans="1:10" ht="37.5" customHeight="1">
      <c r="A3440" s="8" t="s">
        <v>1883</v>
      </c>
      <c r="B3440" s="18" t="s">
        <v>436</v>
      </c>
      <c r="C3440" s="36" t="s">
        <v>3500</v>
      </c>
      <c r="D3440" s="38" t="s">
        <v>441</v>
      </c>
      <c r="E3440" s="38" t="s">
        <v>1114</v>
      </c>
      <c r="F3440" s="75" t="str">
        <f ca="1">IF($E3440="только рамка",VLOOKUP($D3440,OLframe!$D$2:$J$213,2),VLOOKUP($E3440,OLmain!$A$2:$J$57,2))</f>
        <v>10'', 1024*600</v>
      </c>
      <c r="G3440" s="65" t="str">
        <f ca="1">VLOOKUP($D3440,OLframe!$D$2:$J$213,3)</f>
        <v>https://yadi.sk/d/xDEzg3dHu1XIJw</v>
      </c>
      <c r="H3440" s="45">
        <v>33900</v>
      </c>
      <c r="I3440" s="79" t="str">
        <f ca="1">IF($E3440="только рамка",VLOOKUP($D3440,OLframe!$D$2:$J$213,9),VLOOKUP($E3440,OLmain!$A$2:$J$57,9))</f>
        <v>Android 10.0, RK PX6 6x2,0 Ghz, 4Gb Ram, 64 Gb ROM, IPS LCD, NXP 6686 FM, TDA 7850, DSP, BC6 Bluetooth,  external microphone+Glonass&amp;gps</v>
      </c>
      <c r="J3440" s="27" t="e">
        <f ca="1">IF(VLOOKUP($D3440,OLframe!$D$2:$J$213,10)=0," ",VLOOKUP($D3440,OLframe!$D$2:$J$213,10))</f>
        <v>#REF!</v>
      </c>
    </row>
    <row r="3441" spans="1:10" ht="37.5" customHeight="1">
      <c r="A3441" s="8" t="s">
        <v>1883</v>
      </c>
      <c r="B3441" s="18" t="s">
        <v>436</v>
      </c>
      <c r="C3441" s="36" t="s">
        <v>3500</v>
      </c>
      <c r="D3441" s="38" t="s">
        <v>441</v>
      </c>
      <c r="E3441" s="38" t="s">
        <v>1129</v>
      </c>
      <c r="F3441" s="75" t="str">
        <f ca="1">IF($E3441="только рамка",VLOOKUP($D3441,OLframe!$D$2:$J$213,2),VLOOKUP($E3441,OLmain!$A$2:$J$57,2))</f>
        <v>10'', 1024*600</v>
      </c>
      <c r="G3441" s="65" t="str">
        <f ca="1">VLOOKUP($D3441,OLframe!$D$2:$J$213,3)</f>
        <v>https://yadi.sk/d/xDEzg3dHu1XIJw</v>
      </c>
      <c r="H3441" s="45">
        <v>23900</v>
      </c>
      <c r="I3441" s="79" t="str">
        <f ca="1">IF($E3441="только рамка",VLOOKUP($D3441,OLframe!$D$2:$J$213,9),VLOOKUP($E3441,OLmain!$A$2:$J$57,9))</f>
        <v>Android 6.0, MTK 3562 8x1,5 Ghz, 2Gb Ram, 32 Gb ROM, IPS LCD, NXP 6686 FM, TDA 7851, Bluetooth,  external microphone, 4G встроен</v>
      </c>
      <c r="J3441" s="27" t="e">
        <f ca="1">IF(VLOOKUP($D3441,OLframe!$D$2:$J$213,10)=0," ",VLOOKUP($D3441,OLframe!$D$2:$J$213,10))</f>
        <v>#REF!</v>
      </c>
    </row>
    <row r="3442" spans="1:10" ht="37.5" customHeight="1">
      <c r="A3442" s="8" t="s">
        <v>1883</v>
      </c>
      <c r="B3442" s="18" t="s">
        <v>436</v>
      </c>
      <c r="C3442" s="36" t="s">
        <v>3500</v>
      </c>
      <c r="D3442" s="38" t="s">
        <v>441</v>
      </c>
      <c r="E3442" s="38" t="s">
        <v>1116</v>
      </c>
      <c r="F3442" s="75" t="str">
        <f ca="1">IF($E3442="только рамка",VLOOKUP($D3442,OLframe!$D$2:$J$213,2),VLOOKUP($E3442,OLmain!$A$2:$J$57,2))</f>
        <v>10'', 1280*720</v>
      </c>
      <c r="G3442" s="65" t="str">
        <f ca="1">VLOOKUP($D3442,OLframe!$D$2:$J$213,3)</f>
        <v>https://yadi.sk/d/xDEzg3dHu1XIJw</v>
      </c>
      <c r="H3442" s="45">
        <v>28400</v>
      </c>
      <c r="I3442" s="79" t="str">
        <f ca="1">IF($E3442="только рамка",VLOOKUP($D3442,OLframe!$D$2:$J$213,9),VLOOKUP($E3442,OLmain!$A$2:$J$57,9))</f>
        <v>Android 10, UIS7862 8x1,8 Ghz, 3Gb Ram, 32Gb ROM, TDA7708 FM, TDA7388, DSP, Bluetooth 5.0, Glonass&amp;gps, 4G, OPTIC out, поддержка AHD/TVI камер, HDMI - опция, AV OUT - опция</v>
      </c>
      <c r="J3442" s="27" t="e">
        <f ca="1">IF(VLOOKUP($D3442,OLframe!$D$2:$J$213,10)=0," ",VLOOKUP($D3442,OLframe!$D$2:$J$213,10))</f>
        <v>#REF!</v>
      </c>
    </row>
    <row r="3443" spans="1:10" ht="37.5" customHeight="1">
      <c r="A3443" s="8" t="s">
        <v>1883</v>
      </c>
      <c r="B3443" s="18" t="s">
        <v>436</v>
      </c>
      <c r="C3443" s="36" t="s">
        <v>3500</v>
      </c>
      <c r="D3443" s="38" t="s">
        <v>441</v>
      </c>
      <c r="E3443" s="38" t="s">
        <v>1118</v>
      </c>
      <c r="F3443" s="75" t="str">
        <f ca="1">IF($E3443="только рамка",VLOOKUP($D3443,OLframe!$D$2:$J$213,2),VLOOKUP($E3443,OLmain!$A$2:$J$57,2))</f>
        <v>10'', 1280*720</v>
      </c>
      <c r="G3443" s="65" t="str">
        <f ca="1">VLOOKUP($D3443,OLframe!$D$2:$J$213,3)</f>
        <v>https://yadi.sk/d/xDEzg3dHu1XIJw</v>
      </c>
      <c r="H3443" s="45">
        <v>32900</v>
      </c>
      <c r="I3443" s="79" t="str">
        <f ca="1">IF($E3443="только рамка",VLOOKUP($D3443,OLframe!$D$2:$J$213,9),VLOOKUP($E3443,OLmain!$A$2:$J$57,9))</f>
        <v>Android 10, UIS7862 8x1,8 Ghz, 4Gb Ram, 64Gb ROM, TDA7708 FM, TDA7851L, DSP, Bluetooth 5.0, Glonass&amp;gps, 4G, OPTIC out, поддержка AHD/TVI камер, HDMI - опция, AV OUT - опция</v>
      </c>
      <c r="J3443" s="27" t="e">
        <f ca="1">IF(VLOOKUP($D3443,OLframe!$D$2:$J$213,10)=0," ",VLOOKUP($D3443,OLframe!$D$2:$J$213,10))</f>
        <v>#REF!</v>
      </c>
    </row>
    <row r="3444" spans="1:10" ht="37.5" customHeight="1">
      <c r="A3444" s="8" t="s">
        <v>1883</v>
      </c>
      <c r="B3444" s="18" t="s">
        <v>436</v>
      </c>
      <c r="C3444" s="36" t="s">
        <v>3500</v>
      </c>
      <c r="D3444" s="38" t="s">
        <v>441</v>
      </c>
      <c r="E3444" s="38" t="s">
        <v>1134</v>
      </c>
      <c r="F3444" s="75" t="str">
        <f ca="1">IF($E3444="только рамка",VLOOKUP($D3444,OLframe!$D$2:$J$213,2),VLOOKUP($E3444,OLmain!$A$2:$J$57,2))</f>
        <v>10'', 1280*720</v>
      </c>
      <c r="G3444" s="65" t="str">
        <f ca="1">VLOOKUP($D3444,OLframe!$D$2:$J$213,3)</f>
        <v>https://yadi.sk/d/xDEzg3dHu1XIJw</v>
      </c>
      <c r="H3444" s="45">
        <v>35900</v>
      </c>
      <c r="I3444" s="79" t="str">
        <f ca="1">IF($E3444="только рамка",VLOOKUP($D3444,OLframe!$D$2:$J$213,9),VLOOKUP($E3444,OLmain!$A$2:$J$57,9))</f>
        <v>Android 10, UIS7862 8x1,8 Ghz, 6Gb Ram, 128Gb ROM, TDA7708 FM, TDA7851L, DSP, Bluetooth 5.0, Glonass&amp;gps, 4G, OPTIC out, поддержка AHD/TVI камер, HDMI - опция, AV OUT - опция</v>
      </c>
      <c r="J3444" s="27" t="e">
        <f ca="1">IF(VLOOKUP($D3444,OLframe!$D$2:$J$213,10)=0," ",VLOOKUP($D3444,OLframe!$D$2:$J$213,10))</f>
        <v>#REF!</v>
      </c>
    </row>
    <row r="3445" spans="1:10" ht="37.5" customHeight="1">
      <c r="A3445" s="8" t="s">
        <v>1883</v>
      </c>
      <c r="B3445" s="18" t="s">
        <v>436</v>
      </c>
      <c r="C3445" s="36" t="s">
        <v>3500</v>
      </c>
      <c r="D3445" s="38" t="s">
        <v>441</v>
      </c>
      <c r="E3445" s="38" t="s">
        <v>1120</v>
      </c>
      <c r="F3445" s="75" t="str">
        <f ca="1">IF($E3445="только рамка",VLOOKUP($D3445,OLframe!$D$2:$J$213,2),VLOOKUP($E3445,OLmain!$A$2:$J$57,2))</f>
        <v>10'', 1024*600</v>
      </c>
      <c r="G3445" s="65" t="str">
        <f ca="1">VLOOKUP($D3445,OLframe!$D$2:$J$213,3)</f>
        <v>https://yadi.sk/d/xDEzg3dHu1XIJw</v>
      </c>
      <c r="H3445" s="45">
        <v>33900</v>
      </c>
      <c r="I3445" s="79" t="str">
        <f ca="1">IF($E3445="только рамка",VLOOKUP($D3445,OLframe!$D$2:$J$213,9),VLOOKUP($E3445,OLmain!$A$2:$J$57,9))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445" s="27" t="e">
        <f ca="1">IF(VLOOKUP($D3445,OLframe!$D$2:$J$213,10)=0," ",VLOOKUP($D3445,OLframe!$D$2:$J$213,10))</f>
        <v>#REF!</v>
      </c>
    </row>
    <row r="3446" spans="1:10" ht="37.5" customHeight="1">
      <c r="A3446" s="8" t="s">
        <v>1883</v>
      </c>
      <c r="B3446" s="18" t="s">
        <v>436</v>
      </c>
      <c r="C3446" s="36" t="s">
        <v>3500</v>
      </c>
      <c r="D3446" s="38" t="s">
        <v>441</v>
      </c>
      <c r="E3446" s="38" t="s">
        <v>1090</v>
      </c>
      <c r="F3446" s="75" t="str">
        <f ca="1">IF($E3446="только рамка",VLOOKUP($D3446,OLframe!$D$2:$J$213,2),VLOOKUP($E3446,OLmain!$A$2:$J$57,2))</f>
        <v>9,7'', 1024*768</v>
      </c>
      <c r="G3446" s="65" t="str">
        <f ca="1">VLOOKUP($D3446,OLframe!$D$2:$J$213,3)</f>
        <v>https://yadi.sk/d/xDEzg3dHu1XIJw</v>
      </c>
      <c r="H3446" s="45">
        <v>34900</v>
      </c>
      <c r="I3446" s="79" t="str">
        <f ca="1">IF($E3446="только рамка",VLOOKUP($D3446,OLframe!$D$2:$J$213,9),VLOOKUP($E3446,OLmain!$A$2:$J$57,9))</f>
        <v>Android 10.0, RK PX6 6x2,0 Ghz, 4Gb Ram, 64 Gb ROM, IPS LCD, NXP 6686 FM, TDA 7850, DSP, BC6 Bluetooth,  external microphone+Glonass&amp;gps</v>
      </c>
      <c r="J3446" s="27" t="e">
        <f ca="1">IF(VLOOKUP($D3446,OLframe!$D$2:$J$213,10)=0," ",VLOOKUP($D3446,OLframe!$D$2:$J$213,10))</f>
        <v>#REF!</v>
      </c>
    </row>
    <row r="3447" spans="1:10" ht="37.5" customHeight="1">
      <c r="A3447" s="8" t="s">
        <v>1883</v>
      </c>
      <c r="B3447" s="18" t="s">
        <v>436</v>
      </c>
      <c r="C3447" s="36" t="s">
        <v>3500</v>
      </c>
      <c r="D3447" s="38" t="s">
        <v>441</v>
      </c>
      <c r="E3447" s="38" t="s">
        <v>1123</v>
      </c>
      <c r="F3447" s="75" t="str">
        <f ca="1">IF($E3447="только рамка",VLOOKUP($D3447,OLframe!$D$2:$J$213,2),VLOOKUP($E3447,OLmain!$A$2:$J$57,2))</f>
        <v>13.3", 1920*1080</v>
      </c>
      <c r="G3447" s="65" t="str">
        <f ca="1">VLOOKUP($D3447,OLframe!$D$2:$J$213,3)</f>
        <v>https://yadi.sk/d/xDEzg3dHu1XIJw</v>
      </c>
      <c r="H3447" s="45">
        <v>42400</v>
      </c>
      <c r="I3447" s="79" t="str">
        <f ca="1">IF($E3447="только рамка",VLOOKUP($D3447,OLframe!$D$2:$J$213,9),VLOOKUP($E3447,OLmain!$A$2:$J$57,9))</f>
        <v>Android 10.0, RK PX6 6x2,0 Ghz, 4Gb Ram, 64 Gb ROM, IPS LCD, NXP 6686 FM, TDA 7850, DSP, BC6 Bluetooth,  external microphone+Glonass&amp;gps</v>
      </c>
      <c r="J3447" s="27" t="e">
        <f ca="1">IF(VLOOKUP($D3447,OLframe!$D$2:$J$213,10)=0," ",VLOOKUP($D3447,OLframe!$D$2:$J$213,10))</f>
        <v>#REF!</v>
      </c>
    </row>
    <row r="3448" spans="1:10" ht="37.5" customHeight="1">
      <c r="A3448" s="8" t="s">
        <v>1883</v>
      </c>
      <c r="B3448" s="18" t="s">
        <v>1025</v>
      </c>
      <c r="C3448" s="36" t="s">
        <v>3884</v>
      </c>
      <c r="D3448" s="38" t="s">
        <v>1026</v>
      </c>
      <c r="E3448" s="38"/>
      <c r="F3448" s="2" t="s">
        <v>1027</v>
      </c>
      <c r="G3448" s="9" t="s">
        <v>1078</v>
      </c>
      <c r="H3448" s="48">
        <v>47400</v>
      </c>
      <c r="I3448" s="21" t="s">
        <v>3888</v>
      </c>
      <c r="J3448" s="27" t="s">
        <v>2462</v>
      </c>
    </row>
    <row r="3449" spans="1:10" ht="37.5" customHeight="1">
      <c r="A3449" s="8" t="s">
        <v>1883</v>
      </c>
      <c r="B3449" s="18" t="s">
        <v>442</v>
      </c>
      <c r="C3449" s="36" t="s">
        <v>3884</v>
      </c>
      <c r="D3449" s="38" t="s">
        <v>444</v>
      </c>
      <c r="E3449" s="38"/>
      <c r="F3449" s="2" t="s">
        <v>4115</v>
      </c>
      <c r="G3449" s="9" t="s">
        <v>443</v>
      </c>
      <c r="H3449" s="48">
        <v>47400</v>
      </c>
      <c r="I3449" s="21" t="s">
        <v>3888</v>
      </c>
      <c r="J3449" s="27" t="s">
        <v>445</v>
      </c>
    </row>
    <row r="3450" spans="1:10" ht="37.5" customHeight="1">
      <c r="A3450" s="8" t="s">
        <v>1883</v>
      </c>
      <c r="B3450" s="18" t="s">
        <v>446</v>
      </c>
      <c r="C3450" s="36" t="s">
        <v>3451</v>
      </c>
      <c r="D3450" s="38" t="s">
        <v>447</v>
      </c>
      <c r="E3450" s="38"/>
      <c r="F3450" s="2" t="s">
        <v>3590</v>
      </c>
      <c r="G3450" s="14" t="s">
        <v>448</v>
      </c>
      <c r="H3450" s="69">
        <v>34900</v>
      </c>
      <c r="I3450" s="53" t="s">
        <v>3503</v>
      </c>
      <c r="J3450" s="27" t="s">
        <v>449</v>
      </c>
    </row>
    <row r="3451" spans="1:10" ht="37.5" customHeight="1">
      <c r="A3451" s="8" t="s">
        <v>1883</v>
      </c>
      <c r="B3451" s="18" t="s">
        <v>450</v>
      </c>
      <c r="C3451" s="36" t="s">
        <v>3444</v>
      </c>
      <c r="D3451" s="38" t="s">
        <v>451</v>
      </c>
      <c r="E3451" s="38"/>
      <c r="F3451" s="2" t="s">
        <v>3590</v>
      </c>
      <c r="G3451" s="14" t="s">
        <v>452</v>
      </c>
      <c r="H3451" s="69">
        <v>27900</v>
      </c>
      <c r="I3451" s="46" t="s">
        <v>3475</v>
      </c>
      <c r="J3451" s="27" t="s">
        <v>449</v>
      </c>
    </row>
    <row r="3452" spans="1:10" ht="37.5" customHeight="1">
      <c r="A3452" s="8" t="s">
        <v>1883</v>
      </c>
      <c r="B3452" s="18" t="s">
        <v>450</v>
      </c>
      <c r="C3452" s="36" t="s">
        <v>3444</v>
      </c>
      <c r="D3452" s="38" t="s">
        <v>453</v>
      </c>
      <c r="E3452" s="38"/>
      <c r="F3452" s="2" t="s">
        <v>3590</v>
      </c>
      <c r="G3452" s="14" t="s">
        <v>452</v>
      </c>
      <c r="H3452" s="69">
        <v>30900</v>
      </c>
      <c r="I3452" s="59" t="s">
        <v>3478</v>
      </c>
      <c r="J3452" s="27" t="s">
        <v>449</v>
      </c>
    </row>
    <row r="3453" spans="1:10" ht="37.5" customHeight="1">
      <c r="A3453" s="8" t="s">
        <v>1883</v>
      </c>
      <c r="B3453" s="18" t="s">
        <v>450</v>
      </c>
      <c r="C3453" s="36" t="s">
        <v>3444</v>
      </c>
      <c r="D3453" s="38" t="s">
        <v>454</v>
      </c>
      <c r="E3453" s="38"/>
      <c r="F3453" s="2" t="s">
        <v>3590</v>
      </c>
      <c r="G3453" s="14" t="s">
        <v>452</v>
      </c>
      <c r="H3453" s="69">
        <v>31900</v>
      </c>
      <c r="I3453" s="46" t="s">
        <v>3480</v>
      </c>
      <c r="J3453" s="27" t="s">
        <v>449</v>
      </c>
    </row>
    <row r="3454" spans="1:10" ht="37.5" customHeight="1">
      <c r="A3454" s="8" t="s">
        <v>1883</v>
      </c>
      <c r="B3454" s="18" t="s">
        <v>450</v>
      </c>
      <c r="C3454" s="36" t="s">
        <v>3500</v>
      </c>
      <c r="D3454" s="38" t="s">
        <v>455</v>
      </c>
      <c r="E3454" s="38" t="s">
        <v>2857</v>
      </c>
      <c r="F3454" s="75" t="str">
        <f ca="1">IF($E3454="только рамка",VLOOKUP($D3454,OLframe!$D$2:$J$213,2),VLOOKUP($E3454,OLmain!$A$2:$J$57,2))</f>
        <v>9", 1024*600</v>
      </c>
      <c r="G3454" s="65" t="str">
        <f ca="1">VLOOKUP($D3454,OLframe!$D$2:$J$213,3)</f>
        <v>https://yadi.sk/i/6vxXgmjc-bQqMA</v>
      </c>
      <c r="H3454" s="45">
        <v>5500</v>
      </c>
      <c r="I3454" s="79" t="e">
        <f ca="1">IF($E3454="только рамка",VLOOKUP($D3454,OLframe!$D$2:$J$213,9),VLOOKUP($E3454,OLmain!$A$2:$J$57,9))</f>
        <v>#REF!</v>
      </c>
      <c r="J3454" s="27" t="e">
        <f ca="1">IF(VLOOKUP($D3454,OLframe!$D$2:$J$213,10)=0," ",VLOOKUP($D3454,OLframe!$D$2:$J$213,10))</f>
        <v>#REF!</v>
      </c>
    </row>
    <row r="3455" spans="1:10" ht="37.5" customHeight="1">
      <c r="A3455" s="8" t="s">
        <v>1883</v>
      </c>
      <c r="B3455" s="18" t="s">
        <v>450</v>
      </c>
      <c r="C3455" s="36" t="s">
        <v>3500</v>
      </c>
      <c r="D3455" s="38" t="s">
        <v>455</v>
      </c>
      <c r="E3455" s="38" t="s">
        <v>1124</v>
      </c>
      <c r="F3455" s="75" t="str">
        <f ca="1">IF($E3455="только рамка",VLOOKUP($D3455,OLframe!$D$2:$J$213,2),VLOOKUP($E3455,OLmain!$A$2:$J$57,2))</f>
        <v>10.1", 1280*720</v>
      </c>
      <c r="G3455" s="65" t="str">
        <f ca="1">VLOOKUP($D3455,OLframe!$D$2:$J$213,3)</f>
        <v>https://yadi.sk/i/6vxXgmjc-bQqMA</v>
      </c>
      <c r="H3455" s="45">
        <v>36400</v>
      </c>
      <c r="I3455" s="79" t="str">
        <f ca="1">IF($E3455="только рамка",VLOOKUP($D3455,OLframe!$D$2:$J$213,9),VLOOKUP($E3455,OLmain!$A$2:$J$57,9))</f>
        <v>Android 10.0, RK PX6 6x2,0 Ghz, 4Gb Ram, 64 Gb ROM, IPS LCD, NXP 6686 FM, TDA 7850, DSP, BC6 Bluetooth,  external microphone+Glonass&amp;gps</v>
      </c>
      <c r="J3455" s="27" t="e">
        <f ca="1">IF(VLOOKUP($D3455,OLframe!$D$2:$J$213,10)=0," ",VLOOKUP($D3455,OLframe!$D$2:$J$213,10))</f>
        <v>#REF!</v>
      </c>
    </row>
    <row r="3456" spans="1:10" ht="37.5" customHeight="1">
      <c r="A3456" s="8" t="s">
        <v>1883</v>
      </c>
      <c r="B3456" s="18" t="s">
        <v>450</v>
      </c>
      <c r="C3456" s="36" t="s">
        <v>3500</v>
      </c>
      <c r="D3456" s="38" t="s">
        <v>455</v>
      </c>
      <c r="E3456" s="38" t="s">
        <v>1139</v>
      </c>
      <c r="F3456" s="75" t="str">
        <f ca="1">IF($E3456="только рамка",VLOOKUP($D3456,OLframe!$D$2:$J$213,2),VLOOKUP($E3456,OLmain!$A$2:$J$57,2))</f>
        <v>10'', 1280*720</v>
      </c>
      <c r="G3456" s="65" t="str">
        <f ca="1">VLOOKUP($D3456,OLframe!$D$2:$J$213,3)</f>
        <v>https://yadi.sk/i/6vxXgmjc-bQqMA</v>
      </c>
      <c r="H3456" s="45">
        <v>38400</v>
      </c>
      <c r="I3456" s="79" t="str">
        <f ca="1">IF($E3456="только рамка",VLOOKUP($D3456,OLframe!$D$2:$J$213,9),VLOOKUP($E3456,OLmain!$A$2:$J$57,9))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56" s="27" t="e">
        <f ca="1">IF(VLOOKUP($D3456,OLframe!$D$2:$J$213,10)=0," ",VLOOKUP($D3456,OLframe!$D$2:$J$213,10))</f>
        <v>#REF!</v>
      </c>
    </row>
    <row r="3457" spans="1:10" ht="37.5" customHeight="1">
      <c r="A3457" s="8" t="s">
        <v>1883</v>
      </c>
      <c r="B3457" s="18" t="s">
        <v>450</v>
      </c>
      <c r="C3457" s="36" t="s">
        <v>3500</v>
      </c>
      <c r="D3457" s="38" t="s">
        <v>455</v>
      </c>
      <c r="E3457" s="38" t="s">
        <v>1106</v>
      </c>
      <c r="F3457" s="75" t="str">
        <f ca="1">IF($E3457="только рамка",VLOOKUP($D3457,OLframe!$D$2:$J$213,2),VLOOKUP($E3457,OLmain!$A$2:$J$57,2))</f>
        <v>10'', 1280*720</v>
      </c>
      <c r="G3457" s="65" t="str">
        <f ca="1">VLOOKUP($D3457,OLframe!$D$2:$J$213,3)</f>
        <v>https://yadi.sk/i/6vxXgmjc-bQqMA</v>
      </c>
      <c r="H3457" s="45">
        <v>41400</v>
      </c>
      <c r="I3457" s="79" t="str">
        <f ca="1">IF($E3457="только рамка",VLOOKUP($D3457,OLframe!$D$2:$J$213,9),VLOOKUP($E3457,OLmain!$A$2:$J$57,9))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57" s="27" t="e">
        <f ca="1">IF(VLOOKUP($D3457,OLframe!$D$2:$J$213,10)=0," ",VLOOKUP($D3457,OLframe!$D$2:$J$213,10))</f>
        <v>#REF!</v>
      </c>
    </row>
    <row r="3458" spans="1:10" ht="37.5" customHeight="1">
      <c r="A3458" s="8" t="s">
        <v>1883</v>
      </c>
      <c r="B3458" s="18" t="s">
        <v>450</v>
      </c>
      <c r="C3458" s="36" t="s">
        <v>3500</v>
      </c>
      <c r="D3458" s="38" t="s">
        <v>455</v>
      </c>
      <c r="E3458" s="38" t="s">
        <v>1108</v>
      </c>
      <c r="F3458" s="75" t="str">
        <f ca="1">IF($E3458="только рамка",VLOOKUP($D3458,OLframe!$D$2:$J$213,2),VLOOKUP($E3458,OLmain!$A$2:$J$57,2))</f>
        <v>10'', 1024*600</v>
      </c>
      <c r="G3458" s="65" t="str">
        <f ca="1">VLOOKUP($D3458,OLframe!$D$2:$J$213,3)</f>
        <v>https://yadi.sk/i/6vxXgmjc-bQqMA</v>
      </c>
      <c r="H3458" s="45">
        <v>29400</v>
      </c>
      <c r="I3458" s="79" t="str">
        <f ca="1">IF($E3458="только рамка",VLOOKUP($D3458,OLframe!$D$2:$J$213,9),VLOOKUP($E3458,OLmain!$A$2:$J$57,9))</f>
        <v>Android 10.0, RK PX30 4x1,6 Ghz, 2Gb Ram, 16 Gb ROM, IPS LCD, NXP 6686 FM, TDA 7850, DSP, BC6 Bluetooth,  external microphone+Glonass&amp;gps</v>
      </c>
      <c r="J3458" s="27" t="e">
        <f ca="1">IF(VLOOKUP($D3458,OLframe!$D$2:$J$213,10)=0," ",VLOOKUP($D3458,OLframe!$D$2:$J$213,10))</f>
        <v>#REF!</v>
      </c>
    </row>
    <row r="3459" spans="1:10" ht="37.5" customHeight="1">
      <c r="A3459" s="8" t="s">
        <v>1883</v>
      </c>
      <c r="B3459" s="18" t="s">
        <v>450</v>
      </c>
      <c r="C3459" s="36" t="s">
        <v>3500</v>
      </c>
      <c r="D3459" s="38" t="s">
        <v>455</v>
      </c>
      <c r="E3459" s="38" t="s">
        <v>1110</v>
      </c>
      <c r="F3459" s="75" t="str">
        <f ca="1">IF($E3459="только рамка",VLOOKUP($D3459,OLframe!$D$2:$J$213,2),VLOOKUP($E3459,OLmain!$A$2:$J$57,2))</f>
        <v>10'', 1024*600</v>
      </c>
      <c r="G3459" s="65" t="str">
        <f ca="1">VLOOKUP($D3459,OLframe!$D$2:$J$213,3)</f>
        <v>https://yadi.sk/i/6vxXgmjc-bQqMA</v>
      </c>
      <c r="H3459" s="45">
        <v>32900</v>
      </c>
      <c r="I3459" s="79" t="str">
        <f ca="1">IF($E3459="только рамка",VLOOKUP($D3459,OLframe!$D$2:$J$213,9),VLOOKUP($E3459,OLmain!$A$2:$J$57,9))</f>
        <v>Android 10.0, RK PX5 8x1,5 Ghz, 4Gb Ram, 32 Gb ROM, IPS LCD, NXP 6686 FM, TDA 7850, DSP, BC6 Bluetooth,  external microphone+Glonass&amp;gps</v>
      </c>
      <c r="J3459" s="27" t="e">
        <f ca="1">IF(VLOOKUP($D3459,OLframe!$D$2:$J$213,10)=0," ",VLOOKUP($D3459,OLframe!$D$2:$J$213,10))</f>
        <v>#REF!</v>
      </c>
    </row>
    <row r="3460" spans="1:10" ht="37.5" customHeight="1">
      <c r="A3460" s="8" t="s">
        <v>1883</v>
      </c>
      <c r="B3460" s="18" t="s">
        <v>450</v>
      </c>
      <c r="C3460" s="36" t="s">
        <v>3500</v>
      </c>
      <c r="D3460" s="38" t="s">
        <v>455</v>
      </c>
      <c r="E3460" s="38" t="s">
        <v>1112</v>
      </c>
      <c r="F3460" s="75" t="str">
        <f ca="1">IF($E3460="только рамка",VLOOKUP($D3460,OLframe!$D$2:$J$213,2),VLOOKUP($E3460,OLmain!$A$2:$J$57,2))</f>
        <v>10'', 1024*600</v>
      </c>
      <c r="G3460" s="65" t="str">
        <f ca="1">VLOOKUP($D3460,OLframe!$D$2:$J$213,3)</f>
        <v>https://yadi.sk/i/6vxXgmjc-bQqMA</v>
      </c>
      <c r="H3460" s="45">
        <v>33900</v>
      </c>
      <c r="I3460" s="79" t="str">
        <f ca="1">IF($E3460="только рамка",VLOOKUP($D3460,OLframe!$D$2:$J$213,9),VLOOKUP($E3460,OLmain!$A$2:$J$57,9))</f>
        <v>Android 10.0, RK PX5 8x1,5 Ghz, 4Gb Ram, 64 Gb ROM, IPS LCD, NXP 6686 FM, TDA 7850, DSP, BC6 Bluetooth,  external microphone+Glonass&amp;gps</v>
      </c>
      <c r="J3460" s="27" t="e">
        <f ca="1">IF(VLOOKUP($D3460,OLframe!$D$2:$J$213,10)=0," ",VLOOKUP($D3460,OLframe!$D$2:$J$213,10))</f>
        <v>#REF!</v>
      </c>
    </row>
    <row r="3461" spans="1:10" ht="37.5" customHeight="1">
      <c r="A3461" s="8" t="s">
        <v>1883</v>
      </c>
      <c r="B3461" s="18" t="s">
        <v>450</v>
      </c>
      <c r="C3461" s="36" t="s">
        <v>3500</v>
      </c>
      <c r="D3461" s="38" t="s">
        <v>455</v>
      </c>
      <c r="E3461" s="38" t="s">
        <v>1114</v>
      </c>
      <c r="F3461" s="75" t="str">
        <f ca="1">IF($E3461="только рамка",VLOOKUP($D3461,OLframe!$D$2:$J$213,2),VLOOKUP($E3461,OLmain!$A$2:$J$57,2))</f>
        <v>10'', 1024*600</v>
      </c>
      <c r="G3461" s="65" t="str">
        <f ca="1">VLOOKUP($D3461,OLframe!$D$2:$J$213,3)</f>
        <v>https://yadi.sk/i/6vxXgmjc-bQqMA</v>
      </c>
      <c r="H3461" s="45">
        <v>33900</v>
      </c>
      <c r="I3461" s="79" t="str">
        <f ca="1">IF($E3461="только рамка",VLOOKUP($D3461,OLframe!$D$2:$J$213,9),VLOOKUP($E3461,OLmain!$A$2:$J$57,9))</f>
        <v>Android 10.0, RK PX6 6x2,0 Ghz, 4Gb Ram, 64 Gb ROM, IPS LCD, NXP 6686 FM, TDA 7850, DSP, BC6 Bluetooth,  external microphone+Glonass&amp;gps</v>
      </c>
      <c r="J3461" s="27" t="e">
        <f ca="1">IF(VLOOKUP($D3461,OLframe!$D$2:$J$213,10)=0," ",VLOOKUP($D3461,OLframe!$D$2:$J$213,10))</f>
        <v>#REF!</v>
      </c>
    </row>
    <row r="3462" spans="1:10" ht="37.5" customHeight="1">
      <c r="A3462" s="8" t="s">
        <v>1883</v>
      </c>
      <c r="B3462" s="18" t="s">
        <v>450</v>
      </c>
      <c r="C3462" s="36" t="s">
        <v>3500</v>
      </c>
      <c r="D3462" s="38" t="s">
        <v>455</v>
      </c>
      <c r="E3462" s="38" t="s">
        <v>1129</v>
      </c>
      <c r="F3462" s="75" t="str">
        <f ca="1">IF($E3462="только рамка",VLOOKUP($D3462,OLframe!$D$2:$J$213,2),VLOOKUP($E3462,OLmain!$A$2:$J$57,2))</f>
        <v>10'', 1024*600</v>
      </c>
      <c r="G3462" s="65" t="str">
        <f ca="1">VLOOKUP($D3462,OLframe!$D$2:$J$213,3)</f>
        <v>https://yadi.sk/i/6vxXgmjc-bQqMA</v>
      </c>
      <c r="H3462" s="45">
        <v>23900</v>
      </c>
      <c r="I3462" s="79" t="str">
        <f ca="1">IF($E3462="только рамка",VLOOKUP($D3462,OLframe!$D$2:$J$213,9),VLOOKUP($E3462,OLmain!$A$2:$J$57,9))</f>
        <v>Android 6.0, MTK 3562 8x1,5 Ghz, 2Gb Ram, 32 Gb ROM, IPS LCD, NXP 6686 FM, TDA 7851, Bluetooth,  external microphone, 4G встроен</v>
      </c>
      <c r="J3462" s="27" t="e">
        <f ca="1">IF(VLOOKUP($D3462,OLframe!$D$2:$J$213,10)=0," ",VLOOKUP($D3462,OLframe!$D$2:$J$213,10))</f>
        <v>#REF!</v>
      </c>
    </row>
    <row r="3463" spans="1:10" ht="37.5" customHeight="1">
      <c r="A3463" s="8" t="s">
        <v>1883</v>
      </c>
      <c r="B3463" s="18" t="s">
        <v>450</v>
      </c>
      <c r="C3463" s="36" t="s">
        <v>3500</v>
      </c>
      <c r="D3463" s="38" t="s">
        <v>455</v>
      </c>
      <c r="E3463" s="38" t="s">
        <v>1116</v>
      </c>
      <c r="F3463" s="75" t="str">
        <f ca="1">IF($E3463="только рамка",VLOOKUP($D3463,OLframe!$D$2:$J$213,2),VLOOKUP($E3463,OLmain!$A$2:$J$57,2))</f>
        <v>10'', 1280*720</v>
      </c>
      <c r="G3463" s="65" t="str">
        <f ca="1">VLOOKUP($D3463,OLframe!$D$2:$J$213,3)</f>
        <v>https://yadi.sk/i/6vxXgmjc-bQqMA</v>
      </c>
      <c r="H3463" s="45">
        <v>28400</v>
      </c>
      <c r="I3463" s="79" t="str">
        <f ca="1">IF($E3463="только рамка",VLOOKUP($D3463,OLframe!$D$2:$J$213,9),VLOOKUP($E3463,OLmain!$A$2:$J$57,9))</f>
        <v>Android 10, UIS7862 8x1,8 Ghz, 3Gb Ram, 32Gb ROM, TDA7708 FM, TDA7388, DSP, Bluetooth 5.0, Glonass&amp;gps, 4G, OPTIC out, поддержка AHD/TVI камер, HDMI - опция, AV OUT - опция</v>
      </c>
      <c r="J3463" s="27" t="e">
        <f ca="1">IF(VLOOKUP($D3463,OLframe!$D$2:$J$213,10)=0," ",VLOOKUP($D3463,OLframe!$D$2:$J$213,10))</f>
        <v>#REF!</v>
      </c>
    </row>
    <row r="3464" spans="1:10" ht="37.5" customHeight="1">
      <c r="A3464" s="8" t="s">
        <v>1883</v>
      </c>
      <c r="B3464" s="18" t="s">
        <v>450</v>
      </c>
      <c r="C3464" s="36" t="s">
        <v>3500</v>
      </c>
      <c r="D3464" s="38" t="s">
        <v>455</v>
      </c>
      <c r="E3464" s="38" t="s">
        <v>1118</v>
      </c>
      <c r="F3464" s="75" t="str">
        <f ca="1">IF($E3464="только рамка",VLOOKUP($D3464,OLframe!$D$2:$J$213,2),VLOOKUP($E3464,OLmain!$A$2:$J$57,2))</f>
        <v>10'', 1280*720</v>
      </c>
      <c r="G3464" s="65" t="str">
        <f ca="1">VLOOKUP($D3464,OLframe!$D$2:$J$213,3)</f>
        <v>https://yadi.sk/i/6vxXgmjc-bQqMA</v>
      </c>
      <c r="H3464" s="45">
        <v>32900</v>
      </c>
      <c r="I3464" s="79" t="str">
        <f ca="1">IF($E3464="только рамка",VLOOKUP($D3464,OLframe!$D$2:$J$213,9),VLOOKUP($E3464,OLmain!$A$2:$J$57,9))</f>
        <v>Android 10, UIS7862 8x1,8 Ghz, 4Gb Ram, 64Gb ROM, TDA7708 FM, TDA7851L, DSP, Bluetooth 5.0, Glonass&amp;gps, 4G, OPTIC out, поддержка AHD/TVI камер, HDMI - опция, AV OUT - опция</v>
      </c>
      <c r="J3464" s="27" t="e">
        <f ca="1">IF(VLOOKUP($D3464,OLframe!$D$2:$J$213,10)=0," ",VLOOKUP($D3464,OLframe!$D$2:$J$213,10))</f>
        <v>#REF!</v>
      </c>
    </row>
    <row r="3465" spans="1:10" ht="37.5" customHeight="1">
      <c r="A3465" s="8" t="s">
        <v>1883</v>
      </c>
      <c r="B3465" s="18" t="s">
        <v>450</v>
      </c>
      <c r="C3465" s="36" t="s">
        <v>3500</v>
      </c>
      <c r="D3465" s="38" t="s">
        <v>455</v>
      </c>
      <c r="E3465" s="38" t="s">
        <v>1134</v>
      </c>
      <c r="F3465" s="75" t="str">
        <f ca="1">IF($E3465="только рамка",VLOOKUP($D3465,OLframe!$D$2:$J$213,2),VLOOKUP($E3465,OLmain!$A$2:$J$57,2))</f>
        <v>10'', 1280*720</v>
      </c>
      <c r="G3465" s="65" t="str">
        <f ca="1">VLOOKUP($D3465,OLframe!$D$2:$J$213,3)</f>
        <v>https://yadi.sk/i/6vxXgmjc-bQqMA</v>
      </c>
      <c r="H3465" s="45">
        <v>35900</v>
      </c>
      <c r="I3465" s="79" t="str">
        <f ca="1">IF($E3465="только рамка",VLOOKUP($D3465,OLframe!$D$2:$J$213,9),VLOOKUP($E3465,OLmain!$A$2:$J$57,9))</f>
        <v>Android 10, UIS7862 8x1,8 Ghz, 6Gb Ram, 128Gb ROM, TDA7708 FM, TDA7851L, DSP, Bluetooth 5.0, Glonass&amp;gps, 4G, OPTIC out, поддержка AHD/TVI камер, HDMI - опция, AV OUT - опция</v>
      </c>
      <c r="J3465" s="27" t="e">
        <f ca="1">IF(VLOOKUP($D3465,OLframe!$D$2:$J$213,10)=0," ",VLOOKUP($D3465,OLframe!$D$2:$J$213,10))</f>
        <v>#REF!</v>
      </c>
    </row>
    <row r="3466" spans="1:10" ht="37.5" customHeight="1">
      <c r="A3466" s="8" t="s">
        <v>1883</v>
      </c>
      <c r="B3466" s="18" t="s">
        <v>450</v>
      </c>
      <c r="C3466" s="36" t="s">
        <v>3500</v>
      </c>
      <c r="D3466" s="38" t="s">
        <v>455</v>
      </c>
      <c r="E3466" s="38" t="s">
        <v>1120</v>
      </c>
      <c r="F3466" s="75" t="str">
        <f ca="1">IF($E3466="только рамка",VLOOKUP($D3466,OLframe!$D$2:$J$213,2),VLOOKUP($E3466,OLmain!$A$2:$J$57,2))</f>
        <v>10'', 1024*600</v>
      </c>
      <c r="G3466" s="65" t="str">
        <f ca="1">VLOOKUP($D3466,OLframe!$D$2:$J$213,3)</f>
        <v>https://yadi.sk/i/6vxXgmjc-bQqMA</v>
      </c>
      <c r="H3466" s="45">
        <v>33900</v>
      </c>
      <c r="I3466" s="79" t="str">
        <f ca="1">IF($E3466="только рамка",VLOOKUP($D3466,OLframe!$D$2:$J$213,9),VLOOKUP($E3466,OLmain!$A$2:$J$57,9))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466" s="27" t="e">
        <f ca="1">IF(VLOOKUP($D3466,OLframe!$D$2:$J$213,10)=0," ",VLOOKUP($D3466,OLframe!$D$2:$J$213,10))</f>
        <v>#REF!</v>
      </c>
    </row>
    <row r="3467" spans="1:10" ht="37.5" customHeight="1">
      <c r="A3467" s="8" t="s">
        <v>1883</v>
      </c>
      <c r="B3467" s="18" t="s">
        <v>450</v>
      </c>
      <c r="C3467" s="36" t="s">
        <v>3500</v>
      </c>
      <c r="D3467" s="38" t="s">
        <v>455</v>
      </c>
      <c r="E3467" s="38" t="s">
        <v>1090</v>
      </c>
      <c r="F3467" s="75" t="str">
        <f ca="1">IF($E3467="только рамка",VLOOKUP($D3467,OLframe!$D$2:$J$213,2),VLOOKUP($E3467,OLmain!$A$2:$J$57,2))</f>
        <v>9,7'', 1024*768</v>
      </c>
      <c r="G3467" s="65" t="str">
        <f ca="1">VLOOKUP($D3467,OLframe!$D$2:$J$213,3)</f>
        <v>https://yadi.sk/i/6vxXgmjc-bQqMA</v>
      </c>
      <c r="H3467" s="45">
        <v>34900</v>
      </c>
      <c r="I3467" s="79" t="str">
        <f ca="1">IF($E3467="только рамка",VLOOKUP($D3467,OLframe!$D$2:$J$213,9),VLOOKUP($E3467,OLmain!$A$2:$J$57,9))</f>
        <v>Android 10.0, RK PX6 6x2,0 Ghz, 4Gb Ram, 64 Gb ROM, IPS LCD, NXP 6686 FM, TDA 7850, DSP, BC6 Bluetooth,  external microphone+Glonass&amp;gps</v>
      </c>
      <c r="J3467" s="27" t="e">
        <f ca="1">IF(VLOOKUP($D3467,OLframe!$D$2:$J$213,10)=0," ",VLOOKUP($D3467,OLframe!$D$2:$J$213,10))</f>
        <v>#REF!</v>
      </c>
    </row>
    <row r="3468" spans="1:10" ht="37.5" customHeight="1">
      <c r="A3468" s="8" t="s">
        <v>1883</v>
      </c>
      <c r="B3468" s="18" t="s">
        <v>450</v>
      </c>
      <c r="C3468" s="36" t="s">
        <v>3500</v>
      </c>
      <c r="D3468" s="38" t="s">
        <v>455</v>
      </c>
      <c r="E3468" s="38" t="s">
        <v>1123</v>
      </c>
      <c r="F3468" s="75" t="str">
        <f ca="1">IF($E3468="только рамка",VLOOKUP($D3468,OLframe!$D$2:$J$213,2),VLOOKUP($E3468,OLmain!$A$2:$J$57,2))</f>
        <v>13.3", 1920*1080</v>
      </c>
      <c r="G3468" s="65" t="str">
        <f ca="1">VLOOKUP($D3468,OLframe!$D$2:$J$213,3)</f>
        <v>https://yadi.sk/i/6vxXgmjc-bQqMA</v>
      </c>
      <c r="H3468" s="45">
        <v>42400</v>
      </c>
      <c r="I3468" s="79" t="str">
        <f ca="1">IF($E3468="только рамка",VLOOKUP($D3468,OLframe!$D$2:$J$213,9),VLOOKUP($E3468,OLmain!$A$2:$J$57,9))</f>
        <v>Android 10.0, RK PX6 6x2,0 Ghz, 4Gb Ram, 64 Gb ROM, IPS LCD, NXP 6686 FM, TDA 7850, DSP, BC6 Bluetooth,  external microphone+Glonass&amp;gps</v>
      </c>
      <c r="J3468" s="27" t="e">
        <f ca="1">IF(VLOOKUP($D3468,OLframe!$D$2:$J$213,10)=0," ",VLOOKUP($D3468,OLframe!$D$2:$J$213,10))</f>
        <v>#REF!</v>
      </c>
    </row>
    <row r="3469" spans="1:10" ht="37.5" customHeight="1">
      <c r="A3469" s="8" t="s">
        <v>1883</v>
      </c>
      <c r="B3469" s="18" t="s">
        <v>450</v>
      </c>
      <c r="C3469" s="36" t="s">
        <v>3451</v>
      </c>
      <c r="D3469" s="38" t="s">
        <v>456</v>
      </c>
      <c r="E3469" s="38"/>
      <c r="F3469" s="2" t="s">
        <v>3534</v>
      </c>
      <c r="G3469" s="9" t="s">
        <v>457</v>
      </c>
      <c r="H3469" s="69">
        <v>27400</v>
      </c>
      <c r="I3469" s="21" t="s">
        <v>3455</v>
      </c>
      <c r="J3469" s="31" t="s">
        <v>298</v>
      </c>
    </row>
    <row r="3470" spans="1:10" ht="37.5" customHeight="1">
      <c r="A3470" s="8" t="s">
        <v>1883</v>
      </c>
      <c r="B3470" s="18" t="s">
        <v>450</v>
      </c>
      <c r="C3470" s="36" t="s">
        <v>3489</v>
      </c>
      <c r="D3470" s="38" t="s">
        <v>1047</v>
      </c>
      <c r="E3470" s="38"/>
      <c r="F3470" s="2" t="s">
        <v>3534</v>
      </c>
      <c r="G3470" s="9" t="s">
        <v>47</v>
      </c>
      <c r="H3470" s="69">
        <v>35900</v>
      </c>
      <c r="I3470" s="79" t="s">
        <v>1043</v>
      </c>
      <c r="J3470" s="31"/>
    </row>
    <row r="3471" spans="1:10" ht="37.5" customHeight="1">
      <c r="A3471" s="8" t="s">
        <v>1883</v>
      </c>
      <c r="B3471" s="18" t="s">
        <v>450</v>
      </c>
      <c r="C3471" s="36" t="s">
        <v>4083</v>
      </c>
      <c r="D3471" s="38" t="s">
        <v>458</v>
      </c>
      <c r="E3471" s="38"/>
      <c r="F3471" s="2" t="s">
        <v>3534</v>
      </c>
      <c r="G3471" s="9" t="s">
        <v>459</v>
      </c>
      <c r="H3471" s="69">
        <v>31900</v>
      </c>
      <c r="I3471" s="21" t="s">
        <v>4086</v>
      </c>
      <c r="J3471" s="54" t="s">
        <v>460</v>
      </c>
    </row>
    <row r="3472" spans="1:10" ht="37.5" customHeight="1">
      <c r="A3472" s="8" t="s">
        <v>1883</v>
      </c>
      <c r="B3472" s="18" t="s">
        <v>450</v>
      </c>
      <c r="C3472" s="36" t="s">
        <v>3884</v>
      </c>
      <c r="D3472" s="38" t="s">
        <v>461</v>
      </c>
      <c r="E3472" s="38"/>
      <c r="F3472" s="2" t="s">
        <v>4115</v>
      </c>
      <c r="G3472" s="9" t="s">
        <v>462</v>
      </c>
      <c r="H3472" s="48">
        <v>46400</v>
      </c>
      <c r="I3472" s="21" t="s">
        <v>3888</v>
      </c>
      <c r="J3472" s="31" t="s">
        <v>1023</v>
      </c>
    </row>
    <row r="3473" spans="1:10" ht="37.5" customHeight="1">
      <c r="A3473" s="8" t="s">
        <v>1883</v>
      </c>
      <c r="B3473" s="18" t="s">
        <v>463</v>
      </c>
      <c r="C3473" s="36" t="s">
        <v>3500</v>
      </c>
      <c r="D3473" s="38" t="s">
        <v>464</v>
      </c>
      <c r="E3473" s="38" t="s">
        <v>2857</v>
      </c>
      <c r="F3473" s="75" t="str">
        <f ca="1">IF($E3473="только рамка",VLOOKUP($D3473,OLframe!$D$2:$J$213,2),VLOOKUP($E3473,OLmain!$A$2:$J$57,2))</f>
        <v>9", 1024*600</v>
      </c>
      <c r="G3473" s="65" t="str">
        <f ca="1">VLOOKUP($D3473,OLframe!$D$2:$J$213,3)</f>
        <v>https://yadi.sk/d/CG6hyQr7HqwSkg</v>
      </c>
      <c r="H3473" s="45">
        <v>5500</v>
      </c>
      <c r="I3473" s="79" t="e">
        <f ca="1">IF($E3473="только рамка",VLOOKUP($D3473,OLframe!$D$2:$J$213,9),VLOOKUP($E3473,OLmain!$A$2:$J$57,9))</f>
        <v>#REF!</v>
      </c>
      <c r="J3473" s="27" t="e">
        <f ca="1">IF(VLOOKUP($D3473,OLframe!$D$2:$J$213,10)=0," ",VLOOKUP($D3473,OLframe!$D$2:$J$213,10))</f>
        <v>#REF!</v>
      </c>
    </row>
    <row r="3474" spans="1:10" ht="37.5" customHeight="1">
      <c r="A3474" s="8" t="s">
        <v>1883</v>
      </c>
      <c r="B3474" s="18" t="s">
        <v>463</v>
      </c>
      <c r="C3474" s="36" t="s">
        <v>3500</v>
      </c>
      <c r="D3474" s="38" t="s">
        <v>464</v>
      </c>
      <c r="E3474" s="38" t="s">
        <v>1141</v>
      </c>
      <c r="F3474" s="75" t="str">
        <f ca="1">IF($E3474="только рамка",VLOOKUP($D3474,OLframe!$D$2:$J$213,2),VLOOKUP($E3474,OLmain!$A$2:$J$57,2))</f>
        <v>9'', 1280*720</v>
      </c>
      <c r="G3474" s="65" t="str">
        <f ca="1">VLOOKUP($D3474,OLframe!$D$2:$J$213,3)</f>
        <v>https://yadi.sk/d/CG6hyQr7HqwSkg</v>
      </c>
      <c r="H3474" s="45">
        <v>38400</v>
      </c>
      <c r="I3474" s="79" t="str">
        <f ca="1">IF($E3474="только рамка",VLOOKUP($D3474,OLframe!$D$2:$J$213,9),VLOOKUP($E3474,OLmain!$A$2:$J$57,9))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74" s="27" t="e">
        <f ca="1">IF(VLOOKUP($D3474,OLframe!$D$2:$J$213,10)=0," ",VLOOKUP($D3474,OLframe!$D$2:$J$213,10))</f>
        <v>#REF!</v>
      </c>
    </row>
    <row r="3475" spans="1:10" ht="37.5" customHeight="1">
      <c r="A3475" s="8" t="s">
        <v>1883</v>
      </c>
      <c r="B3475" s="18" t="s">
        <v>463</v>
      </c>
      <c r="C3475" s="36" t="s">
        <v>3500</v>
      </c>
      <c r="D3475" s="38" t="s">
        <v>464</v>
      </c>
      <c r="E3475" s="38" t="s">
        <v>1144</v>
      </c>
      <c r="F3475" s="75" t="str">
        <f ca="1">IF($E3475="только рамка",VLOOKUP($D3475,OLframe!$D$2:$J$213,2),VLOOKUP($E3475,OLmain!$A$2:$J$57,2))</f>
        <v>9'', 1280*720</v>
      </c>
      <c r="G3475" s="65" t="str">
        <f ca="1">VLOOKUP($D3475,OLframe!$D$2:$J$213,3)</f>
        <v>https://yadi.sk/d/CG6hyQr7HqwSkg</v>
      </c>
      <c r="H3475" s="45">
        <v>41400</v>
      </c>
      <c r="I3475" s="79" t="str">
        <f ca="1">IF($E3475="только рамка",VLOOKUP($D3475,OLframe!$D$2:$J$213,9),VLOOKUP($E3475,OLmain!$A$2:$J$57,9))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475" s="27" t="e">
        <f ca="1">IF(VLOOKUP($D3475,OLframe!$D$2:$J$213,10)=0," ",VLOOKUP($D3475,OLframe!$D$2:$J$213,10))</f>
        <v>#REF!</v>
      </c>
    </row>
    <row r="3476" spans="1:10" ht="37.5" customHeight="1">
      <c r="A3476" s="8" t="s">
        <v>1883</v>
      </c>
      <c r="B3476" s="18" t="s">
        <v>463</v>
      </c>
      <c r="C3476" s="36" t="s">
        <v>3500</v>
      </c>
      <c r="D3476" s="38" t="s">
        <v>464</v>
      </c>
      <c r="E3476" s="38" t="s">
        <v>1107</v>
      </c>
      <c r="F3476" s="75" t="str">
        <f ca="1">IF($E3476="только рамка",VLOOKUP($D3476,OLframe!$D$2:$J$213,2),VLOOKUP($E3476,OLmain!$A$2:$J$57,2))</f>
        <v>9'', 1024*600</v>
      </c>
      <c r="G3476" s="65" t="str">
        <f ca="1">VLOOKUP($D3476,OLframe!$D$2:$J$213,3)</f>
        <v>https://yadi.sk/d/CG6hyQr7HqwSkg</v>
      </c>
      <c r="H3476" s="45">
        <v>29400</v>
      </c>
      <c r="I3476" s="79" t="str">
        <f ca="1">IF($E3476="только рамка",VLOOKUP($D3476,OLframe!$D$2:$J$213,9),VLOOKUP($E3476,OLmain!$A$2:$J$57,9))</f>
        <v>Android 10.0, RK PX30 4x1,6 Ghz, 2Gb Ram, 16 Gb ROM, IPS LCD, NXP 6686 FM, TDA 7850, DSP, BC6 Bluetooth,  external microphone+Glonass&amp;gps</v>
      </c>
      <c r="J3476" s="27" t="e">
        <f ca="1">IF(VLOOKUP($D3476,OLframe!$D$2:$J$213,10)=0," ",VLOOKUP($D3476,OLframe!$D$2:$J$213,10))</f>
        <v>#REF!</v>
      </c>
    </row>
    <row r="3477" spans="1:10" ht="37.5" customHeight="1">
      <c r="A3477" s="8" t="s">
        <v>1883</v>
      </c>
      <c r="B3477" s="18" t="s">
        <v>463</v>
      </c>
      <c r="C3477" s="36" t="s">
        <v>3500</v>
      </c>
      <c r="D3477" s="38" t="s">
        <v>464</v>
      </c>
      <c r="E3477" s="38" t="s">
        <v>1109</v>
      </c>
      <c r="F3477" s="75" t="str">
        <f ca="1">IF($E3477="только рамка",VLOOKUP($D3477,OLframe!$D$2:$J$213,2),VLOOKUP($E3477,OLmain!$A$2:$J$57,2))</f>
        <v>9'', 1024*600</v>
      </c>
      <c r="G3477" s="65" t="str">
        <f ca="1">VLOOKUP($D3477,OLframe!$D$2:$J$213,3)</f>
        <v>https://yadi.sk/d/CG6hyQr7HqwSkg</v>
      </c>
      <c r="H3477" s="45">
        <v>32900</v>
      </c>
      <c r="I3477" s="79" t="str">
        <f ca="1">IF($E3477="только рамка",VLOOKUP($D3477,OLframe!$D$2:$J$213,9),VLOOKUP($E3477,OLmain!$A$2:$J$57,9))</f>
        <v>Android 10.0, RK PX5 8x1,5 Ghz, 4Gb Ram, 32 Gb ROM, IPS LCD, NXP 6686 FM, TDA 7850, DSP, BC6 Bluetooth,  external microphone+Glonass&amp;gps</v>
      </c>
      <c r="J3477" s="27" t="e">
        <f ca="1">IF(VLOOKUP($D3477,OLframe!$D$2:$J$213,10)=0," ",VLOOKUP($D3477,OLframe!$D$2:$J$213,10))</f>
        <v>#REF!</v>
      </c>
    </row>
    <row r="3478" spans="1:10" ht="37.5" customHeight="1">
      <c r="A3478" s="8" t="s">
        <v>1883</v>
      </c>
      <c r="B3478" s="18" t="s">
        <v>463</v>
      </c>
      <c r="C3478" s="36" t="s">
        <v>3500</v>
      </c>
      <c r="D3478" s="38" t="s">
        <v>464</v>
      </c>
      <c r="E3478" s="38" t="s">
        <v>1111</v>
      </c>
      <c r="F3478" s="75" t="str">
        <f ca="1">IF($E3478="только рамка",VLOOKUP($D3478,OLframe!$D$2:$J$213,2),VLOOKUP($E3478,OLmain!$A$2:$J$57,2))</f>
        <v>9'', 1024*600</v>
      </c>
      <c r="G3478" s="65" t="str">
        <f ca="1">VLOOKUP($D3478,OLframe!$D$2:$J$213,3)</f>
        <v>https://yadi.sk/d/CG6hyQr7HqwSkg</v>
      </c>
      <c r="H3478" s="45">
        <v>33900</v>
      </c>
      <c r="I3478" s="79" t="str">
        <f ca="1">IF($E3478="только рамка",VLOOKUP($D3478,OLframe!$D$2:$J$213,9),VLOOKUP($E3478,OLmain!$A$2:$J$57,9))</f>
        <v>Android 10.0, RK PX5 8x1,5 Ghz, 4Gb Ram, 64 Gb ROM, IPS LCD, NXP 6686 FM, TDA 7850, DSP, BC6 Bluetooth,  external microphone+Glonass&amp;gps</v>
      </c>
      <c r="J3478" s="27" t="e">
        <f ca="1">IF(VLOOKUP($D3478,OLframe!$D$2:$J$213,10)=0," ",VLOOKUP($D3478,OLframe!$D$2:$J$213,10))</f>
        <v>#REF!</v>
      </c>
    </row>
    <row r="3479" spans="1:10" ht="37.5" customHeight="1">
      <c r="A3479" s="8" t="s">
        <v>1883</v>
      </c>
      <c r="B3479" s="18" t="s">
        <v>463</v>
      </c>
      <c r="C3479" s="36" t="s">
        <v>3500</v>
      </c>
      <c r="D3479" s="38" t="s">
        <v>464</v>
      </c>
      <c r="E3479" s="38" t="s">
        <v>1113</v>
      </c>
      <c r="F3479" s="75" t="str">
        <f ca="1">IF($E3479="только рамка",VLOOKUP($D3479,OLframe!$D$2:$J$213,2),VLOOKUP($E3479,OLmain!$A$2:$J$57,2))</f>
        <v>9'', 1024*600</v>
      </c>
      <c r="G3479" s="65" t="str">
        <f ca="1">VLOOKUP($D3479,OLframe!$D$2:$J$213,3)</f>
        <v>https://yadi.sk/d/CG6hyQr7HqwSkg</v>
      </c>
      <c r="H3479" s="45">
        <v>33900</v>
      </c>
      <c r="I3479" s="79" t="str">
        <f ca="1">IF($E3479="только рамка",VLOOKUP($D3479,OLframe!$D$2:$J$213,9),VLOOKUP($E3479,OLmain!$A$2:$J$57,9))</f>
        <v>Android 10.0, RK PX6 6x2,0 Ghz, 4Gb Ram, 64 Gb ROM, IPS LCD, NXP 6686 FM, TDA 7850, DSP, BC6 Bluetooth,  external microphone+Glonass&amp;gps</v>
      </c>
      <c r="J3479" s="27" t="e">
        <f ca="1">IF(VLOOKUP($D3479,OLframe!$D$2:$J$213,10)=0," ",VLOOKUP($D3479,OLframe!$D$2:$J$213,10))</f>
        <v>#REF!</v>
      </c>
    </row>
    <row r="3480" spans="1:10" ht="37.5" customHeight="1">
      <c r="A3480" s="8" t="s">
        <v>1883</v>
      </c>
      <c r="B3480" s="18" t="s">
        <v>463</v>
      </c>
      <c r="C3480" s="36" t="s">
        <v>3500</v>
      </c>
      <c r="D3480" s="38" t="s">
        <v>464</v>
      </c>
      <c r="E3480" s="38" t="s">
        <v>1131</v>
      </c>
      <c r="F3480" s="75" t="str">
        <f ca="1">IF($E3480="только рамка",VLOOKUP($D3480,OLframe!$D$2:$J$213,2),VLOOKUP($E3480,OLmain!$A$2:$J$57,2))</f>
        <v>9'', 1024*600</v>
      </c>
      <c r="G3480" s="65" t="str">
        <f ca="1">VLOOKUP($D3480,OLframe!$D$2:$J$213,3)</f>
        <v>https://yadi.sk/d/CG6hyQr7HqwSkg</v>
      </c>
      <c r="H3480" s="45">
        <v>23900</v>
      </c>
      <c r="I3480" s="79" t="str">
        <f ca="1">IF($E3480="только рамка",VLOOKUP($D3480,OLframe!$D$2:$J$213,9),VLOOKUP($E3480,OLmain!$A$2:$J$57,9))</f>
        <v>Android 6.0, MTK 3562 8x1,5 Ghz, 2Gb Ram, 32 Gb ROM, IPS LCD, NXP 6686 FM, TDA 7851, Bluetooth,  external microphone, 4G встроен</v>
      </c>
      <c r="J3480" s="27" t="e">
        <f ca="1">IF(VLOOKUP($D3480,OLframe!$D$2:$J$213,10)=0," ",VLOOKUP($D3480,OLframe!$D$2:$J$213,10))</f>
        <v>#REF!</v>
      </c>
    </row>
    <row r="3481" spans="1:10" ht="37.5" customHeight="1">
      <c r="A3481" s="8" t="s">
        <v>1883</v>
      </c>
      <c r="B3481" s="18" t="s">
        <v>463</v>
      </c>
      <c r="C3481" s="36" t="s">
        <v>3500</v>
      </c>
      <c r="D3481" s="38" t="s">
        <v>464</v>
      </c>
      <c r="E3481" s="38" t="s">
        <v>1115</v>
      </c>
      <c r="F3481" s="75" t="str">
        <f ca="1">IF($E3481="только рамка",VLOOKUP($D3481,OLframe!$D$2:$J$213,2),VLOOKUP($E3481,OLmain!$A$2:$J$57,2))</f>
        <v>9'', 1280*720</v>
      </c>
      <c r="G3481" s="65" t="str">
        <f ca="1">VLOOKUP($D3481,OLframe!$D$2:$J$213,3)</f>
        <v>https://yadi.sk/d/CG6hyQr7HqwSkg</v>
      </c>
      <c r="H3481" s="45">
        <v>28400</v>
      </c>
      <c r="I3481" s="79" t="str">
        <f ca="1">IF($E3481="только рамка",VLOOKUP($D3481,OLframe!$D$2:$J$213,9),VLOOKUP($E3481,OLmain!$A$2:$J$57,9))</f>
        <v>Android 10, UIS7862 8x1,8 Ghz, 3Gb Ram, 32Gb ROM, TDA7708 FM, TDA7388, DSP, Bluetooth 5.0, Glonass&amp;gps, 4G, OPTIC out, поддержка AHD/TVI камер, HDMI - опция, AV OUT - опция</v>
      </c>
      <c r="J3481" s="27" t="e">
        <f ca="1">IF(VLOOKUP($D3481,OLframe!$D$2:$J$213,10)=0," ",VLOOKUP($D3481,OLframe!$D$2:$J$213,10))</f>
        <v>#REF!</v>
      </c>
    </row>
    <row r="3482" spans="1:10" ht="37.5" customHeight="1">
      <c r="A3482" s="8" t="s">
        <v>1883</v>
      </c>
      <c r="B3482" s="18" t="s">
        <v>463</v>
      </c>
      <c r="C3482" s="36" t="s">
        <v>3500</v>
      </c>
      <c r="D3482" s="38" t="s">
        <v>464</v>
      </c>
      <c r="E3482" s="38" t="s">
        <v>1117</v>
      </c>
      <c r="F3482" s="75" t="str">
        <f ca="1">IF($E3482="только рамка",VLOOKUP($D3482,OLframe!$D$2:$J$213,2),VLOOKUP($E3482,OLmain!$A$2:$J$57,2))</f>
        <v>9'', 1280*720</v>
      </c>
      <c r="G3482" s="65" t="str">
        <f ca="1">VLOOKUP($D3482,OLframe!$D$2:$J$213,3)</f>
        <v>https://yadi.sk/d/CG6hyQr7HqwSkg</v>
      </c>
      <c r="H3482" s="45">
        <v>32900</v>
      </c>
      <c r="I3482" s="79" t="str">
        <f ca="1">IF($E3482="только рамка",VLOOKUP($D3482,OLframe!$D$2:$J$213,9),VLOOKUP($E3482,OLmain!$A$2:$J$57,9))</f>
        <v>Android 10, UIS7862 8x1,8 Ghz, 4Gb Ram, 64Gb ROM, TDA7708 FM, TDA7851L, DSP, Bluetooth 5.0, Glonass&amp;gps, 4G, OPTIC out, поддержка AHD/TVI камер, HDMI - опция, AV OUT - опция</v>
      </c>
      <c r="J3482" s="27" t="e">
        <f ca="1">IF(VLOOKUP($D3482,OLframe!$D$2:$J$213,10)=0," ",VLOOKUP($D3482,OLframe!$D$2:$J$213,10))</f>
        <v>#REF!</v>
      </c>
    </row>
    <row r="3483" spans="1:10" ht="37.5" customHeight="1">
      <c r="A3483" s="8" t="s">
        <v>1883</v>
      </c>
      <c r="B3483" s="18" t="s">
        <v>463</v>
      </c>
      <c r="C3483" s="36" t="s">
        <v>3500</v>
      </c>
      <c r="D3483" s="38" t="s">
        <v>464</v>
      </c>
      <c r="E3483" s="38" t="s">
        <v>1136</v>
      </c>
      <c r="F3483" s="75" t="str">
        <f ca="1">IF($E3483="только рамка",VLOOKUP($D3483,OLframe!$D$2:$J$213,2),VLOOKUP($E3483,OLmain!$A$2:$J$57,2))</f>
        <v>9'', 1280*720</v>
      </c>
      <c r="G3483" s="65" t="str">
        <f ca="1">VLOOKUP($D3483,OLframe!$D$2:$J$213,3)</f>
        <v>https://yadi.sk/d/CG6hyQr7HqwSkg</v>
      </c>
      <c r="H3483" s="45">
        <v>35900</v>
      </c>
      <c r="I3483" s="79" t="str">
        <f ca="1">IF($E3483="только рамка",VLOOKUP($D3483,OLframe!$D$2:$J$213,9),VLOOKUP($E3483,OLmain!$A$2:$J$57,9))</f>
        <v>Android 10, UIS7862 8x1,8 Ghz, 6Gb Ram, 128Gb ROM, TDA7708 FM, TDA7851L, DSP, Bluetooth 5.0, Glonass&amp;gps, 4G, OPTIC out, поддержка AHD/TVI камер, HDMI - опция, AV OUT - опция</v>
      </c>
      <c r="J3483" s="27" t="e">
        <f ca="1">IF(VLOOKUP($D3483,OLframe!$D$2:$J$213,10)=0," ",VLOOKUP($D3483,OLframe!$D$2:$J$213,10))</f>
        <v>#REF!</v>
      </c>
    </row>
    <row r="3484" spans="1:10" ht="37.5" customHeight="1">
      <c r="A3484" s="8" t="s">
        <v>1883</v>
      </c>
      <c r="B3484" s="18" t="s">
        <v>463</v>
      </c>
      <c r="C3484" s="36" t="s">
        <v>3500</v>
      </c>
      <c r="D3484" s="38" t="s">
        <v>464</v>
      </c>
      <c r="E3484" s="38" t="s">
        <v>1119</v>
      </c>
      <c r="F3484" s="75" t="str">
        <f ca="1">IF($E3484="только рамка",VLOOKUP($D3484,OLframe!$D$2:$J$213,2),VLOOKUP($E3484,OLmain!$A$2:$J$57,2))</f>
        <v>9'', 1024*600</v>
      </c>
      <c r="G3484" s="65" t="str">
        <f ca="1">VLOOKUP($D3484,OLframe!$D$2:$J$213,3)</f>
        <v>https://yadi.sk/d/CG6hyQr7HqwSkg</v>
      </c>
      <c r="H3484" s="45">
        <v>33900</v>
      </c>
      <c r="I3484" s="79" t="str">
        <f ca="1">IF($E3484="только рамка",VLOOKUP($D3484,OLframe!$D$2:$J$213,9),VLOOKUP($E3484,OLmain!$A$2:$J$57,9))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484" s="27" t="e">
        <f ca="1">IF(VLOOKUP($D3484,OLframe!$D$2:$J$213,10)=0," ",VLOOKUP($D3484,OLframe!$D$2:$J$213,10))</f>
        <v>#REF!</v>
      </c>
    </row>
    <row r="3485" spans="1:10" ht="37.5" customHeight="1">
      <c r="A3485" s="8" t="s">
        <v>1883</v>
      </c>
      <c r="B3485" s="18" t="s">
        <v>463</v>
      </c>
      <c r="C3485" s="36" t="s">
        <v>3500</v>
      </c>
      <c r="D3485" s="38" t="s">
        <v>464</v>
      </c>
      <c r="E3485" s="38" t="s">
        <v>1089</v>
      </c>
      <c r="F3485" s="75" t="str">
        <f ca="1">IF($E3485="только рамка",VLOOKUP($D3485,OLframe!$D$2:$J$213,2),VLOOKUP($E3485,OLmain!$A$2:$J$57,2))</f>
        <v>9,7'', 1024*768</v>
      </c>
      <c r="G3485" s="65" t="str">
        <f ca="1">VLOOKUP($D3485,OLframe!$D$2:$J$213,3)</f>
        <v>https://yadi.sk/d/CG6hyQr7HqwSkg</v>
      </c>
      <c r="H3485" s="45">
        <v>34900</v>
      </c>
      <c r="I3485" s="79" t="str">
        <f ca="1">IF($E3485="только рамка",VLOOKUP($D3485,OLframe!$D$2:$J$213,9),VLOOKUP($E3485,OLmain!$A$2:$J$57,9))</f>
        <v>Android 10.0, RK PX6 6x2,0 Ghz, 4Gb Ram, 64 Gb ROM, IPS LCD, NXP 6686 FM, TDA 7850, DSP, BC6 Bluetooth,  external microphone+Glonass&amp;gps</v>
      </c>
      <c r="J3485" s="27" t="e">
        <f ca="1">IF(VLOOKUP($D3485,OLframe!$D$2:$J$213,10)=0," ",VLOOKUP($D3485,OLframe!$D$2:$J$213,10))</f>
        <v>#REF!</v>
      </c>
    </row>
    <row r="3486" spans="1:10" ht="37.5" customHeight="1">
      <c r="A3486" s="8" t="s">
        <v>1883</v>
      </c>
      <c r="B3486" s="18" t="s">
        <v>463</v>
      </c>
      <c r="C3486" s="36" t="s">
        <v>3500</v>
      </c>
      <c r="D3486" s="38" t="s">
        <v>464</v>
      </c>
      <c r="E3486" s="38" t="s">
        <v>1122</v>
      </c>
      <c r="F3486" s="75" t="str">
        <f ca="1">IF($E3486="только рамка",VLOOKUP($D3486,OLframe!$D$2:$J$213,2),VLOOKUP($E3486,OLmain!$A$2:$J$57,2))</f>
        <v>10.1", 1280*720</v>
      </c>
      <c r="G3486" s="65" t="str">
        <f ca="1">VLOOKUP($D3486,OLframe!$D$2:$J$213,3)</f>
        <v>https://yadi.sk/d/CG6hyQr7HqwSkg</v>
      </c>
      <c r="H3486" s="45">
        <v>36400</v>
      </c>
      <c r="I3486" s="79" t="str">
        <f ca="1">IF($E3486="только рамка",VLOOKUP($D3486,OLframe!$D$2:$J$213,9),VLOOKUP($E3486,OLmain!$A$2:$J$57,9))</f>
        <v>Android 10.0, RK PX6 6x2,0 Ghz, 4Gb Ram, 64 Gb ROM, IPS LCD, NXP 6686 FM, TDA 7850, DSP, BC6 Bluetooth,  external microphone+Glonass&amp;gps</v>
      </c>
      <c r="J3486" s="27" t="e">
        <f ca="1">IF(VLOOKUP($D3486,OLframe!$D$2:$J$213,10)=0," ",VLOOKUP($D3486,OLframe!$D$2:$J$213,10))</f>
        <v>#REF!</v>
      </c>
    </row>
    <row r="3487" spans="1:10" ht="37.5" customHeight="1">
      <c r="A3487" s="8" t="s">
        <v>1883</v>
      </c>
      <c r="B3487" s="18" t="s">
        <v>463</v>
      </c>
      <c r="C3487" s="36" t="s">
        <v>3500</v>
      </c>
      <c r="D3487" s="38" t="s">
        <v>464</v>
      </c>
      <c r="E3487" s="38" t="s">
        <v>1121</v>
      </c>
      <c r="F3487" s="75" t="str">
        <f ca="1">IF($E3487="только рамка",VLOOKUP($D3487,OLframe!$D$2:$J$213,2),VLOOKUP($E3487,OLmain!$A$2:$J$57,2))</f>
        <v>13.3", 1920*1080</v>
      </c>
      <c r="G3487" s="65" t="str">
        <f ca="1">VLOOKUP($D3487,OLframe!$D$2:$J$213,3)</f>
        <v>https://yadi.sk/d/CG6hyQr7HqwSkg</v>
      </c>
      <c r="H3487" s="45">
        <v>42400</v>
      </c>
      <c r="I3487" s="79" t="str">
        <f ca="1">IF($E3487="только рамка",VLOOKUP($D3487,OLframe!$D$2:$J$213,9),VLOOKUP($E3487,OLmain!$A$2:$J$57,9))</f>
        <v>Android 10.0, RK PX6 6x2,0 Ghz, 4Gb Ram, 64 Gb ROM, IPS LCD, NXP 6686 FM, TDA 7850, DSP, BC6 Bluetooth,  external microphone+Glonass&amp;gps</v>
      </c>
      <c r="J3487" s="27" t="e">
        <f ca="1">IF(VLOOKUP($D3487,OLframe!$D$2:$J$213,10)=0," ",VLOOKUP($D3487,OLframe!$D$2:$J$213,10))</f>
        <v>#REF!</v>
      </c>
    </row>
    <row r="3488" spans="1:10" ht="37.5" customHeight="1">
      <c r="A3488" s="8" t="s">
        <v>1883</v>
      </c>
      <c r="B3488" s="18" t="s">
        <v>465</v>
      </c>
      <c r="C3488" s="36" t="s">
        <v>3451</v>
      </c>
      <c r="D3488" s="38" t="s">
        <v>466</v>
      </c>
      <c r="E3488" s="38"/>
      <c r="F3488" s="2" t="s">
        <v>3590</v>
      </c>
      <c r="G3488" s="15" t="s">
        <v>467</v>
      </c>
      <c r="H3488" s="69">
        <v>29400</v>
      </c>
      <c r="I3488" s="21" t="s">
        <v>3483</v>
      </c>
      <c r="J3488" s="27" t="s">
        <v>468</v>
      </c>
    </row>
    <row r="3489" spans="1:10" ht="37.5" customHeight="1">
      <c r="A3489" s="8" t="s">
        <v>1883</v>
      </c>
      <c r="B3489" s="18" t="s">
        <v>465</v>
      </c>
      <c r="C3489" s="36" t="s">
        <v>3500</v>
      </c>
      <c r="D3489" s="38" t="s">
        <v>469</v>
      </c>
      <c r="E3489" s="38"/>
      <c r="F3489" s="2" t="s">
        <v>3590</v>
      </c>
      <c r="G3489" s="9" t="s">
        <v>470</v>
      </c>
      <c r="H3489" s="69">
        <v>26500</v>
      </c>
      <c r="I3489" s="20" t="s">
        <v>3520</v>
      </c>
      <c r="J3489" s="27" t="s">
        <v>471</v>
      </c>
    </row>
    <row r="3490" spans="1:10" ht="37.5" customHeight="1">
      <c r="A3490" s="8" t="s">
        <v>1883</v>
      </c>
      <c r="B3490" s="18" t="s">
        <v>465</v>
      </c>
      <c r="C3490" s="36" t="s">
        <v>3444</v>
      </c>
      <c r="D3490" s="38" t="s">
        <v>472</v>
      </c>
      <c r="E3490" s="38"/>
      <c r="F3490" s="2" t="s">
        <v>3590</v>
      </c>
      <c r="G3490" s="9" t="s">
        <v>473</v>
      </c>
      <c r="H3490" s="69">
        <v>27900</v>
      </c>
      <c r="I3490" s="46" t="s">
        <v>3492</v>
      </c>
      <c r="J3490" s="27"/>
    </row>
    <row r="3491" spans="1:10" ht="37.5" customHeight="1">
      <c r="A3491" s="8" t="s">
        <v>1883</v>
      </c>
      <c r="B3491" s="18" t="s">
        <v>465</v>
      </c>
      <c r="C3491" s="36" t="s">
        <v>3444</v>
      </c>
      <c r="D3491" s="38" t="s">
        <v>474</v>
      </c>
      <c r="E3491" s="38"/>
      <c r="F3491" s="2" t="s">
        <v>3590</v>
      </c>
      <c r="G3491" s="9" t="s">
        <v>473</v>
      </c>
      <c r="H3491" s="69">
        <v>30900</v>
      </c>
      <c r="I3491" s="59" t="s">
        <v>3478</v>
      </c>
      <c r="J3491" s="27"/>
    </row>
    <row r="3492" spans="1:10" ht="37.5" customHeight="1">
      <c r="A3492" s="8" t="s">
        <v>1883</v>
      </c>
      <c r="B3492" s="18" t="s">
        <v>465</v>
      </c>
      <c r="C3492" s="36" t="s">
        <v>3444</v>
      </c>
      <c r="D3492" s="38" t="s">
        <v>475</v>
      </c>
      <c r="E3492" s="38"/>
      <c r="F3492" s="2" t="s">
        <v>3590</v>
      </c>
      <c r="G3492" s="9" t="s">
        <v>473</v>
      </c>
      <c r="H3492" s="69">
        <v>31900</v>
      </c>
      <c r="I3492" s="46" t="s">
        <v>3541</v>
      </c>
      <c r="J3492" s="27"/>
    </row>
    <row r="3493" spans="1:10" ht="37.5" customHeight="1">
      <c r="A3493" s="8" t="s">
        <v>1883</v>
      </c>
      <c r="B3493" s="18" t="s">
        <v>465</v>
      </c>
      <c r="C3493" s="36" t="s">
        <v>3610</v>
      </c>
      <c r="D3493" s="38" t="s">
        <v>58</v>
      </c>
      <c r="E3493" s="38"/>
      <c r="F3493" s="2" t="s">
        <v>3590</v>
      </c>
      <c r="G3493" s="9" t="s">
        <v>473</v>
      </c>
      <c r="H3493" s="69">
        <v>30900</v>
      </c>
      <c r="I3493" s="46" t="s">
        <v>3492</v>
      </c>
      <c r="J3493" s="27"/>
    </row>
    <row r="3494" spans="1:10" ht="37.5" customHeight="1">
      <c r="A3494" s="8" t="s">
        <v>1883</v>
      </c>
      <c r="B3494" s="18" t="s">
        <v>465</v>
      </c>
      <c r="C3494" s="36" t="s">
        <v>3610</v>
      </c>
      <c r="D3494" s="38" t="s">
        <v>59</v>
      </c>
      <c r="E3494" s="38"/>
      <c r="F3494" s="2" t="s">
        <v>3590</v>
      </c>
      <c r="G3494" s="9" t="s">
        <v>473</v>
      </c>
      <c r="H3494" s="69">
        <v>33900</v>
      </c>
      <c r="I3494" s="59" t="s">
        <v>3771</v>
      </c>
      <c r="J3494" s="27"/>
    </row>
    <row r="3495" spans="1:10" ht="37.5" customHeight="1">
      <c r="A3495" s="8" t="s">
        <v>1883</v>
      </c>
      <c r="B3495" s="18" t="s">
        <v>465</v>
      </c>
      <c r="C3495" s="36" t="s">
        <v>3610</v>
      </c>
      <c r="D3495" s="38" t="s">
        <v>60</v>
      </c>
      <c r="E3495" s="38"/>
      <c r="F3495" s="2" t="s">
        <v>3590</v>
      </c>
      <c r="G3495" s="9" t="s">
        <v>473</v>
      </c>
      <c r="H3495" s="69">
        <v>34900</v>
      </c>
      <c r="I3495" s="46" t="s">
        <v>3622</v>
      </c>
      <c r="J3495" s="27"/>
    </row>
    <row r="3496" spans="1:10" ht="37.5" customHeight="1">
      <c r="A3496" s="8" t="s">
        <v>1883</v>
      </c>
      <c r="B3496" s="18" t="s">
        <v>465</v>
      </c>
      <c r="C3496" s="36" t="s">
        <v>3451</v>
      </c>
      <c r="D3496" s="38" t="s">
        <v>476</v>
      </c>
      <c r="E3496" s="38"/>
      <c r="F3496" s="10" t="s">
        <v>3518</v>
      </c>
      <c r="G3496" s="14" t="s">
        <v>477</v>
      </c>
      <c r="H3496" s="69">
        <v>30400</v>
      </c>
      <c r="I3496" s="21" t="s">
        <v>3483</v>
      </c>
      <c r="J3496" s="27" t="s">
        <v>468</v>
      </c>
    </row>
    <row r="3497" spans="1:10" ht="37.5" customHeight="1">
      <c r="A3497" s="8" t="s">
        <v>1883</v>
      </c>
      <c r="B3497" s="18" t="s">
        <v>465</v>
      </c>
      <c r="C3497" s="36" t="s">
        <v>3444</v>
      </c>
      <c r="D3497" s="38" t="s">
        <v>478</v>
      </c>
      <c r="E3497" s="38"/>
      <c r="F3497" s="10" t="s">
        <v>3518</v>
      </c>
      <c r="G3497" s="9" t="s">
        <v>479</v>
      </c>
      <c r="H3497" s="69">
        <v>28400</v>
      </c>
      <c r="I3497" s="46" t="s">
        <v>3492</v>
      </c>
      <c r="J3497" s="27" t="s">
        <v>468</v>
      </c>
    </row>
    <row r="3498" spans="1:10" ht="37.5" customHeight="1">
      <c r="A3498" s="8" t="s">
        <v>1883</v>
      </c>
      <c r="B3498" s="18" t="s">
        <v>465</v>
      </c>
      <c r="C3498" s="36" t="s">
        <v>3444</v>
      </c>
      <c r="D3498" s="38" t="s">
        <v>480</v>
      </c>
      <c r="E3498" s="38"/>
      <c r="F3498" s="10" t="s">
        <v>3518</v>
      </c>
      <c r="G3498" s="9" t="s">
        <v>479</v>
      </c>
      <c r="H3498" s="69">
        <v>31400</v>
      </c>
      <c r="I3498" s="59" t="s">
        <v>3478</v>
      </c>
      <c r="J3498" s="27" t="s">
        <v>468</v>
      </c>
    </row>
    <row r="3499" spans="1:10" ht="37.5" customHeight="1">
      <c r="A3499" s="8" t="s">
        <v>1883</v>
      </c>
      <c r="B3499" s="18" t="s">
        <v>465</v>
      </c>
      <c r="C3499" s="36" t="s">
        <v>3444</v>
      </c>
      <c r="D3499" s="38" t="s">
        <v>481</v>
      </c>
      <c r="E3499" s="38"/>
      <c r="F3499" s="10" t="s">
        <v>3518</v>
      </c>
      <c r="G3499" s="9" t="s">
        <v>479</v>
      </c>
      <c r="H3499" s="69">
        <v>32400</v>
      </c>
      <c r="I3499" s="46" t="s">
        <v>3496</v>
      </c>
      <c r="J3499" s="27" t="s">
        <v>468</v>
      </c>
    </row>
    <row r="3500" spans="1:10" ht="37.5" customHeight="1">
      <c r="A3500" s="8" t="s">
        <v>1883</v>
      </c>
      <c r="B3500" s="18" t="s">
        <v>465</v>
      </c>
      <c r="C3500" s="36" t="s">
        <v>3458</v>
      </c>
      <c r="D3500" s="38" t="s">
        <v>482</v>
      </c>
      <c r="E3500" s="38"/>
      <c r="F3500" s="10" t="s">
        <v>3518</v>
      </c>
      <c r="G3500" s="9" t="s">
        <v>483</v>
      </c>
      <c r="H3500" s="69">
        <v>24500</v>
      </c>
      <c r="I3500" s="20" t="s">
        <v>4179</v>
      </c>
      <c r="J3500" s="27" t="s">
        <v>484</v>
      </c>
    </row>
    <row r="3501" spans="1:10" ht="37.5" customHeight="1">
      <c r="A3501" s="8" t="s">
        <v>1883</v>
      </c>
      <c r="B3501" s="18" t="s">
        <v>465</v>
      </c>
      <c r="C3501" s="36" t="s">
        <v>3485</v>
      </c>
      <c r="D3501" s="38" t="s">
        <v>485</v>
      </c>
      <c r="E3501" s="38"/>
      <c r="F3501" s="10" t="s">
        <v>3518</v>
      </c>
      <c r="G3501" s="9" t="s">
        <v>486</v>
      </c>
      <c r="H3501" s="69">
        <v>25900</v>
      </c>
      <c r="I3501" s="21" t="s">
        <v>3516</v>
      </c>
      <c r="J3501" s="27" t="s">
        <v>468</v>
      </c>
    </row>
    <row r="3502" spans="1:10" ht="37.5" customHeight="1">
      <c r="A3502" s="8" t="s">
        <v>1883</v>
      </c>
      <c r="B3502" s="18" t="s">
        <v>465</v>
      </c>
      <c r="C3502" s="36" t="s">
        <v>3500</v>
      </c>
      <c r="D3502" s="38" t="s">
        <v>487</v>
      </c>
      <c r="E3502" s="38" t="s">
        <v>2857</v>
      </c>
      <c r="F3502" s="75" t="str">
        <f ca="1">IF($E3502="только рамка",VLOOKUP($D3502,OLframe!$D$2:$J$213,2),VLOOKUP($E3502,OLmain!$A$2:$J$57,2))</f>
        <v>9", 1024*600</v>
      </c>
      <c r="G3502" s="65" t="str">
        <f ca="1">VLOOKUP($D3502,OLframe!$D$2:$J$213,3)</f>
        <v>https://yadi.sk/d/o3C15Gjkx--Wwg</v>
      </c>
      <c r="H3502" s="45">
        <v>4500</v>
      </c>
      <c r="I3502" s="79" t="e">
        <f ca="1">IF($E3502="только рамка",VLOOKUP($D3502,OLframe!$D$2:$J$213,9),VLOOKUP($E3502,OLmain!$A$2:$J$57,9))</f>
        <v>#REF!</v>
      </c>
      <c r="J3502" s="27" t="e">
        <f ca="1">IF(VLOOKUP($D3502,OLframe!$D$2:$J$213,10)=0," ",VLOOKUP($D3502,OLframe!$D$2:$J$213,10))</f>
        <v>#REF!</v>
      </c>
    </row>
    <row r="3503" spans="1:10" ht="37.5" customHeight="1">
      <c r="A3503" s="8" t="s">
        <v>1883</v>
      </c>
      <c r="B3503" s="18" t="s">
        <v>465</v>
      </c>
      <c r="C3503" s="36" t="s">
        <v>3500</v>
      </c>
      <c r="D3503" s="38" t="s">
        <v>487</v>
      </c>
      <c r="E3503" s="38" t="s">
        <v>1141</v>
      </c>
      <c r="F3503" s="75" t="str">
        <f ca="1">IF($E3503="только рамка",VLOOKUP($D3503,OLframe!$D$2:$J$213,2),VLOOKUP($E3503,OLmain!$A$2:$J$57,2))</f>
        <v>9'', 1280*720</v>
      </c>
      <c r="G3503" s="65" t="str">
        <f ca="1">VLOOKUP($D3503,OLframe!$D$2:$J$213,3)</f>
        <v>https://yadi.sk/d/o3C15Gjkx--Wwg</v>
      </c>
      <c r="H3503" s="45">
        <v>37400</v>
      </c>
      <c r="I3503" s="79" t="str">
        <f ca="1">IF($E3503="только рамка",VLOOKUP($D3503,OLframe!$D$2:$J$213,9),VLOOKUP($E3503,OLmain!$A$2:$J$57,9))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03" s="27" t="e">
        <f ca="1">IF(VLOOKUP($D3503,OLframe!$D$2:$J$213,10)=0," ",VLOOKUP($D3503,OLframe!$D$2:$J$213,10))</f>
        <v>#REF!</v>
      </c>
    </row>
    <row r="3504" spans="1:10" ht="37.5" customHeight="1">
      <c r="A3504" s="8" t="s">
        <v>1883</v>
      </c>
      <c r="B3504" s="18" t="s">
        <v>465</v>
      </c>
      <c r="C3504" s="36" t="s">
        <v>3500</v>
      </c>
      <c r="D3504" s="38" t="s">
        <v>487</v>
      </c>
      <c r="E3504" s="38" t="s">
        <v>1144</v>
      </c>
      <c r="F3504" s="75" t="str">
        <f ca="1">IF($E3504="только рамка",VLOOKUP($D3504,OLframe!$D$2:$J$213,2),VLOOKUP($E3504,OLmain!$A$2:$J$57,2))</f>
        <v>9'', 1280*720</v>
      </c>
      <c r="G3504" s="65" t="str">
        <f ca="1">VLOOKUP($D3504,OLframe!$D$2:$J$213,3)</f>
        <v>https://yadi.sk/d/o3C15Gjkx--Wwg</v>
      </c>
      <c r="H3504" s="45">
        <v>40400</v>
      </c>
      <c r="I3504" s="79" t="str">
        <f ca="1">IF($E3504="только рамка",VLOOKUP($D3504,OLframe!$D$2:$J$213,9),VLOOKUP($E3504,OLmain!$A$2:$J$57,9))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04" s="27" t="e">
        <f ca="1">IF(VLOOKUP($D3504,OLframe!$D$2:$J$213,10)=0," ",VLOOKUP($D3504,OLframe!$D$2:$J$213,10))</f>
        <v>#REF!</v>
      </c>
    </row>
    <row r="3505" spans="1:10" ht="37.5" customHeight="1">
      <c r="A3505" s="8" t="s">
        <v>1883</v>
      </c>
      <c r="B3505" s="18" t="s">
        <v>465</v>
      </c>
      <c r="C3505" s="36" t="s">
        <v>3500</v>
      </c>
      <c r="D3505" s="38" t="s">
        <v>487</v>
      </c>
      <c r="E3505" s="38" t="s">
        <v>1107</v>
      </c>
      <c r="F3505" s="75" t="str">
        <f ca="1">IF($E3505="только рамка",VLOOKUP($D3505,OLframe!$D$2:$J$213,2),VLOOKUP($E3505,OLmain!$A$2:$J$57,2))</f>
        <v>9'', 1024*600</v>
      </c>
      <c r="G3505" s="65" t="str">
        <f ca="1">VLOOKUP($D3505,OLframe!$D$2:$J$213,3)</f>
        <v>https://yadi.sk/d/o3C15Gjkx--Wwg</v>
      </c>
      <c r="H3505" s="45">
        <v>28400</v>
      </c>
      <c r="I3505" s="79" t="str">
        <f ca="1">IF($E3505="только рамка",VLOOKUP($D3505,OLframe!$D$2:$J$213,9),VLOOKUP($E3505,OLmain!$A$2:$J$57,9))</f>
        <v>Android 10.0, RK PX30 4x1,6 Ghz, 2Gb Ram, 16 Gb ROM, IPS LCD, NXP 6686 FM, TDA 7850, DSP, BC6 Bluetooth,  external microphone+Glonass&amp;gps</v>
      </c>
      <c r="J3505" s="27" t="e">
        <f ca="1">IF(VLOOKUP($D3505,OLframe!$D$2:$J$213,10)=0," ",VLOOKUP($D3505,OLframe!$D$2:$J$213,10))</f>
        <v>#REF!</v>
      </c>
    </row>
    <row r="3506" spans="1:10" ht="37.5" customHeight="1">
      <c r="A3506" s="8" t="s">
        <v>1883</v>
      </c>
      <c r="B3506" s="18" t="s">
        <v>465</v>
      </c>
      <c r="C3506" s="36" t="s">
        <v>3500</v>
      </c>
      <c r="D3506" s="38" t="s">
        <v>487</v>
      </c>
      <c r="E3506" s="38" t="s">
        <v>1109</v>
      </c>
      <c r="F3506" s="75" t="str">
        <f ca="1">IF($E3506="только рамка",VLOOKUP($D3506,OLframe!$D$2:$J$213,2),VLOOKUP($E3506,OLmain!$A$2:$J$57,2))</f>
        <v>9'', 1024*600</v>
      </c>
      <c r="G3506" s="65" t="str">
        <f ca="1">VLOOKUP($D3506,OLframe!$D$2:$J$213,3)</f>
        <v>https://yadi.sk/d/o3C15Gjkx--Wwg</v>
      </c>
      <c r="H3506" s="45">
        <v>31900</v>
      </c>
      <c r="I3506" s="79" t="str">
        <f ca="1">IF($E3506="только рамка",VLOOKUP($D3506,OLframe!$D$2:$J$213,9),VLOOKUP($E3506,OLmain!$A$2:$J$57,9))</f>
        <v>Android 10.0, RK PX5 8x1,5 Ghz, 4Gb Ram, 32 Gb ROM, IPS LCD, NXP 6686 FM, TDA 7850, DSP, BC6 Bluetooth,  external microphone+Glonass&amp;gps</v>
      </c>
      <c r="J3506" s="27" t="e">
        <f ca="1">IF(VLOOKUP($D3506,OLframe!$D$2:$J$213,10)=0," ",VLOOKUP($D3506,OLframe!$D$2:$J$213,10))</f>
        <v>#REF!</v>
      </c>
    </row>
    <row r="3507" spans="1:10" ht="37.5" customHeight="1">
      <c r="A3507" s="8" t="s">
        <v>1883</v>
      </c>
      <c r="B3507" s="18" t="s">
        <v>465</v>
      </c>
      <c r="C3507" s="36" t="s">
        <v>3500</v>
      </c>
      <c r="D3507" s="38" t="s">
        <v>487</v>
      </c>
      <c r="E3507" s="38" t="s">
        <v>1111</v>
      </c>
      <c r="F3507" s="75" t="str">
        <f ca="1">IF($E3507="только рамка",VLOOKUP($D3507,OLframe!$D$2:$J$213,2),VLOOKUP($E3507,OLmain!$A$2:$J$57,2))</f>
        <v>9'', 1024*600</v>
      </c>
      <c r="G3507" s="65" t="str">
        <f ca="1">VLOOKUP($D3507,OLframe!$D$2:$J$213,3)</f>
        <v>https://yadi.sk/d/o3C15Gjkx--Wwg</v>
      </c>
      <c r="H3507" s="45">
        <v>32900</v>
      </c>
      <c r="I3507" s="79" t="str">
        <f ca="1">IF($E3507="только рамка",VLOOKUP($D3507,OLframe!$D$2:$J$213,9),VLOOKUP($E3507,OLmain!$A$2:$J$57,9))</f>
        <v>Android 10.0, RK PX5 8x1,5 Ghz, 4Gb Ram, 64 Gb ROM, IPS LCD, NXP 6686 FM, TDA 7850, DSP, BC6 Bluetooth,  external microphone+Glonass&amp;gps</v>
      </c>
      <c r="J3507" s="27" t="e">
        <f ca="1">IF(VLOOKUP($D3507,OLframe!$D$2:$J$213,10)=0," ",VLOOKUP($D3507,OLframe!$D$2:$J$213,10))</f>
        <v>#REF!</v>
      </c>
    </row>
    <row r="3508" spans="1:10" ht="37.5" customHeight="1">
      <c r="A3508" s="8" t="s">
        <v>1883</v>
      </c>
      <c r="B3508" s="18" t="s">
        <v>465</v>
      </c>
      <c r="C3508" s="36" t="s">
        <v>3500</v>
      </c>
      <c r="D3508" s="38" t="s">
        <v>487</v>
      </c>
      <c r="E3508" s="38" t="s">
        <v>1113</v>
      </c>
      <c r="F3508" s="75" t="str">
        <f ca="1">IF($E3508="только рамка",VLOOKUP($D3508,OLframe!$D$2:$J$213,2),VLOOKUP($E3508,OLmain!$A$2:$J$57,2))</f>
        <v>9'', 1024*600</v>
      </c>
      <c r="G3508" s="65" t="str">
        <f ca="1">VLOOKUP($D3508,OLframe!$D$2:$J$213,3)</f>
        <v>https://yadi.sk/d/o3C15Gjkx--Wwg</v>
      </c>
      <c r="H3508" s="45">
        <v>32900</v>
      </c>
      <c r="I3508" s="79" t="str">
        <f ca="1">IF($E3508="только рамка",VLOOKUP($D3508,OLframe!$D$2:$J$213,9),VLOOKUP($E3508,OLmain!$A$2:$J$57,9))</f>
        <v>Android 10.0, RK PX6 6x2,0 Ghz, 4Gb Ram, 64 Gb ROM, IPS LCD, NXP 6686 FM, TDA 7850, DSP, BC6 Bluetooth,  external microphone+Glonass&amp;gps</v>
      </c>
      <c r="J3508" s="27" t="e">
        <f ca="1">IF(VLOOKUP($D3508,OLframe!$D$2:$J$213,10)=0," ",VLOOKUP($D3508,OLframe!$D$2:$J$213,10))</f>
        <v>#REF!</v>
      </c>
    </row>
    <row r="3509" spans="1:10" ht="37.5" customHeight="1">
      <c r="A3509" s="8" t="s">
        <v>1883</v>
      </c>
      <c r="B3509" s="18" t="s">
        <v>465</v>
      </c>
      <c r="C3509" s="36" t="s">
        <v>3500</v>
      </c>
      <c r="D3509" s="38" t="s">
        <v>487</v>
      </c>
      <c r="E3509" s="38" t="s">
        <v>1131</v>
      </c>
      <c r="F3509" s="75" t="str">
        <f ca="1">IF($E3509="только рамка",VLOOKUP($D3509,OLframe!$D$2:$J$213,2),VLOOKUP($E3509,OLmain!$A$2:$J$57,2))</f>
        <v>9'', 1024*600</v>
      </c>
      <c r="G3509" s="65" t="str">
        <f ca="1">VLOOKUP($D3509,OLframe!$D$2:$J$213,3)</f>
        <v>https://yadi.sk/d/o3C15Gjkx--Wwg</v>
      </c>
      <c r="H3509" s="45">
        <v>23900</v>
      </c>
      <c r="I3509" s="79" t="str">
        <f ca="1">IF($E3509="только рамка",VLOOKUP($D3509,OLframe!$D$2:$J$213,9),VLOOKUP($E3509,OLmain!$A$2:$J$57,9))</f>
        <v>Android 6.0, MTK 3562 8x1,5 Ghz, 2Gb Ram, 32 Gb ROM, IPS LCD, NXP 6686 FM, TDA 7851, Bluetooth,  external microphone, 4G встроен</v>
      </c>
      <c r="J3509" s="27" t="e">
        <f ca="1">IF(VLOOKUP($D3509,OLframe!$D$2:$J$213,10)=0," ",VLOOKUP($D3509,OLframe!$D$2:$J$213,10))</f>
        <v>#REF!</v>
      </c>
    </row>
    <row r="3510" spans="1:10" ht="37.5" customHeight="1">
      <c r="A3510" s="8" t="s">
        <v>1883</v>
      </c>
      <c r="B3510" s="18" t="s">
        <v>465</v>
      </c>
      <c r="C3510" s="36" t="s">
        <v>3500</v>
      </c>
      <c r="D3510" s="38" t="s">
        <v>487</v>
      </c>
      <c r="E3510" s="38" t="s">
        <v>1115</v>
      </c>
      <c r="F3510" s="75" t="str">
        <f ca="1">IF($E3510="только рамка",VLOOKUP($D3510,OLframe!$D$2:$J$213,2),VLOOKUP($E3510,OLmain!$A$2:$J$57,2))</f>
        <v>9'', 1280*720</v>
      </c>
      <c r="G3510" s="65" t="str">
        <f ca="1">VLOOKUP($D3510,OLframe!$D$2:$J$213,3)</f>
        <v>https://yadi.sk/d/o3C15Gjkx--Wwg</v>
      </c>
      <c r="H3510" s="45">
        <v>27400</v>
      </c>
      <c r="I3510" s="79" t="str">
        <f ca="1">IF($E3510="только рамка",VLOOKUP($D3510,OLframe!$D$2:$J$213,9),VLOOKUP($E3510,OLmain!$A$2:$J$57,9))</f>
        <v>Android 10, UIS7862 8x1,8 Ghz, 3Gb Ram, 32Gb ROM, TDA7708 FM, TDA7388, DSP, Bluetooth 5.0, Glonass&amp;gps, 4G, OPTIC out, поддержка AHD/TVI камер, HDMI - опция, AV OUT - опция</v>
      </c>
      <c r="J3510" s="27" t="e">
        <f ca="1">IF(VLOOKUP($D3510,OLframe!$D$2:$J$213,10)=0," ",VLOOKUP($D3510,OLframe!$D$2:$J$213,10))</f>
        <v>#REF!</v>
      </c>
    </row>
    <row r="3511" spans="1:10" ht="37.5" customHeight="1">
      <c r="A3511" s="8" t="s">
        <v>1883</v>
      </c>
      <c r="B3511" s="18" t="s">
        <v>465</v>
      </c>
      <c r="C3511" s="36" t="s">
        <v>3500</v>
      </c>
      <c r="D3511" s="38" t="s">
        <v>487</v>
      </c>
      <c r="E3511" s="38" t="s">
        <v>1117</v>
      </c>
      <c r="F3511" s="75" t="str">
        <f ca="1">IF($E3511="только рамка",VLOOKUP($D3511,OLframe!$D$2:$J$213,2),VLOOKUP($E3511,OLmain!$A$2:$J$57,2))</f>
        <v>9'', 1280*720</v>
      </c>
      <c r="G3511" s="65" t="str">
        <f ca="1">VLOOKUP($D3511,OLframe!$D$2:$J$213,3)</f>
        <v>https://yadi.sk/d/o3C15Gjkx--Wwg</v>
      </c>
      <c r="H3511" s="45">
        <v>31900</v>
      </c>
      <c r="I3511" s="79" t="str">
        <f ca="1">IF($E3511="только рамка",VLOOKUP($D3511,OLframe!$D$2:$J$213,9),VLOOKUP($E3511,OLmain!$A$2:$J$57,9))</f>
        <v>Android 10, UIS7862 8x1,8 Ghz, 4Gb Ram, 64Gb ROM, TDA7708 FM, TDA7851L, DSP, Bluetooth 5.0, Glonass&amp;gps, 4G, OPTIC out, поддержка AHD/TVI камер, HDMI - опция, AV OUT - опция</v>
      </c>
      <c r="J3511" s="27" t="e">
        <f ca="1">IF(VLOOKUP($D3511,OLframe!$D$2:$J$213,10)=0," ",VLOOKUP($D3511,OLframe!$D$2:$J$213,10))</f>
        <v>#REF!</v>
      </c>
    </row>
    <row r="3512" spans="1:10" ht="37.5" customHeight="1">
      <c r="A3512" s="8" t="s">
        <v>1883</v>
      </c>
      <c r="B3512" s="18" t="s">
        <v>465</v>
      </c>
      <c r="C3512" s="36" t="s">
        <v>3500</v>
      </c>
      <c r="D3512" s="38" t="s">
        <v>487</v>
      </c>
      <c r="E3512" s="38" t="s">
        <v>1136</v>
      </c>
      <c r="F3512" s="75" t="str">
        <f ca="1">IF($E3512="только рамка",VLOOKUP($D3512,OLframe!$D$2:$J$213,2),VLOOKUP($E3512,OLmain!$A$2:$J$57,2))</f>
        <v>9'', 1280*720</v>
      </c>
      <c r="G3512" s="65" t="str">
        <f ca="1">VLOOKUP($D3512,OLframe!$D$2:$J$213,3)</f>
        <v>https://yadi.sk/d/o3C15Gjkx--Wwg</v>
      </c>
      <c r="H3512" s="45">
        <v>34900</v>
      </c>
      <c r="I3512" s="79" t="str">
        <f ca="1">IF($E3512="только рамка",VLOOKUP($D3512,OLframe!$D$2:$J$213,9),VLOOKUP($E3512,OLmain!$A$2:$J$57,9))</f>
        <v>Android 10, UIS7862 8x1,8 Ghz, 6Gb Ram, 128Gb ROM, TDA7708 FM, TDA7851L, DSP, Bluetooth 5.0, Glonass&amp;gps, 4G, OPTIC out, поддержка AHD/TVI камер, HDMI - опция, AV OUT - опция</v>
      </c>
      <c r="J3512" s="27" t="e">
        <f ca="1">IF(VLOOKUP($D3512,OLframe!$D$2:$J$213,10)=0," ",VLOOKUP($D3512,OLframe!$D$2:$J$213,10))</f>
        <v>#REF!</v>
      </c>
    </row>
    <row r="3513" spans="1:10" ht="37.5" customHeight="1">
      <c r="A3513" s="8" t="s">
        <v>1883</v>
      </c>
      <c r="B3513" s="18" t="s">
        <v>465</v>
      </c>
      <c r="C3513" s="36" t="s">
        <v>3500</v>
      </c>
      <c r="D3513" s="38" t="s">
        <v>487</v>
      </c>
      <c r="E3513" s="38" t="s">
        <v>1119</v>
      </c>
      <c r="F3513" s="75" t="str">
        <f ca="1">IF($E3513="только рамка",VLOOKUP($D3513,OLframe!$D$2:$J$213,2),VLOOKUP($E3513,OLmain!$A$2:$J$57,2))</f>
        <v>9'', 1024*600</v>
      </c>
      <c r="G3513" s="65" t="str">
        <f ca="1">VLOOKUP($D3513,OLframe!$D$2:$J$213,3)</f>
        <v>https://yadi.sk/d/o3C15Gjkx--Wwg</v>
      </c>
      <c r="H3513" s="45">
        <v>32900</v>
      </c>
      <c r="I3513" s="79" t="str">
        <f ca="1">IF($E3513="только рамка",VLOOKUP($D3513,OLframe!$D$2:$J$213,9),VLOOKUP($E3513,OLmain!$A$2:$J$57,9))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513" s="27" t="e">
        <f ca="1">IF(VLOOKUP($D3513,OLframe!$D$2:$J$213,10)=0," ",VLOOKUP($D3513,OLframe!$D$2:$J$213,10))</f>
        <v>#REF!</v>
      </c>
    </row>
    <row r="3514" spans="1:10" ht="37.5" customHeight="1">
      <c r="A3514" s="8" t="s">
        <v>1883</v>
      </c>
      <c r="B3514" s="18" t="s">
        <v>465</v>
      </c>
      <c r="C3514" s="36" t="s">
        <v>3500</v>
      </c>
      <c r="D3514" s="38" t="s">
        <v>487</v>
      </c>
      <c r="E3514" s="38" t="s">
        <v>1089</v>
      </c>
      <c r="F3514" s="75" t="str">
        <f ca="1">IF($E3514="только рамка",VLOOKUP($D3514,OLframe!$D$2:$J$213,2),VLOOKUP($E3514,OLmain!$A$2:$J$57,2))</f>
        <v>9,7'', 1024*768</v>
      </c>
      <c r="G3514" s="65" t="str">
        <f ca="1">VLOOKUP($D3514,OLframe!$D$2:$J$213,3)</f>
        <v>https://yadi.sk/d/o3C15Gjkx--Wwg</v>
      </c>
      <c r="H3514" s="45">
        <v>33900</v>
      </c>
      <c r="I3514" s="79" t="str">
        <f ca="1">IF($E3514="только рамка",VLOOKUP($D3514,OLframe!$D$2:$J$213,9),VLOOKUP($E3514,OLmain!$A$2:$J$57,9))</f>
        <v>Android 10.0, RK PX6 6x2,0 Ghz, 4Gb Ram, 64 Gb ROM, IPS LCD, NXP 6686 FM, TDA 7850, DSP, BC6 Bluetooth,  external microphone+Glonass&amp;gps</v>
      </c>
      <c r="J3514" s="27" t="e">
        <f ca="1">IF(VLOOKUP($D3514,OLframe!$D$2:$J$213,10)=0," ",VLOOKUP($D3514,OLframe!$D$2:$J$213,10))</f>
        <v>#REF!</v>
      </c>
    </row>
    <row r="3515" spans="1:10" ht="37.5" customHeight="1">
      <c r="A3515" s="8" t="s">
        <v>1883</v>
      </c>
      <c r="B3515" s="18" t="s">
        <v>465</v>
      </c>
      <c r="C3515" s="36" t="s">
        <v>3500</v>
      </c>
      <c r="D3515" s="38" t="s">
        <v>487</v>
      </c>
      <c r="E3515" s="38" t="s">
        <v>1122</v>
      </c>
      <c r="F3515" s="75" t="str">
        <f ca="1">IF($E3515="только рамка",VLOOKUP($D3515,OLframe!$D$2:$J$213,2),VLOOKUP($E3515,OLmain!$A$2:$J$57,2))</f>
        <v>10.1", 1280*720</v>
      </c>
      <c r="G3515" s="65" t="str">
        <f ca="1">VLOOKUP($D3515,OLframe!$D$2:$J$213,3)</f>
        <v>https://yadi.sk/d/o3C15Gjkx--Wwg</v>
      </c>
      <c r="H3515" s="45">
        <v>35400</v>
      </c>
      <c r="I3515" s="79" t="str">
        <f ca="1">IF($E3515="только рамка",VLOOKUP($D3515,OLframe!$D$2:$J$213,9),VLOOKUP($E3515,OLmain!$A$2:$J$57,9))</f>
        <v>Android 10.0, RK PX6 6x2,0 Ghz, 4Gb Ram, 64 Gb ROM, IPS LCD, NXP 6686 FM, TDA 7850, DSP, BC6 Bluetooth,  external microphone+Glonass&amp;gps</v>
      </c>
      <c r="J3515" s="27" t="e">
        <f ca="1">IF(VLOOKUP($D3515,OLframe!$D$2:$J$213,10)=0," ",VLOOKUP($D3515,OLframe!$D$2:$J$213,10))</f>
        <v>#REF!</v>
      </c>
    </row>
    <row r="3516" spans="1:10" ht="37.5" customHeight="1">
      <c r="A3516" s="8" t="s">
        <v>1883</v>
      </c>
      <c r="B3516" s="18" t="s">
        <v>465</v>
      </c>
      <c r="C3516" s="36" t="s">
        <v>3500</v>
      </c>
      <c r="D3516" s="38" t="s">
        <v>487</v>
      </c>
      <c r="E3516" s="38" t="s">
        <v>1121</v>
      </c>
      <c r="F3516" s="75" t="str">
        <f ca="1">IF($E3516="только рамка",VLOOKUP($D3516,OLframe!$D$2:$J$213,2),VLOOKUP($E3516,OLmain!$A$2:$J$57,2))</f>
        <v>13.3", 1920*1080</v>
      </c>
      <c r="G3516" s="65" t="str">
        <f ca="1">VLOOKUP($D3516,OLframe!$D$2:$J$213,3)</f>
        <v>https://yadi.sk/d/o3C15Gjkx--Wwg</v>
      </c>
      <c r="H3516" s="45">
        <v>41400</v>
      </c>
      <c r="I3516" s="79" t="str">
        <f ca="1">IF($E3516="только рамка",VLOOKUP($D3516,OLframe!$D$2:$J$213,9),VLOOKUP($E3516,OLmain!$A$2:$J$57,9))</f>
        <v>Android 10.0, RK PX6 6x2,0 Ghz, 4Gb Ram, 64 Gb ROM, IPS LCD, NXP 6686 FM, TDA 7850, DSP, BC6 Bluetooth,  external microphone+Glonass&amp;gps</v>
      </c>
      <c r="J3516" s="27" t="e">
        <f ca="1">IF(VLOOKUP($D3516,OLframe!$D$2:$J$213,10)=0," ",VLOOKUP($D3516,OLframe!$D$2:$J$213,10))</f>
        <v>#REF!</v>
      </c>
    </row>
    <row r="3517" spans="1:10" ht="37.5" customHeight="1">
      <c r="A3517" s="8" t="s">
        <v>1883</v>
      </c>
      <c r="B3517" s="18" t="s">
        <v>465</v>
      </c>
      <c r="C3517" s="36" t="s">
        <v>3884</v>
      </c>
      <c r="D3517" s="38" t="s">
        <v>488</v>
      </c>
      <c r="E3517" s="38"/>
      <c r="F3517" s="2" t="s">
        <v>3916</v>
      </c>
      <c r="G3517" s="51" t="s">
        <v>2981</v>
      </c>
      <c r="H3517" s="48">
        <v>43900</v>
      </c>
      <c r="I3517" s="21" t="s">
        <v>3888</v>
      </c>
      <c r="J3517" s="31" t="s">
        <v>2457</v>
      </c>
    </row>
    <row r="3518" spans="1:10" ht="37.5" customHeight="1">
      <c r="A3518" s="8" t="s">
        <v>1883</v>
      </c>
      <c r="B3518" s="18" t="s">
        <v>465</v>
      </c>
      <c r="C3518" s="36" t="s">
        <v>3884</v>
      </c>
      <c r="D3518" s="38" t="s">
        <v>489</v>
      </c>
      <c r="E3518" s="38"/>
      <c r="F3518" s="2" t="s">
        <v>3916</v>
      </c>
      <c r="G3518" s="51" t="s">
        <v>2981</v>
      </c>
      <c r="H3518" s="48">
        <v>42900</v>
      </c>
      <c r="I3518" s="21" t="s">
        <v>3888</v>
      </c>
      <c r="J3518" s="31" t="s">
        <v>2609</v>
      </c>
    </row>
    <row r="3519" spans="1:10" ht="37.5" customHeight="1">
      <c r="A3519" s="8" t="s">
        <v>1883</v>
      </c>
      <c r="B3519" s="18" t="s">
        <v>490</v>
      </c>
      <c r="C3519" s="36" t="s">
        <v>3451</v>
      </c>
      <c r="D3519" s="38" t="s">
        <v>491</v>
      </c>
      <c r="E3519" s="38"/>
      <c r="F3519" s="2" t="s">
        <v>3712</v>
      </c>
      <c r="G3519" s="14" t="s">
        <v>492</v>
      </c>
      <c r="H3519" s="69"/>
      <c r="I3519" s="21" t="s">
        <v>3551</v>
      </c>
      <c r="J3519" s="27"/>
    </row>
    <row r="3520" spans="1:10" ht="37.5" customHeight="1">
      <c r="A3520" s="8" t="s">
        <v>1883</v>
      </c>
      <c r="B3520" s="18" t="s">
        <v>490</v>
      </c>
      <c r="C3520" s="36" t="s">
        <v>3444</v>
      </c>
      <c r="D3520" s="38" t="s">
        <v>493</v>
      </c>
      <c r="E3520" s="38"/>
      <c r="F3520" s="2" t="s">
        <v>3712</v>
      </c>
      <c r="G3520" s="9" t="s">
        <v>494</v>
      </c>
      <c r="H3520" s="69">
        <v>28400</v>
      </c>
      <c r="I3520" s="46" t="s">
        <v>3492</v>
      </c>
      <c r="J3520" s="27"/>
    </row>
    <row r="3521" spans="1:10" ht="37.5" customHeight="1">
      <c r="A3521" s="8" t="s">
        <v>1883</v>
      </c>
      <c r="B3521" s="18" t="s">
        <v>490</v>
      </c>
      <c r="C3521" s="36" t="s">
        <v>3444</v>
      </c>
      <c r="D3521" s="38" t="s">
        <v>495</v>
      </c>
      <c r="E3521" s="38"/>
      <c r="F3521" s="2" t="s">
        <v>3712</v>
      </c>
      <c r="G3521" s="9" t="s">
        <v>494</v>
      </c>
      <c r="H3521" s="69">
        <v>31400</v>
      </c>
      <c r="I3521" s="59" t="s">
        <v>3478</v>
      </c>
      <c r="J3521" s="27"/>
    </row>
    <row r="3522" spans="1:10" ht="37.5" customHeight="1">
      <c r="A3522" s="8" t="s">
        <v>1883</v>
      </c>
      <c r="B3522" s="18" t="s">
        <v>490</v>
      </c>
      <c r="C3522" s="36" t="s">
        <v>3444</v>
      </c>
      <c r="D3522" s="38" t="s">
        <v>496</v>
      </c>
      <c r="E3522" s="38"/>
      <c r="F3522" s="2" t="s">
        <v>3712</v>
      </c>
      <c r="G3522" s="9" t="s">
        <v>494</v>
      </c>
      <c r="H3522" s="69">
        <v>32400</v>
      </c>
      <c r="I3522" s="46" t="s">
        <v>3496</v>
      </c>
      <c r="J3522" s="27"/>
    </row>
    <row r="3523" spans="1:10" ht="37.5" customHeight="1">
      <c r="A3523" s="8" t="s">
        <v>1883</v>
      </c>
      <c r="B3523" s="18" t="s">
        <v>497</v>
      </c>
      <c r="C3523" s="36" t="s">
        <v>3451</v>
      </c>
      <c r="D3523" s="38" t="s">
        <v>498</v>
      </c>
      <c r="E3523" s="38"/>
      <c r="F3523" s="2" t="s">
        <v>3590</v>
      </c>
      <c r="G3523" s="6" t="s">
        <v>499</v>
      </c>
      <c r="H3523" s="69">
        <v>29900</v>
      </c>
      <c r="I3523" s="21" t="s">
        <v>3483</v>
      </c>
      <c r="J3523" s="27"/>
    </row>
    <row r="3524" spans="1:10" ht="37.5" customHeight="1">
      <c r="A3524" s="8" t="s">
        <v>1883</v>
      </c>
      <c r="B3524" s="18" t="s">
        <v>497</v>
      </c>
      <c r="C3524" s="36" t="s">
        <v>3444</v>
      </c>
      <c r="D3524" s="38" t="s">
        <v>500</v>
      </c>
      <c r="E3524" s="38"/>
      <c r="F3524" s="2" t="s">
        <v>3590</v>
      </c>
      <c r="G3524" s="14" t="s">
        <v>501</v>
      </c>
      <c r="H3524" s="69">
        <v>26900</v>
      </c>
      <c r="I3524" s="46" t="s">
        <v>3475</v>
      </c>
      <c r="J3524" s="35"/>
    </row>
    <row r="3525" spans="1:10" ht="37.5" customHeight="1">
      <c r="A3525" s="8" t="s">
        <v>1883</v>
      </c>
      <c r="B3525" s="18" t="s">
        <v>497</v>
      </c>
      <c r="C3525" s="36" t="s">
        <v>3444</v>
      </c>
      <c r="D3525" s="38" t="s">
        <v>502</v>
      </c>
      <c r="E3525" s="38"/>
      <c r="F3525" s="2" t="s">
        <v>3590</v>
      </c>
      <c r="G3525" s="14" t="s">
        <v>501</v>
      </c>
      <c r="H3525" s="69">
        <v>29900</v>
      </c>
      <c r="I3525" s="59" t="s">
        <v>3771</v>
      </c>
      <c r="J3525" s="35"/>
    </row>
    <row r="3526" spans="1:10" ht="37.5" customHeight="1">
      <c r="A3526" s="8" t="s">
        <v>1883</v>
      </c>
      <c r="B3526" s="18" t="s">
        <v>497</v>
      </c>
      <c r="C3526" s="36" t="s">
        <v>3444</v>
      </c>
      <c r="D3526" s="38" t="s">
        <v>503</v>
      </c>
      <c r="E3526" s="38"/>
      <c r="F3526" s="2" t="s">
        <v>3590</v>
      </c>
      <c r="G3526" s="14" t="s">
        <v>501</v>
      </c>
      <c r="H3526" s="69">
        <v>30900</v>
      </c>
      <c r="I3526" s="46" t="s">
        <v>3475</v>
      </c>
      <c r="J3526" s="35"/>
    </row>
    <row r="3527" spans="1:10" ht="37.5" customHeight="1">
      <c r="A3527" s="8" t="s">
        <v>1883</v>
      </c>
      <c r="B3527" s="18" t="s">
        <v>497</v>
      </c>
      <c r="C3527" s="36" t="s">
        <v>3610</v>
      </c>
      <c r="D3527" s="38" t="s">
        <v>504</v>
      </c>
      <c r="E3527" s="38"/>
      <c r="F3527" s="2" t="s">
        <v>3590</v>
      </c>
      <c r="G3527" s="14" t="s">
        <v>501</v>
      </c>
      <c r="H3527" s="69">
        <v>29900</v>
      </c>
      <c r="I3527" s="46" t="s">
        <v>3492</v>
      </c>
      <c r="J3527" s="35"/>
    </row>
    <row r="3528" spans="1:10" ht="37.5" customHeight="1">
      <c r="A3528" s="8" t="s">
        <v>1883</v>
      </c>
      <c r="B3528" s="18" t="s">
        <v>497</v>
      </c>
      <c r="C3528" s="36" t="s">
        <v>3610</v>
      </c>
      <c r="D3528" s="38" t="s">
        <v>505</v>
      </c>
      <c r="E3528" s="38"/>
      <c r="F3528" s="2" t="s">
        <v>3590</v>
      </c>
      <c r="G3528" s="14" t="s">
        <v>501</v>
      </c>
      <c r="H3528" s="69">
        <v>32900</v>
      </c>
      <c r="I3528" s="59" t="s">
        <v>3771</v>
      </c>
      <c r="J3528" s="35"/>
    </row>
    <row r="3529" spans="1:10" ht="37.5" customHeight="1">
      <c r="A3529" s="8" t="s">
        <v>1883</v>
      </c>
      <c r="B3529" s="18" t="s">
        <v>497</v>
      </c>
      <c r="C3529" s="36" t="s">
        <v>3610</v>
      </c>
      <c r="D3529" s="38" t="s">
        <v>506</v>
      </c>
      <c r="E3529" s="38"/>
      <c r="F3529" s="2" t="s">
        <v>3590</v>
      </c>
      <c r="G3529" s="14" t="s">
        <v>501</v>
      </c>
      <c r="H3529" s="69">
        <v>33900</v>
      </c>
      <c r="I3529" s="46" t="s">
        <v>3622</v>
      </c>
      <c r="J3529" s="35"/>
    </row>
    <row r="3530" spans="1:10" ht="37.5" customHeight="1">
      <c r="A3530" s="8" t="s">
        <v>1883</v>
      </c>
      <c r="B3530" s="18" t="s">
        <v>497</v>
      </c>
      <c r="C3530" s="36" t="s">
        <v>3500</v>
      </c>
      <c r="D3530" s="38" t="s">
        <v>507</v>
      </c>
      <c r="E3530" s="38" t="s">
        <v>2857</v>
      </c>
      <c r="F3530" s="75" t="str">
        <f ca="1">IF($E3530="только рамка",VLOOKUP($D3530,OLframe!$D$2:$J$213,2),VLOOKUP($E3530,OLmain!$A$2:$J$57,2))</f>
        <v>9", 1024*600</v>
      </c>
      <c r="G3530" s="65" t="str">
        <f ca="1">VLOOKUP($D3530,OLframe!$D$2:$J$213,3)</f>
        <v>https://yadi.sk/d/OiZ8XPfAeVzEjQ</v>
      </c>
      <c r="H3530" s="45">
        <v>4000</v>
      </c>
      <c r="I3530" s="79" t="e">
        <f ca="1">IF($E3530="только рамка",VLOOKUP($D3530,OLframe!$D$2:$J$213,9),VLOOKUP($E3530,OLmain!$A$2:$J$57,9))</f>
        <v>#REF!</v>
      </c>
      <c r="J3530" s="27" t="e">
        <f ca="1">IF(VLOOKUP($D3530,OLframe!$D$2:$J$213,10)=0," ",VLOOKUP($D3530,OLframe!$D$2:$J$213,10))</f>
        <v>#REF!</v>
      </c>
    </row>
    <row r="3531" spans="1:10" ht="37.5" customHeight="1">
      <c r="A3531" s="8" t="s">
        <v>1883</v>
      </c>
      <c r="B3531" s="18" t="s">
        <v>497</v>
      </c>
      <c r="C3531" s="36" t="s">
        <v>3500</v>
      </c>
      <c r="D3531" s="38" t="s">
        <v>507</v>
      </c>
      <c r="E3531" s="38" t="s">
        <v>1141</v>
      </c>
      <c r="F3531" s="75" t="str">
        <f ca="1">IF($E3531="только рамка",VLOOKUP($D3531,OLframe!$D$2:$J$213,2),VLOOKUP($E3531,OLmain!$A$2:$J$57,2))</f>
        <v>9'', 1280*720</v>
      </c>
      <c r="G3531" s="65" t="str">
        <f ca="1">VLOOKUP($D3531,OLframe!$D$2:$J$213,3)</f>
        <v>https://yadi.sk/d/OiZ8XPfAeVzEjQ</v>
      </c>
      <c r="H3531" s="45">
        <v>36900</v>
      </c>
      <c r="I3531" s="79" t="str">
        <f ca="1">IF($E3531="только рамка",VLOOKUP($D3531,OLframe!$D$2:$J$213,9),VLOOKUP($E3531,OLmain!$A$2:$J$57,9))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31" s="27" t="e">
        <f ca="1">IF(VLOOKUP($D3531,OLframe!$D$2:$J$213,10)=0," ",VLOOKUP($D3531,OLframe!$D$2:$J$213,10))</f>
        <v>#REF!</v>
      </c>
    </row>
    <row r="3532" spans="1:10" ht="37.5" customHeight="1">
      <c r="A3532" s="8" t="s">
        <v>1883</v>
      </c>
      <c r="B3532" s="18" t="s">
        <v>497</v>
      </c>
      <c r="C3532" s="36" t="s">
        <v>3500</v>
      </c>
      <c r="D3532" s="38" t="s">
        <v>507</v>
      </c>
      <c r="E3532" s="38" t="s">
        <v>1144</v>
      </c>
      <c r="F3532" s="75" t="str">
        <f ca="1">IF($E3532="только рамка",VLOOKUP($D3532,OLframe!$D$2:$J$213,2),VLOOKUP($E3532,OLmain!$A$2:$J$57,2))</f>
        <v>9'', 1280*720</v>
      </c>
      <c r="G3532" s="65" t="str">
        <f ca="1">VLOOKUP($D3532,OLframe!$D$2:$J$213,3)</f>
        <v>https://yadi.sk/d/OiZ8XPfAeVzEjQ</v>
      </c>
      <c r="H3532" s="45">
        <v>39900</v>
      </c>
      <c r="I3532" s="79" t="str">
        <f ca="1">IF($E3532="только рамка",VLOOKUP($D3532,OLframe!$D$2:$J$213,9),VLOOKUP($E3532,OLmain!$A$2:$J$57,9))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32" s="27" t="e">
        <f ca="1">IF(VLOOKUP($D3532,OLframe!$D$2:$J$213,10)=0," ",VLOOKUP($D3532,OLframe!$D$2:$J$213,10))</f>
        <v>#REF!</v>
      </c>
    </row>
    <row r="3533" spans="1:10" ht="37.5" customHeight="1">
      <c r="A3533" s="8" t="s">
        <v>1883</v>
      </c>
      <c r="B3533" s="18" t="s">
        <v>497</v>
      </c>
      <c r="C3533" s="36" t="s">
        <v>3500</v>
      </c>
      <c r="D3533" s="38" t="s">
        <v>507</v>
      </c>
      <c r="E3533" s="38" t="s">
        <v>1107</v>
      </c>
      <c r="F3533" s="75" t="str">
        <f ca="1">IF($E3533="только рамка",VLOOKUP($D3533,OLframe!$D$2:$J$213,2),VLOOKUP($E3533,OLmain!$A$2:$J$57,2))</f>
        <v>9'', 1024*600</v>
      </c>
      <c r="G3533" s="65" t="str">
        <f ca="1">VLOOKUP($D3533,OLframe!$D$2:$J$213,3)</f>
        <v>https://yadi.sk/d/OiZ8XPfAeVzEjQ</v>
      </c>
      <c r="H3533" s="45">
        <v>27900</v>
      </c>
      <c r="I3533" s="79" t="str">
        <f ca="1">IF($E3533="только рамка",VLOOKUP($D3533,OLframe!$D$2:$J$213,9),VLOOKUP($E3533,OLmain!$A$2:$J$57,9))</f>
        <v>Android 10.0, RK PX30 4x1,6 Ghz, 2Gb Ram, 16 Gb ROM, IPS LCD, NXP 6686 FM, TDA 7850, DSP, BC6 Bluetooth,  external microphone+Glonass&amp;gps</v>
      </c>
      <c r="J3533" s="27" t="e">
        <f ca="1">IF(VLOOKUP($D3533,OLframe!$D$2:$J$213,10)=0," ",VLOOKUP($D3533,OLframe!$D$2:$J$213,10))</f>
        <v>#REF!</v>
      </c>
    </row>
    <row r="3534" spans="1:10" ht="37.5" customHeight="1">
      <c r="A3534" s="8" t="s">
        <v>1883</v>
      </c>
      <c r="B3534" s="18" t="s">
        <v>497</v>
      </c>
      <c r="C3534" s="36" t="s">
        <v>3500</v>
      </c>
      <c r="D3534" s="38" t="s">
        <v>507</v>
      </c>
      <c r="E3534" s="38" t="s">
        <v>1109</v>
      </c>
      <c r="F3534" s="75" t="str">
        <f ca="1">IF($E3534="только рамка",VLOOKUP($D3534,OLframe!$D$2:$J$213,2),VLOOKUP($E3534,OLmain!$A$2:$J$57,2))</f>
        <v>9'', 1024*600</v>
      </c>
      <c r="G3534" s="65" t="str">
        <f ca="1">VLOOKUP($D3534,OLframe!$D$2:$J$213,3)</f>
        <v>https://yadi.sk/d/OiZ8XPfAeVzEjQ</v>
      </c>
      <c r="H3534" s="45">
        <v>31400</v>
      </c>
      <c r="I3534" s="79" t="str">
        <f ca="1">IF($E3534="только рамка",VLOOKUP($D3534,OLframe!$D$2:$J$213,9),VLOOKUP($E3534,OLmain!$A$2:$J$57,9))</f>
        <v>Android 10.0, RK PX5 8x1,5 Ghz, 4Gb Ram, 32 Gb ROM, IPS LCD, NXP 6686 FM, TDA 7850, DSP, BC6 Bluetooth,  external microphone+Glonass&amp;gps</v>
      </c>
      <c r="J3534" s="27" t="e">
        <f ca="1">IF(VLOOKUP($D3534,OLframe!$D$2:$J$213,10)=0," ",VLOOKUP($D3534,OLframe!$D$2:$J$213,10))</f>
        <v>#REF!</v>
      </c>
    </row>
    <row r="3535" spans="1:10" ht="37.5" customHeight="1">
      <c r="A3535" s="8" t="s">
        <v>1883</v>
      </c>
      <c r="B3535" s="18" t="s">
        <v>497</v>
      </c>
      <c r="C3535" s="36" t="s">
        <v>3500</v>
      </c>
      <c r="D3535" s="38" t="s">
        <v>507</v>
      </c>
      <c r="E3535" s="38" t="s">
        <v>1111</v>
      </c>
      <c r="F3535" s="75" t="str">
        <f ca="1">IF($E3535="только рамка",VLOOKUP($D3535,OLframe!$D$2:$J$213,2),VLOOKUP($E3535,OLmain!$A$2:$J$57,2))</f>
        <v>9'', 1024*600</v>
      </c>
      <c r="G3535" s="65" t="str">
        <f ca="1">VLOOKUP($D3535,OLframe!$D$2:$J$213,3)</f>
        <v>https://yadi.sk/d/OiZ8XPfAeVzEjQ</v>
      </c>
      <c r="H3535" s="45">
        <v>32400</v>
      </c>
      <c r="I3535" s="79" t="str">
        <f ca="1">IF($E3535="только рамка",VLOOKUP($D3535,OLframe!$D$2:$J$213,9),VLOOKUP($E3535,OLmain!$A$2:$J$57,9))</f>
        <v>Android 10.0, RK PX5 8x1,5 Ghz, 4Gb Ram, 64 Gb ROM, IPS LCD, NXP 6686 FM, TDA 7850, DSP, BC6 Bluetooth,  external microphone+Glonass&amp;gps</v>
      </c>
      <c r="J3535" s="27" t="e">
        <f ca="1">IF(VLOOKUP($D3535,OLframe!$D$2:$J$213,10)=0," ",VLOOKUP($D3535,OLframe!$D$2:$J$213,10))</f>
        <v>#REF!</v>
      </c>
    </row>
    <row r="3536" spans="1:10" ht="37.5" customHeight="1">
      <c r="A3536" s="8" t="s">
        <v>1883</v>
      </c>
      <c r="B3536" s="18" t="s">
        <v>497</v>
      </c>
      <c r="C3536" s="36" t="s">
        <v>3500</v>
      </c>
      <c r="D3536" s="38" t="s">
        <v>507</v>
      </c>
      <c r="E3536" s="38" t="s">
        <v>1113</v>
      </c>
      <c r="F3536" s="75" t="str">
        <f ca="1">IF($E3536="только рамка",VLOOKUP($D3536,OLframe!$D$2:$J$213,2),VLOOKUP($E3536,OLmain!$A$2:$J$57,2))</f>
        <v>9'', 1024*600</v>
      </c>
      <c r="G3536" s="65" t="str">
        <f ca="1">VLOOKUP($D3536,OLframe!$D$2:$J$213,3)</f>
        <v>https://yadi.sk/d/OiZ8XPfAeVzEjQ</v>
      </c>
      <c r="H3536" s="45">
        <v>32400</v>
      </c>
      <c r="I3536" s="79" t="str">
        <f ca="1">IF($E3536="только рамка",VLOOKUP($D3536,OLframe!$D$2:$J$213,9),VLOOKUP($E3536,OLmain!$A$2:$J$57,9))</f>
        <v>Android 10.0, RK PX6 6x2,0 Ghz, 4Gb Ram, 64 Gb ROM, IPS LCD, NXP 6686 FM, TDA 7850, DSP, BC6 Bluetooth,  external microphone+Glonass&amp;gps</v>
      </c>
      <c r="J3536" s="27" t="e">
        <f ca="1">IF(VLOOKUP($D3536,OLframe!$D$2:$J$213,10)=0," ",VLOOKUP($D3536,OLframe!$D$2:$J$213,10))</f>
        <v>#REF!</v>
      </c>
    </row>
    <row r="3537" spans="1:10" ht="37.5" customHeight="1">
      <c r="A3537" s="8" t="s">
        <v>1883</v>
      </c>
      <c r="B3537" s="18" t="s">
        <v>497</v>
      </c>
      <c r="C3537" s="36" t="s">
        <v>3500</v>
      </c>
      <c r="D3537" s="38" t="s">
        <v>507</v>
      </c>
      <c r="E3537" s="38" t="s">
        <v>1131</v>
      </c>
      <c r="F3537" s="75" t="str">
        <f ca="1">IF($E3537="только рамка",VLOOKUP($D3537,OLframe!$D$2:$J$213,2),VLOOKUP($E3537,OLmain!$A$2:$J$57,2))</f>
        <v>9'', 1024*600</v>
      </c>
      <c r="G3537" s="65" t="str">
        <f ca="1">VLOOKUP($D3537,OLframe!$D$2:$J$213,3)</f>
        <v>https://yadi.sk/d/OiZ8XPfAeVzEjQ</v>
      </c>
      <c r="H3537" s="45">
        <v>23900</v>
      </c>
      <c r="I3537" s="79" t="str">
        <f ca="1">IF($E3537="только рамка",VLOOKUP($D3537,OLframe!$D$2:$J$213,9),VLOOKUP($E3537,OLmain!$A$2:$J$57,9))</f>
        <v>Android 6.0, MTK 3562 8x1,5 Ghz, 2Gb Ram, 32 Gb ROM, IPS LCD, NXP 6686 FM, TDA 7851, Bluetooth,  external microphone, 4G встроен</v>
      </c>
      <c r="J3537" s="27" t="e">
        <f ca="1">IF(VLOOKUP($D3537,OLframe!$D$2:$J$213,10)=0," ",VLOOKUP($D3537,OLframe!$D$2:$J$213,10))</f>
        <v>#REF!</v>
      </c>
    </row>
    <row r="3538" spans="1:10" ht="37.5" customHeight="1">
      <c r="A3538" s="8" t="s">
        <v>1883</v>
      </c>
      <c r="B3538" s="18" t="s">
        <v>497</v>
      </c>
      <c r="C3538" s="36" t="s">
        <v>3500</v>
      </c>
      <c r="D3538" s="38" t="s">
        <v>507</v>
      </c>
      <c r="E3538" s="38" t="s">
        <v>1115</v>
      </c>
      <c r="F3538" s="75" t="str">
        <f ca="1">IF($E3538="только рамка",VLOOKUP($D3538,OLframe!$D$2:$J$213,2),VLOOKUP($E3538,OLmain!$A$2:$J$57,2))</f>
        <v>9'', 1280*720</v>
      </c>
      <c r="G3538" s="65" t="str">
        <f ca="1">VLOOKUP($D3538,OLframe!$D$2:$J$213,3)</f>
        <v>https://yadi.sk/d/OiZ8XPfAeVzEjQ</v>
      </c>
      <c r="H3538" s="45">
        <v>26900</v>
      </c>
      <c r="I3538" s="79" t="str">
        <f ca="1">IF($E3538="только рамка",VLOOKUP($D3538,OLframe!$D$2:$J$213,9),VLOOKUP($E3538,OLmain!$A$2:$J$57,9))</f>
        <v>Android 10, UIS7862 8x1,8 Ghz, 3Gb Ram, 32Gb ROM, TDA7708 FM, TDA7388, DSP, Bluetooth 5.0, Glonass&amp;gps, 4G, OPTIC out, поддержка AHD/TVI камер, HDMI - опция, AV OUT - опция</v>
      </c>
      <c r="J3538" s="27" t="e">
        <f ca="1">IF(VLOOKUP($D3538,OLframe!$D$2:$J$213,10)=0," ",VLOOKUP($D3538,OLframe!$D$2:$J$213,10))</f>
        <v>#REF!</v>
      </c>
    </row>
    <row r="3539" spans="1:10" ht="37.5" customHeight="1">
      <c r="A3539" s="8" t="s">
        <v>1883</v>
      </c>
      <c r="B3539" s="18" t="s">
        <v>497</v>
      </c>
      <c r="C3539" s="36" t="s">
        <v>3500</v>
      </c>
      <c r="D3539" s="38" t="s">
        <v>507</v>
      </c>
      <c r="E3539" s="38" t="s">
        <v>1117</v>
      </c>
      <c r="F3539" s="75" t="str">
        <f ca="1">IF($E3539="только рамка",VLOOKUP($D3539,OLframe!$D$2:$J$213,2),VLOOKUP($E3539,OLmain!$A$2:$J$57,2))</f>
        <v>9'', 1280*720</v>
      </c>
      <c r="G3539" s="65" t="str">
        <f ca="1">VLOOKUP($D3539,OLframe!$D$2:$J$213,3)</f>
        <v>https://yadi.sk/d/OiZ8XPfAeVzEjQ</v>
      </c>
      <c r="H3539" s="45">
        <v>31400</v>
      </c>
      <c r="I3539" s="79" t="str">
        <f ca="1">IF($E3539="только рамка",VLOOKUP($D3539,OLframe!$D$2:$J$213,9),VLOOKUP($E3539,OLmain!$A$2:$J$57,9))</f>
        <v>Android 10, UIS7862 8x1,8 Ghz, 4Gb Ram, 64Gb ROM, TDA7708 FM, TDA7851L, DSP, Bluetooth 5.0, Glonass&amp;gps, 4G, OPTIC out, поддержка AHD/TVI камер, HDMI - опция, AV OUT - опция</v>
      </c>
      <c r="J3539" s="27" t="e">
        <f ca="1">IF(VLOOKUP($D3539,OLframe!$D$2:$J$213,10)=0," ",VLOOKUP($D3539,OLframe!$D$2:$J$213,10))</f>
        <v>#REF!</v>
      </c>
    </row>
    <row r="3540" spans="1:10" ht="37.5" customHeight="1">
      <c r="A3540" s="8" t="s">
        <v>1883</v>
      </c>
      <c r="B3540" s="18" t="s">
        <v>497</v>
      </c>
      <c r="C3540" s="36" t="s">
        <v>3500</v>
      </c>
      <c r="D3540" s="38" t="s">
        <v>507</v>
      </c>
      <c r="E3540" s="38" t="s">
        <v>1136</v>
      </c>
      <c r="F3540" s="75" t="str">
        <f ca="1">IF($E3540="только рамка",VLOOKUP($D3540,OLframe!$D$2:$J$213,2),VLOOKUP($E3540,OLmain!$A$2:$J$57,2))</f>
        <v>9'', 1280*720</v>
      </c>
      <c r="G3540" s="65" t="str">
        <f ca="1">VLOOKUP($D3540,OLframe!$D$2:$J$213,3)</f>
        <v>https://yadi.sk/d/OiZ8XPfAeVzEjQ</v>
      </c>
      <c r="H3540" s="45">
        <v>34400</v>
      </c>
      <c r="I3540" s="79" t="str">
        <f ca="1">IF($E3540="только рамка",VLOOKUP($D3540,OLframe!$D$2:$J$213,9),VLOOKUP($E3540,OLmain!$A$2:$J$57,9))</f>
        <v>Android 10, UIS7862 8x1,8 Ghz, 6Gb Ram, 128Gb ROM, TDA7708 FM, TDA7851L, DSP, Bluetooth 5.0, Glonass&amp;gps, 4G, OPTIC out, поддержка AHD/TVI камер, HDMI - опция, AV OUT - опция</v>
      </c>
      <c r="J3540" s="27" t="e">
        <f ca="1">IF(VLOOKUP($D3540,OLframe!$D$2:$J$213,10)=0," ",VLOOKUP($D3540,OLframe!$D$2:$J$213,10))</f>
        <v>#REF!</v>
      </c>
    </row>
    <row r="3541" spans="1:10" ht="37.5" customHeight="1">
      <c r="A3541" s="8" t="s">
        <v>1883</v>
      </c>
      <c r="B3541" s="18" t="s">
        <v>497</v>
      </c>
      <c r="C3541" s="36" t="s">
        <v>3500</v>
      </c>
      <c r="D3541" s="38" t="s">
        <v>507</v>
      </c>
      <c r="E3541" s="38" t="s">
        <v>1119</v>
      </c>
      <c r="F3541" s="75" t="str">
        <f ca="1">IF($E3541="только рамка",VLOOKUP($D3541,OLframe!$D$2:$J$213,2),VLOOKUP($E3541,OLmain!$A$2:$J$57,2))</f>
        <v>9'', 1024*600</v>
      </c>
      <c r="G3541" s="65" t="str">
        <f ca="1">VLOOKUP($D3541,OLframe!$D$2:$J$213,3)</f>
        <v>https://yadi.sk/d/OiZ8XPfAeVzEjQ</v>
      </c>
      <c r="H3541" s="45">
        <v>32400</v>
      </c>
      <c r="I3541" s="79" t="str">
        <f ca="1">IF($E3541="только рамка",VLOOKUP($D3541,OLframe!$D$2:$J$213,9),VLOOKUP($E3541,OLmain!$A$2:$J$57,9))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541" s="27" t="e">
        <f ca="1">IF(VLOOKUP($D3541,OLframe!$D$2:$J$213,10)=0," ",VLOOKUP($D3541,OLframe!$D$2:$J$213,10))</f>
        <v>#REF!</v>
      </c>
    </row>
    <row r="3542" spans="1:10" ht="37.5" customHeight="1">
      <c r="A3542" s="8" t="s">
        <v>1883</v>
      </c>
      <c r="B3542" s="18" t="s">
        <v>497</v>
      </c>
      <c r="C3542" s="36" t="s">
        <v>3500</v>
      </c>
      <c r="D3542" s="38" t="s">
        <v>507</v>
      </c>
      <c r="E3542" s="38" t="s">
        <v>1089</v>
      </c>
      <c r="F3542" s="75" t="str">
        <f ca="1">IF($E3542="только рамка",VLOOKUP($D3542,OLframe!$D$2:$J$213,2),VLOOKUP($E3542,OLmain!$A$2:$J$57,2))</f>
        <v>9,7'', 1024*768</v>
      </c>
      <c r="G3542" s="65" t="str">
        <f ca="1">VLOOKUP($D3542,OLframe!$D$2:$J$213,3)</f>
        <v>https://yadi.sk/d/OiZ8XPfAeVzEjQ</v>
      </c>
      <c r="H3542" s="45">
        <v>33400</v>
      </c>
      <c r="I3542" s="79" t="str">
        <f ca="1">IF($E3542="только рамка",VLOOKUP($D3542,OLframe!$D$2:$J$213,9),VLOOKUP($E3542,OLmain!$A$2:$J$57,9))</f>
        <v>Android 10.0, RK PX6 6x2,0 Ghz, 4Gb Ram, 64 Gb ROM, IPS LCD, NXP 6686 FM, TDA 7850, DSP, BC6 Bluetooth,  external microphone+Glonass&amp;gps</v>
      </c>
      <c r="J3542" s="27" t="e">
        <f ca="1">IF(VLOOKUP($D3542,OLframe!$D$2:$J$213,10)=0," ",VLOOKUP($D3542,OLframe!$D$2:$J$213,10))</f>
        <v>#REF!</v>
      </c>
    </row>
    <row r="3543" spans="1:10" ht="37.5" customHeight="1">
      <c r="A3543" s="8" t="s">
        <v>1883</v>
      </c>
      <c r="B3543" s="18" t="s">
        <v>497</v>
      </c>
      <c r="C3543" s="36" t="s">
        <v>3500</v>
      </c>
      <c r="D3543" s="38" t="s">
        <v>507</v>
      </c>
      <c r="E3543" s="38" t="s">
        <v>1122</v>
      </c>
      <c r="F3543" s="75" t="str">
        <f ca="1">IF($E3543="только рамка",VLOOKUP($D3543,OLframe!$D$2:$J$213,2),VLOOKUP($E3543,OLmain!$A$2:$J$57,2))</f>
        <v>10.1", 1280*720</v>
      </c>
      <c r="G3543" s="65" t="str">
        <f ca="1">VLOOKUP($D3543,OLframe!$D$2:$J$213,3)</f>
        <v>https://yadi.sk/d/OiZ8XPfAeVzEjQ</v>
      </c>
      <c r="H3543" s="45">
        <v>34900</v>
      </c>
      <c r="I3543" s="79" t="str">
        <f ca="1">IF($E3543="только рамка",VLOOKUP($D3543,OLframe!$D$2:$J$213,9),VLOOKUP($E3543,OLmain!$A$2:$J$57,9))</f>
        <v>Android 10.0, RK PX6 6x2,0 Ghz, 4Gb Ram, 64 Gb ROM, IPS LCD, NXP 6686 FM, TDA 7850, DSP, BC6 Bluetooth,  external microphone+Glonass&amp;gps</v>
      </c>
      <c r="J3543" s="27" t="e">
        <f ca="1">IF(VLOOKUP($D3543,OLframe!$D$2:$J$213,10)=0," ",VLOOKUP($D3543,OLframe!$D$2:$J$213,10))</f>
        <v>#REF!</v>
      </c>
    </row>
    <row r="3544" spans="1:10" ht="37.5" customHeight="1">
      <c r="A3544" s="8" t="s">
        <v>1883</v>
      </c>
      <c r="B3544" s="18" t="s">
        <v>497</v>
      </c>
      <c r="C3544" s="36" t="s">
        <v>3500</v>
      </c>
      <c r="D3544" s="38" t="s">
        <v>507</v>
      </c>
      <c r="E3544" s="38" t="s">
        <v>1121</v>
      </c>
      <c r="F3544" s="75" t="str">
        <f ca="1">IF($E3544="только рамка",VLOOKUP($D3544,OLframe!$D$2:$J$213,2),VLOOKUP($E3544,OLmain!$A$2:$J$57,2))</f>
        <v>13.3", 1920*1080</v>
      </c>
      <c r="G3544" s="65" t="str">
        <f ca="1">VLOOKUP($D3544,OLframe!$D$2:$J$213,3)</f>
        <v>https://yadi.sk/d/OiZ8XPfAeVzEjQ</v>
      </c>
      <c r="H3544" s="45">
        <v>40900</v>
      </c>
      <c r="I3544" s="79" t="str">
        <f ca="1">IF($E3544="только рамка",VLOOKUP($D3544,OLframe!$D$2:$J$213,9),VLOOKUP($E3544,OLmain!$A$2:$J$57,9))</f>
        <v>Android 10.0, RK PX6 6x2,0 Ghz, 4Gb Ram, 64 Gb ROM, IPS LCD, NXP 6686 FM, TDA 7850, DSP, BC6 Bluetooth,  external microphone+Glonass&amp;gps</v>
      </c>
      <c r="J3544" s="27" t="e">
        <f ca="1">IF(VLOOKUP($D3544,OLframe!$D$2:$J$213,10)=0," ",VLOOKUP($D3544,OLframe!$D$2:$J$213,10))</f>
        <v>#REF!</v>
      </c>
    </row>
    <row r="3545" spans="1:10" ht="37.5" customHeight="1">
      <c r="A3545" s="8" t="s">
        <v>1883</v>
      </c>
      <c r="B3545" s="18" t="s">
        <v>497</v>
      </c>
      <c r="C3545" s="36" t="s">
        <v>3489</v>
      </c>
      <c r="D3545" s="38" t="s">
        <v>508</v>
      </c>
      <c r="E3545" s="38"/>
      <c r="F3545" s="2" t="s">
        <v>3534</v>
      </c>
      <c r="G3545" s="9" t="s">
        <v>509</v>
      </c>
      <c r="H3545" s="69">
        <v>27900</v>
      </c>
      <c r="I3545" s="20" t="s">
        <v>2181</v>
      </c>
      <c r="J3545" s="27"/>
    </row>
    <row r="3546" spans="1:10" ht="37.5" customHeight="1">
      <c r="A3546" s="8" t="s">
        <v>1883</v>
      </c>
      <c r="B3546" s="18" t="s">
        <v>497</v>
      </c>
      <c r="C3546" s="36" t="s">
        <v>3884</v>
      </c>
      <c r="D3546" s="38" t="s">
        <v>510</v>
      </c>
      <c r="E3546" s="38"/>
      <c r="F3546" s="2" t="s">
        <v>3916</v>
      </c>
      <c r="G3546" s="9" t="s">
        <v>511</v>
      </c>
      <c r="H3546" s="48">
        <v>35900</v>
      </c>
      <c r="I3546" s="21" t="s">
        <v>3888</v>
      </c>
      <c r="J3546" s="31"/>
    </row>
    <row r="3547" spans="1:10" ht="37.5" customHeight="1">
      <c r="A3547" s="8" t="s">
        <v>1883</v>
      </c>
      <c r="B3547" s="18" t="s">
        <v>512</v>
      </c>
      <c r="C3547" s="36" t="s">
        <v>3451</v>
      </c>
      <c r="D3547" s="38" t="s">
        <v>513</v>
      </c>
      <c r="E3547" s="38"/>
      <c r="F3547" s="2" t="s">
        <v>3712</v>
      </c>
      <c r="G3547" s="15" t="s">
        <v>514</v>
      </c>
      <c r="H3547" s="69">
        <v>30400</v>
      </c>
      <c r="I3547" s="21" t="s">
        <v>3483</v>
      </c>
      <c r="J3547" s="27"/>
    </row>
    <row r="3548" spans="1:10" ht="37.5" customHeight="1">
      <c r="A3548" s="8" t="s">
        <v>1883</v>
      </c>
      <c r="B3548" s="18" t="s">
        <v>512</v>
      </c>
      <c r="C3548" s="36" t="s">
        <v>3444</v>
      </c>
      <c r="D3548" s="38" t="s">
        <v>515</v>
      </c>
      <c r="E3548" s="38"/>
      <c r="F3548" s="2" t="s">
        <v>3712</v>
      </c>
      <c r="G3548" s="40" t="s">
        <v>516</v>
      </c>
      <c r="H3548" s="69">
        <v>27900</v>
      </c>
      <c r="I3548" s="46" t="s">
        <v>3475</v>
      </c>
      <c r="J3548" s="27" t="s">
        <v>1389</v>
      </c>
    </row>
    <row r="3549" spans="1:10" ht="37.5" customHeight="1">
      <c r="A3549" s="8" t="s">
        <v>1883</v>
      </c>
      <c r="B3549" s="18" t="s">
        <v>512</v>
      </c>
      <c r="C3549" s="36" t="s">
        <v>3444</v>
      </c>
      <c r="D3549" s="38" t="s">
        <v>517</v>
      </c>
      <c r="E3549" s="38"/>
      <c r="F3549" s="2" t="s">
        <v>3712</v>
      </c>
      <c r="G3549" s="40" t="s">
        <v>516</v>
      </c>
      <c r="H3549" s="69">
        <v>30900</v>
      </c>
      <c r="I3549" s="59" t="s">
        <v>3478</v>
      </c>
      <c r="J3549" s="27" t="s">
        <v>1389</v>
      </c>
    </row>
    <row r="3550" spans="1:10" ht="37.5" customHeight="1">
      <c r="A3550" s="8" t="s">
        <v>1883</v>
      </c>
      <c r="B3550" s="18" t="s">
        <v>512</v>
      </c>
      <c r="C3550" s="36" t="s">
        <v>3444</v>
      </c>
      <c r="D3550" s="38" t="s">
        <v>518</v>
      </c>
      <c r="E3550" s="38"/>
      <c r="F3550" s="2" t="s">
        <v>3712</v>
      </c>
      <c r="G3550" s="122" t="s">
        <v>516</v>
      </c>
      <c r="H3550" s="73">
        <v>31900</v>
      </c>
      <c r="I3550" s="121" t="s">
        <v>3480</v>
      </c>
      <c r="J3550" s="27" t="s">
        <v>1389</v>
      </c>
    </row>
    <row r="3551" spans="1:10" ht="37.5" customHeight="1">
      <c r="A3551" s="8" t="s">
        <v>1883</v>
      </c>
      <c r="B3551" s="18" t="s">
        <v>512</v>
      </c>
      <c r="C3551" s="36" t="s">
        <v>3610</v>
      </c>
      <c r="D3551" s="38" t="s">
        <v>64</v>
      </c>
      <c r="E3551" s="38"/>
      <c r="F3551" s="2" t="s">
        <v>3712</v>
      </c>
      <c r="G3551" s="40" t="s">
        <v>516</v>
      </c>
      <c r="H3551" s="69">
        <v>29900</v>
      </c>
      <c r="I3551" s="46" t="s">
        <v>3492</v>
      </c>
      <c r="J3551" s="27" t="s">
        <v>1389</v>
      </c>
    </row>
    <row r="3552" spans="1:10" ht="37.5" customHeight="1">
      <c r="A3552" s="8" t="s">
        <v>1883</v>
      </c>
      <c r="B3552" s="18" t="s">
        <v>512</v>
      </c>
      <c r="C3552" s="36" t="s">
        <v>3610</v>
      </c>
      <c r="D3552" s="38" t="s">
        <v>65</v>
      </c>
      <c r="E3552" s="38"/>
      <c r="F3552" s="2" t="s">
        <v>3712</v>
      </c>
      <c r="G3552" s="40" t="s">
        <v>516</v>
      </c>
      <c r="H3552" s="69">
        <v>32900</v>
      </c>
      <c r="I3552" s="59" t="s">
        <v>3771</v>
      </c>
      <c r="J3552" s="27" t="s">
        <v>1389</v>
      </c>
    </row>
    <row r="3553" spans="1:10" ht="37.5" customHeight="1">
      <c r="A3553" s="8" t="s">
        <v>1883</v>
      </c>
      <c r="B3553" s="18" t="s">
        <v>512</v>
      </c>
      <c r="C3553" s="36" t="s">
        <v>3610</v>
      </c>
      <c r="D3553" s="38" t="s">
        <v>66</v>
      </c>
      <c r="E3553" s="38"/>
      <c r="F3553" s="2" t="s">
        <v>3712</v>
      </c>
      <c r="G3553" s="122" t="s">
        <v>516</v>
      </c>
      <c r="H3553" s="73">
        <v>33900</v>
      </c>
      <c r="I3553" s="46" t="s">
        <v>3622</v>
      </c>
      <c r="J3553" s="27" t="s">
        <v>1389</v>
      </c>
    </row>
    <row r="3554" spans="1:10" ht="37.5" customHeight="1">
      <c r="A3554" s="8" t="s">
        <v>1883</v>
      </c>
      <c r="B3554" s="18" t="s">
        <v>512</v>
      </c>
      <c r="C3554" s="36" t="s">
        <v>3500</v>
      </c>
      <c r="D3554" s="38" t="s">
        <v>519</v>
      </c>
      <c r="E3554" s="38" t="s">
        <v>2857</v>
      </c>
      <c r="F3554" s="75" t="str">
        <f ca="1">IF($E3554="только рамка",VLOOKUP($D3554,OLframe!$D$2:$J$213,2),VLOOKUP($E3554,OLmain!$A$2:$J$57,2))</f>
        <v>9", 1024*600</v>
      </c>
      <c r="G3554" s="65" t="str">
        <f ca="1">VLOOKUP($D3554,OLframe!$D$2:$J$213,3)</f>
        <v>https://yadi.sk/d/KnoBBsSTM2-Uzw</v>
      </c>
      <c r="H3554" s="45">
        <v>5500</v>
      </c>
      <c r="I3554" s="79" t="e">
        <f ca="1">IF($E3554="только рамка",VLOOKUP($D3554,OLframe!$D$2:$J$213,9),VLOOKUP($E3554,OLmain!$A$2:$J$57,9))</f>
        <v>#REF!</v>
      </c>
      <c r="J3554" s="27" t="e">
        <f ca="1">IF(VLOOKUP($D3554,OLframe!$D$2:$J$213,10)=0," ",VLOOKUP($D3554,OLframe!$D$2:$J$213,10))</f>
        <v>#REF!</v>
      </c>
    </row>
    <row r="3555" spans="1:10" ht="37.5" customHeight="1">
      <c r="A3555" s="8" t="s">
        <v>1883</v>
      </c>
      <c r="B3555" s="18" t="s">
        <v>512</v>
      </c>
      <c r="C3555" s="36" t="s">
        <v>3500</v>
      </c>
      <c r="D3555" s="38" t="s">
        <v>519</v>
      </c>
      <c r="E3555" s="38" t="s">
        <v>1141</v>
      </c>
      <c r="F3555" s="75" t="str">
        <f ca="1">IF($E3555="только рамка",VLOOKUP($D3555,OLframe!$D$2:$J$213,2),VLOOKUP($E3555,OLmain!$A$2:$J$57,2))</f>
        <v>9'', 1280*720</v>
      </c>
      <c r="G3555" s="65" t="str">
        <f ca="1">VLOOKUP($D3555,OLframe!$D$2:$J$213,3)</f>
        <v>https://yadi.sk/d/KnoBBsSTM2-Uzw</v>
      </c>
      <c r="H3555" s="45">
        <v>38400</v>
      </c>
      <c r="I3555" s="79" t="str">
        <f ca="1">IF($E3555="только рамка",VLOOKUP($D3555,OLframe!$D$2:$J$213,9),VLOOKUP($E3555,OLmain!$A$2:$J$57,9))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55" s="27" t="e">
        <f ca="1">IF(VLOOKUP($D3555,OLframe!$D$2:$J$213,10)=0," ",VLOOKUP($D3555,OLframe!$D$2:$J$213,10))</f>
        <v>#REF!</v>
      </c>
    </row>
    <row r="3556" spans="1:10" ht="37.5" customHeight="1">
      <c r="A3556" s="8" t="s">
        <v>1883</v>
      </c>
      <c r="B3556" s="18" t="s">
        <v>512</v>
      </c>
      <c r="C3556" s="36" t="s">
        <v>3500</v>
      </c>
      <c r="D3556" s="38" t="s">
        <v>519</v>
      </c>
      <c r="E3556" s="38" t="s">
        <v>1144</v>
      </c>
      <c r="F3556" s="75" t="str">
        <f ca="1">IF($E3556="только рамка",VLOOKUP($D3556,OLframe!$D$2:$J$213,2),VLOOKUP($E3556,OLmain!$A$2:$J$57,2))</f>
        <v>9'', 1280*720</v>
      </c>
      <c r="G3556" s="65" t="str">
        <f ca="1">VLOOKUP($D3556,OLframe!$D$2:$J$213,3)</f>
        <v>https://yadi.sk/d/KnoBBsSTM2-Uzw</v>
      </c>
      <c r="H3556" s="45">
        <v>41400</v>
      </c>
      <c r="I3556" s="79" t="str">
        <f ca="1">IF($E3556="только рамка",VLOOKUP($D3556,OLframe!$D$2:$J$213,9),VLOOKUP($E3556,OLmain!$A$2:$J$57,9))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56" s="27" t="e">
        <f ca="1">IF(VLOOKUP($D3556,OLframe!$D$2:$J$213,10)=0," ",VLOOKUP($D3556,OLframe!$D$2:$J$213,10))</f>
        <v>#REF!</v>
      </c>
    </row>
    <row r="3557" spans="1:10" ht="37.5" customHeight="1">
      <c r="A3557" s="8" t="s">
        <v>1883</v>
      </c>
      <c r="B3557" s="18" t="s">
        <v>512</v>
      </c>
      <c r="C3557" s="36" t="s">
        <v>3500</v>
      </c>
      <c r="D3557" s="38" t="s">
        <v>519</v>
      </c>
      <c r="E3557" s="38" t="s">
        <v>1107</v>
      </c>
      <c r="F3557" s="75" t="str">
        <f ca="1">IF($E3557="только рамка",VLOOKUP($D3557,OLframe!$D$2:$J$213,2),VLOOKUP($E3557,OLmain!$A$2:$J$57,2))</f>
        <v>9'', 1024*600</v>
      </c>
      <c r="G3557" s="65" t="str">
        <f ca="1">VLOOKUP($D3557,OLframe!$D$2:$J$213,3)</f>
        <v>https://yadi.sk/d/KnoBBsSTM2-Uzw</v>
      </c>
      <c r="H3557" s="45">
        <v>29400</v>
      </c>
      <c r="I3557" s="79" t="str">
        <f ca="1">IF($E3557="только рамка",VLOOKUP($D3557,OLframe!$D$2:$J$213,9),VLOOKUP($E3557,OLmain!$A$2:$J$57,9))</f>
        <v>Android 10.0, RK PX30 4x1,6 Ghz, 2Gb Ram, 16 Gb ROM, IPS LCD, NXP 6686 FM, TDA 7850, DSP, BC6 Bluetooth,  external microphone+Glonass&amp;gps</v>
      </c>
      <c r="J3557" s="27" t="e">
        <f ca="1">IF(VLOOKUP($D3557,OLframe!$D$2:$J$213,10)=0," ",VLOOKUP($D3557,OLframe!$D$2:$J$213,10))</f>
        <v>#REF!</v>
      </c>
    </row>
    <row r="3558" spans="1:10" ht="37.5" customHeight="1">
      <c r="A3558" s="8" t="s">
        <v>1883</v>
      </c>
      <c r="B3558" s="18" t="s">
        <v>512</v>
      </c>
      <c r="C3558" s="36" t="s">
        <v>3500</v>
      </c>
      <c r="D3558" s="38" t="s">
        <v>519</v>
      </c>
      <c r="E3558" s="38" t="s">
        <v>1109</v>
      </c>
      <c r="F3558" s="75" t="str">
        <f ca="1">IF($E3558="только рамка",VLOOKUP($D3558,OLframe!$D$2:$J$213,2),VLOOKUP($E3558,OLmain!$A$2:$J$57,2))</f>
        <v>9'', 1024*600</v>
      </c>
      <c r="G3558" s="65" t="str">
        <f ca="1">VLOOKUP($D3558,OLframe!$D$2:$J$213,3)</f>
        <v>https://yadi.sk/d/KnoBBsSTM2-Uzw</v>
      </c>
      <c r="H3558" s="45">
        <v>32900</v>
      </c>
      <c r="I3558" s="79" t="str">
        <f ca="1">IF($E3558="только рамка",VLOOKUP($D3558,OLframe!$D$2:$J$213,9),VLOOKUP($E3558,OLmain!$A$2:$J$57,9))</f>
        <v>Android 10.0, RK PX5 8x1,5 Ghz, 4Gb Ram, 32 Gb ROM, IPS LCD, NXP 6686 FM, TDA 7850, DSP, BC6 Bluetooth,  external microphone+Glonass&amp;gps</v>
      </c>
      <c r="J3558" s="27" t="e">
        <f ca="1">IF(VLOOKUP($D3558,OLframe!$D$2:$J$213,10)=0," ",VLOOKUP($D3558,OLframe!$D$2:$J$213,10))</f>
        <v>#REF!</v>
      </c>
    </row>
    <row r="3559" spans="1:10" ht="37.5" customHeight="1">
      <c r="A3559" s="8" t="s">
        <v>1883</v>
      </c>
      <c r="B3559" s="18" t="s">
        <v>512</v>
      </c>
      <c r="C3559" s="36" t="s">
        <v>3500</v>
      </c>
      <c r="D3559" s="38" t="s">
        <v>519</v>
      </c>
      <c r="E3559" s="38" t="s">
        <v>1111</v>
      </c>
      <c r="F3559" s="75" t="str">
        <f ca="1">IF($E3559="только рамка",VLOOKUP($D3559,OLframe!$D$2:$J$213,2),VLOOKUP($E3559,OLmain!$A$2:$J$57,2))</f>
        <v>9'', 1024*600</v>
      </c>
      <c r="G3559" s="65" t="str">
        <f ca="1">VLOOKUP($D3559,OLframe!$D$2:$J$213,3)</f>
        <v>https://yadi.sk/d/KnoBBsSTM2-Uzw</v>
      </c>
      <c r="H3559" s="45">
        <v>33900</v>
      </c>
      <c r="I3559" s="79" t="str">
        <f ca="1">IF($E3559="только рамка",VLOOKUP($D3559,OLframe!$D$2:$J$213,9),VLOOKUP($E3559,OLmain!$A$2:$J$57,9))</f>
        <v>Android 10.0, RK PX5 8x1,5 Ghz, 4Gb Ram, 64 Gb ROM, IPS LCD, NXP 6686 FM, TDA 7850, DSP, BC6 Bluetooth,  external microphone+Glonass&amp;gps</v>
      </c>
      <c r="J3559" s="27" t="e">
        <f ca="1">IF(VLOOKUP($D3559,OLframe!$D$2:$J$213,10)=0," ",VLOOKUP($D3559,OLframe!$D$2:$J$213,10))</f>
        <v>#REF!</v>
      </c>
    </row>
    <row r="3560" spans="1:10" ht="37.5" customHeight="1">
      <c r="A3560" s="8" t="s">
        <v>1883</v>
      </c>
      <c r="B3560" s="18" t="s">
        <v>512</v>
      </c>
      <c r="C3560" s="36" t="s">
        <v>3500</v>
      </c>
      <c r="D3560" s="38" t="s">
        <v>519</v>
      </c>
      <c r="E3560" s="38" t="s">
        <v>1113</v>
      </c>
      <c r="F3560" s="75" t="str">
        <f ca="1">IF($E3560="только рамка",VLOOKUP($D3560,OLframe!$D$2:$J$213,2),VLOOKUP($E3560,OLmain!$A$2:$J$57,2))</f>
        <v>9'', 1024*600</v>
      </c>
      <c r="G3560" s="65" t="str">
        <f ca="1">VLOOKUP($D3560,OLframe!$D$2:$J$213,3)</f>
        <v>https://yadi.sk/d/KnoBBsSTM2-Uzw</v>
      </c>
      <c r="H3560" s="45">
        <v>33900</v>
      </c>
      <c r="I3560" s="79" t="str">
        <f ca="1">IF($E3560="только рамка",VLOOKUP($D3560,OLframe!$D$2:$J$213,9),VLOOKUP($E3560,OLmain!$A$2:$J$57,9))</f>
        <v>Android 10.0, RK PX6 6x2,0 Ghz, 4Gb Ram, 64 Gb ROM, IPS LCD, NXP 6686 FM, TDA 7850, DSP, BC6 Bluetooth,  external microphone+Glonass&amp;gps</v>
      </c>
      <c r="J3560" s="27" t="e">
        <f ca="1">IF(VLOOKUP($D3560,OLframe!$D$2:$J$213,10)=0," ",VLOOKUP($D3560,OLframe!$D$2:$J$213,10))</f>
        <v>#REF!</v>
      </c>
    </row>
    <row r="3561" spans="1:10" ht="37.5" customHeight="1">
      <c r="A3561" s="8" t="s">
        <v>1883</v>
      </c>
      <c r="B3561" s="18" t="s">
        <v>512</v>
      </c>
      <c r="C3561" s="36" t="s">
        <v>3500</v>
      </c>
      <c r="D3561" s="38" t="s">
        <v>519</v>
      </c>
      <c r="E3561" s="38" t="s">
        <v>1131</v>
      </c>
      <c r="F3561" s="75" t="str">
        <f ca="1">IF($E3561="только рамка",VLOOKUP($D3561,OLframe!$D$2:$J$213,2),VLOOKUP($E3561,OLmain!$A$2:$J$57,2))</f>
        <v>9'', 1024*600</v>
      </c>
      <c r="G3561" s="65" t="str">
        <f ca="1">VLOOKUP($D3561,OLframe!$D$2:$J$213,3)</f>
        <v>https://yadi.sk/d/KnoBBsSTM2-Uzw</v>
      </c>
      <c r="H3561" s="45">
        <v>23900</v>
      </c>
      <c r="I3561" s="79" t="str">
        <f ca="1">IF($E3561="только рамка",VLOOKUP($D3561,OLframe!$D$2:$J$213,9),VLOOKUP($E3561,OLmain!$A$2:$J$57,9))</f>
        <v>Android 6.0, MTK 3562 8x1,5 Ghz, 2Gb Ram, 32 Gb ROM, IPS LCD, NXP 6686 FM, TDA 7851, Bluetooth,  external microphone, 4G встроен</v>
      </c>
      <c r="J3561" s="27" t="e">
        <f ca="1">IF(VLOOKUP($D3561,OLframe!$D$2:$J$213,10)=0," ",VLOOKUP($D3561,OLframe!$D$2:$J$213,10))</f>
        <v>#REF!</v>
      </c>
    </row>
    <row r="3562" spans="1:10" ht="37.5" customHeight="1">
      <c r="A3562" s="8" t="s">
        <v>1883</v>
      </c>
      <c r="B3562" s="18" t="s">
        <v>512</v>
      </c>
      <c r="C3562" s="36" t="s">
        <v>3500</v>
      </c>
      <c r="D3562" s="38" t="s">
        <v>519</v>
      </c>
      <c r="E3562" s="38" t="s">
        <v>1115</v>
      </c>
      <c r="F3562" s="75" t="str">
        <f ca="1">IF($E3562="только рамка",VLOOKUP($D3562,OLframe!$D$2:$J$213,2),VLOOKUP($E3562,OLmain!$A$2:$J$57,2))</f>
        <v>9'', 1280*720</v>
      </c>
      <c r="G3562" s="65" t="str">
        <f ca="1">VLOOKUP($D3562,OLframe!$D$2:$J$213,3)</f>
        <v>https://yadi.sk/d/KnoBBsSTM2-Uzw</v>
      </c>
      <c r="H3562" s="45">
        <v>28400</v>
      </c>
      <c r="I3562" s="79" t="str">
        <f ca="1">IF($E3562="только рамка",VLOOKUP($D3562,OLframe!$D$2:$J$213,9),VLOOKUP($E3562,OLmain!$A$2:$J$57,9))</f>
        <v>Android 10, UIS7862 8x1,8 Ghz, 3Gb Ram, 32Gb ROM, TDA7708 FM, TDA7388, DSP, Bluetooth 5.0, Glonass&amp;gps, 4G, OPTIC out, поддержка AHD/TVI камер, HDMI - опция, AV OUT - опция</v>
      </c>
      <c r="J3562" s="27" t="e">
        <f ca="1">IF(VLOOKUP($D3562,OLframe!$D$2:$J$213,10)=0," ",VLOOKUP($D3562,OLframe!$D$2:$J$213,10))</f>
        <v>#REF!</v>
      </c>
    </row>
    <row r="3563" spans="1:10" ht="37.5" customHeight="1">
      <c r="A3563" s="8" t="s">
        <v>1883</v>
      </c>
      <c r="B3563" s="18" t="s">
        <v>512</v>
      </c>
      <c r="C3563" s="36" t="s">
        <v>3500</v>
      </c>
      <c r="D3563" s="38" t="s">
        <v>519</v>
      </c>
      <c r="E3563" s="38" t="s">
        <v>1117</v>
      </c>
      <c r="F3563" s="75" t="str">
        <f ca="1">IF($E3563="только рамка",VLOOKUP($D3563,OLframe!$D$2:$J$213,2),VLOOKUP($E3563,OLmain!$A$2:$J$57,2))</f>
        <v>9'', 1280*720</v>
      </c>
      <c r="G3563" s="65" t="str">
        <f ca="1">VLOOKUP($D3563,OLframe!$D$2:$J$213,3)</f>
        <v>https://yadi.sk/d/KnoBBsSTM2-Uzw</v>
      </c>
      <c r="H3563" s="45">
        <v>32900</v>
      </c>
      <c r="I3563" s="79" t="str">
        <f ca="1">IF($E3563="только рамка",VLOOKUP($D3563,OLframe!$D$2:$J$213,9),VLOOKUP($E3563,OLmain!$A$2:$J$57,9))</f>
        <v>Android 10, UIS7862 8x1,8 Ghz, 4Gb Ram, 64Gb ROM, TDA7708 FM, TDA7851L, DSP, Bluetooth 5.0, Glonass&amp;gps, 4G, OPTIC out, поддержка AHD/TVI камер, HDMI - опция, AV OUT - опция</v>
      </c>
      <c r="J3563" s="27" t="e">
        <f ca="1">IF(VLOOKUP($D3563,OLframe!$D$2:$J$213,10)=0," ",VLOOKUP($D3563,OLframe!$D$2:$J$213,10))</f>
        <v>#REF!</v>
      </c>
    </row>
    <row r="3564" spans="1:10" ht="37.5" customHeight="1">
      <c r="A3564" s="8" t="s">
        <v>1883</v>
      </c>
      <c r="B3564" s="18" t="s">
        <v>512</v>
      </c>
      <c r="C3564" s="36" t="s">
        <v>3500</v>
      </c>
      <c r="D3564" s="38" t="s">
        <v>519</v>
      </c>
      <c r="E3564" s="38" t="s">
        <v>1136</v>
      </c>
      <c r="F3564" s="75" t="str">
        <f ca="1">IF($E3564="только рамка",VLOOKUP($D3564,OLframe!$D$2:$J$213,2),VLOOKUP($E3564,OLmain!$A$2:$J$57,2))</f>
        <v>9'', 1280*720</v>
      </c>
      <c r="G3564" s="65" t="str">
        <f ca="1">VLOOKUP($D3564,OLframe!$D$2:$J$213,3)</f>
        <v>https://yadi.sk/d/KnoBBsSTM2-Uzw</v>
      </c>
      <c r="H3564" s="45">
        <v>35900</v>
      </c>
      <c r="I3564" s="79" t="str">
        <f ca="1">IF($E3564="только рамка",VLOOKUP($D3564,OLframe!$D$2:$J$213,9),VLOOKUP($E3564,OLmain!$A$2:$J$57,9))</f>
        <v>Android 10, UIS7862 8x1,8 Ghz, 6Gb Ram, 128Gb ROM, TDA7708 FM, TDA7851L, DSP, Bluetooth 5.0, Glonass&amp;gps, 4G, OPTIC out, поддержка AHD/TVI камер, HDMI - опция, AV OUT - опция</v>
      </c>
      <c r="J3564" s="27" t="e">
        <f ca="1">IF(VLOOKUP($D3564,OLframe!$D$2:$J$213,10)=0," ",VLOOKUP($D3564,OLframe!$D$2:$J$213,10))</f>
        <v>#REF!</v>
      </c>
    </row>
    <row r="3565" spans="1:10" ht="37.5" customHeight="1">
      <c r="A3565" s="8" t="s">
        <v>1883</v>
      </c>
      <c r="B3565" s="18" t="s">
        <v>512</v>
      </c>
      <c r="C3565" s="36" t="s">
        <v>3500</v>
      </c>
      <c r="D3565" s="38" t="s">
        <v>519</v>
      </c>
      <c r="E3565" s="38" t="s">
        <v>1119</v>
      </c>
      <c r="F3565" s="75" t="str">
        <f ca="1">IF($E3565="только рамка",VLOOKUP($D3565,OLframe!$D$2:$J$213,2),VLOOKUP($E3565,OLmain!$A$2:$J$57,2))</f>
        <v>9'', 1024*600</v>
      </c>
      <c r="G3565" s="65" t="str">
        <f ca="1">VLOOKUP($D3565,OLframe!$D$2:$J$213,3)</f>
        <v>https://yadi.sk/d/KnoBBsSTM2-Uzw</v>
      </c>
      <c r="H3565" s="45">
        <v>33900</v>
      </c>
      <c r="I3565" s="79" t="str">
        <f ca="1">IF($E3565="только рамка",VLOOKUP($D3565,OLframe!$D$2:$J$213,9),VLOOKUP($E3565,OLmain!$A$2:$J$57,9))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565" s="27" t="e">
        <f ca="1">IF(VLOOKUP($D3565,OLframe!$D$2:$J$213,10)=0," ",VLOOKUP($D3565,OLframe!$D$2:$J$213,10))</f>
        <v>#REF!</v>
      </c>
    </row>
    <row r="3566" spans="1:10" ht="37.5" customHeight="1">
      <c r="A3566" s="8" t="s">
        <v>1883</v>
      </c>
      <c r="B3566" s="18" t="s">
        <v>512</v>
      </c>
      <c r="C3566" s="36" t="s">
        <v>3500</v>
      </c>
      <c r="D3566" s="38" t="s">
        <v>519</v>
      </c>
      <c r="E3566" s="38" t="s">
        <v>1089</v>
      </c>
      <c r="F3566" s="75" t="str">
        <f ca="1">IF($E3566="только рамка",VLOOKUP($D3566,OLframe!$D$2:$J$213,2),VLOOKUP($E3566,OLmain!$A$2:$J$57,2))</f>
        <v>9,7'', 1024*768</v>
      </c>
      <c r="G3566" s="65" t="str">
        <f ca="1">VLOOKUP($D3566,OLframe!$D$2:$J$213,3)</f>
        <v>https://yadi.sk/d/KnoBBsSTM2-Uzw</v>
      </c>
      <c r="H3566" s="45">
        <v>34900</v>
      </c>
      <c r="I3566" s="79" t="str">
        <f ca="1">IF($E3566="только рамка",VLOOKUP($D3566,OLframe!$D$2:$J$213,9),VLOOKUP($E3566,OLmain!$A$2:$J$57,9))</f>
        <v>Android 10.0, RK PX6 6x2,0 Ghz, 4Gb Ram, 64 Gb ROM, IPS LCD, NXP 6686 FM, TDA 7850, DSP, BC6 Bluetooth,  external microphone+Glonass&amp;gps</v>
      </c>
      <c r="J3566" s="27" t="e">
        <f ca="1">IF(VLOOKUP($D3566,OLframe!$D$2:$J$213,10)=0," ",VLOOKUP($D3566,OLframe!$D$2:$J$213,10))</f>
        <v>#REF!</v>
      </c>
    </row>
    <row r="3567" spans="1:10" ht="37.5" customHeight="1">
      <c r="A3567" s="8" t="s">
        <v>1883</v>
      </c>
      <c r="B3567" s="18" t="s">
        <v>512</v>
      </c>
      <c r="C3567" s="36" t="s">
        <v>3500</v>
      </c>
      <c r="D3567" s="38" t="s">
        <v>519</v>
      </c>
      <c r="E3567" s="38" t="s">
        <v>1122</v>
      </c>
      <c r="F3567" s="75" t="str">
        <f ca="1">IF($E3567="только рамка",VLOOKUP($D3567,OLframe!$D$2:$J$213,2),VLOOKUP($E3567,OLmain!$A$2:$J$57,2))</f>
        <v>10.1", 1280*720</v>
      </c>
      <c r="G3567" s="65" t="str">
        <f ca="1">VLOOKUP($D3567,OLframe!$D$2:$J$213,3)</f>
        <v>https://yadi.sk/d/KnoBBsSTM2-Uzw</v>
      </c>
      <c r="H3567" s="45">
        <v>36400</v>
      </c>
      <c r="I3567" s="79" t="str">
        <f ca="1">IF($E3567="только рамка",VLOOKUP($D3567,OLframe!$D$2:$J$213,9),VLOOKUP($E3567,OLmain!$A$2:$J$57,9))</f>
        <v>Android 10.0, RK PX6 6x2,0 Ghz, 4Gb Ram, 64 Gb ROM, IPS LCD, NXP 6686 FM, TDA 7850, DSP, BC6 Bluetooth,  external microphone+Glonass&amp;gps</v>
      </c>
      <c r="J3567" s="27" t="e">
        <f ca="1">IF(VLOOKUP($D3567,OLframe!$D$2:$J$213,10)=0," ",VLOOKUP($D3567,OLframe!$D$2:$J$213,10))</f>
        <v>#REF!</v>
      </c>
    </row>
    <row r="3568" spans="1:10" ht="37.5" customHeight="1">
      <c r="A3568" s="8" t="s">
        <v>1883</v>
      </c>
      <c r="B3568" s="18" t="s">
        <v>512</v>
      </c>
      <c r="C3568" s="36" t="s">
        <v>3500</v>
      </c>
      <c r="D3568" s="38" t="s">
        <v>519</v>
      </c>
      <c r="E3568" s="38" t="s">
        <v>1121</v>
      </c>
      <c r="F3568" s="75" t="str">
        <f ca="1">IF($E3568="только рамка",VLOOKUP($D3568,OLframe!$D$2:$J$213,2),VLOOKUP($E3568,OLmain!$A$2:$J$57,2))</f>
        <v>13.3", 1920*1080</v>
      </c>
      <c r="G3568" s="65" t="str">
        <f ca="1">VLOOKUP($D3568,OLframe!$D$2:$J$213,3)</f>
        <v>https://yadi.sk/d/KnoBBsSTM2-Uzw</v>
      </c>
      <c r="H3568" s="45">
        <v>42400</v>
      </c>
      <c r="I3568" s="79" t="str">
        <f ca="1">IF($E3568="только рамка",VLOOKUP($D3568,OLframe!$D$2:$J$213,9),VLOOKUP($E3568,OLmain!$A$2:$J$57,9))</f>
        <v>Android 10.0, RK PX6 6x2,0 Ghz, 4Gb Ram, 64 Gb ROM, IPS LCD, NXP 6686 FM, TDA 7850, DSP, BC6 Bluetooth,  external microphone+Glonass&amp;gps</v>
      </c>
      <c r="J3568" s="27" t="e">
        <f ca="1">IF(VLOOKUP($D3568,OLframe!$D$2:$J$213,10)=0," ",VLOOKUP($D3568,OLframe!$D$2:$J$213,10))</f>
        <v>#REF!</v>
      </c>
    </row>
    <row r="3569" spans="1:10" ht="37.5" customHeight="1">
      <c r="A3569" s="8" t="s">
        <v>1883</v>
      </c>
      <c r="B3569" s="18" t="s">
        <v>512</v>
      </c>
      <c r="C3569" s="36" t="s">
        <v>3451</v>
      </c>
      <c r="D3569" s="38" t="s">
        <v>520</v>
      </c>
      <c r="E3569" s="38"/>
      <c r="F3569" s="2" t="s">
        <v>3549</v>
      </c>
      <c r="G3569" s="124" t="s">
        <v>521</v>
      </c>
      <c r="H3569" s="77">
        <v>28900</v>
      </c>
      <c r="I3569" s="125" t="s">
        <v>3455</v>
      </c>
      <c r="J3569" s="31" t="s">
        <v>522</v>
      </c>
    </row>
    <row r="3570" spans="1:10" ht="37.5" customHeight="1">
      <c r="A3570" s="8" t="s">
        <v>1883</v>
      </c>
      <c r="B3570" s="18" t="s">
        <v>512</v>
      </c>
      <c r="C3570" s="36" t="s">
        <v>3451</v>
      </c>
      <c r="D3570" s="38" t="s">
        <v>523</v>
      </c>
      <c r="E3570" s="38"/>
      <c r="F3570" s="2" t="s">
        <v>3549</v>
      </c>
      <c r="G3570" s="17" t="s">
        <v>521</v>
      </c>
      <c r="H3570" s="69">
        <v>26900</v>
      </c>
      <c r="I3570" s="21" t="s">
        <v>4283</v>
      </c>
      <c r="J3570" s="31" t="s">
        <v>522</v>
      </c>
    </row>
    <row r="3571" spans="1:10" ht="37.5" customHeight="1">
      <c r="A3571" s="8" t="s">
        <v>1883</v>
      </c>
      <c r="B3571" s="22" t="s">
        <v>524</v>
      </c>
      <c r="C3571" s="2" t="s">
        <v>3444</v>
      </c>
      <c r="D3571" s="37" t="s">
        <v>525</v>
      </c>
      <c r="E3571" s="37"/>
      <c r="F3571" s="2" t="s">
        <v>3534</v>
      </c>
      <c r="G3571" s="14" t="s">
        <v>526</v>
      </c>
      <c r="H3571" s="68">
        <v>28400</v>
      </c>
      <c r="I3571" s="46" t="s">
        <v>3475</v>
      </c>
      <c r="J3571" s="27"/>
    </row>
    <row r="3572" spans="1:10" ht="37.5" customHeight="1">
      <c r="A3572" s="8" t="s">
        <v>1883</v>
      </c>
      <c r="B3572" s="22" t="s">
        <v>524</v>
      </c>
      <c r="C3572" s="2" t="s">
        <v>3444</v>
      </c>
      <c r="D3572" s="37" t="s">
        <v>527</v>
      </c>
      <c r="E3572" s="37"/>
      <c r="F3572" s="2" t="s">
        <v>3534</v>
      </c>
      <c r="G3572" s="14" t="s">
        <v>526</v>
      </c>
      <c r="H3572" s="68">
        <v>31400</v>
      </c>
      <c r="I3572" s="59" t="s">
        <v>3478</v>
      </c>
      <c r="J3572" s="27"/>
    </row>
    <row r="3573" spans="1:10" ht="37.5" customHeight="1">
      <c r="A3573" s="8" t="s">
        <v>1883</v>
      </c>
      <c r="B3573" s="22" t="s">
        <v>524</v>
      </c>
      <c r="C3573" s="2" t="s">
        <v>3444</v>
      </c>
      <c r="D3573" s="37" t="s">
        <v>528</v>
      </c>
      <c r="E3573" s="37"/>
      <c r="F3573" s="2" t="s">
        <v>3534</v>
      </c>
      <c r="G3573" s="14" t="s">
        <v>526</v>
      </c>
      <c r="H3573" s="68">
        <v>32400</v>
      </c>
      <c r="I3573" s="46" t="s">
        <v>3480</v>
      </c>
      <c r="J3573" s="27"/>
    </row>
    <row r="3574" spans="1:10" ht="37.5" customHeight="1">
      <c r="A3574" s="8" t="s">
        <v>1883</v>
      </c>
      <c r="B3574" s="18" t="s">
        <v>512</v>
      </c>
      <c r="C3574" s="2" t="s">
        <v>3500</v>
      </c>
      <c r="D3574" s="37" t="s">
        <v>529</v>
      </c>
      <c r="E3574" s="37" t="s">
        <v>2857</v>
      </c>
      <c r="F3574" s="75" t="str">
        <f ca="1">IF($E3574="только рамка",VLOOKUP($D3574,OLframe!$D$2:$J$213,2),VLOOKUP($E3574,OLmain!$A$2:$J$57,2))</f>
        <v>10'', 1024*600</v>
      </c>
      <c r="G3574" s="65" t="str">
        <f ca="1">VLOOKUP($D3574,OLframe!$D$2:$J$213,3)</f>
        <v>https://yadi.sk/d/8eoPR0OD3PcDg6</v>
      </c>
      <c r="H3574" s="45">
        <v>4000</v>
      </c>
      <c r="I3574" s="79" t="e">
        <f ca="1">IF($E3574="только рамка",VLOOKUP($D3574,OLframe!$D$2:$J$213,9),VLOOKUP($E3574,OLmain!$A$2:$J$57,9))</f>
        <v>#REF!</v>
      </c>
      <c r="J3574" s="27" t="e">
        <f ca="1">IF(VLOOKUP($D3574,OLframe!$D$2:$J$213,10)=0," ",VLOOKUP($D3574,OLframe!$D$2:$J$213,10))</f>
        <v>#REF!</v>
      </c>
    </row>
    <row r="3575" spans="1:10" ht="37.5" customHeight="1">
      <c r="A3575" s="8" t="s">
        <v>1883</v>
      </c>
      <c r="B3575" s="18" t="s">
        <v>512</v>
      </c>
      <c r="C3575" s="2" t="s">
        <v>3500</v>
      </c>
      <c r="D3575" s="37" t="s">
        <v>529</v>
      </c>
      <c r="E3575" s="37" t="s">
        <v>1124</v>
      </c>
      <c r="F3575" s="75" t="str">
        <f ca="1">IF($E3575="только рамка",VLOOKUP($D3575,OLframe!$D$2:$J$213,2),VLOOKUP($E3575,OLmain!$A$2:$J$57,2))</f>
        <v>10.1", 1280*720</v>
      </c>
      <c r="G3575" s="65" t="str">
        <f ca="1">VLOOKUP($D3575,OLframe!$D$2:$J$213,3)</f>
        <v>https://yadi.sk/d/8eoPR0OD3PcDg6</v>
      </c>
      <c r="H3575" s="45">
        <v>34900</v>
      </c>
      <c r="I3575" s="79" t="str">
        <f ca="1">IF($E3575="только рамка",VLOOKUP($D3575,OLframe!$D$2:$J$213,9),VLOOKUP($E3575,OLmain!$A$2:$J$57,9))</f>
        <v>Android 10.0, RK PX6 6x2,0 Ghz, 4Gb Ram, 64 Gb ROM, IPS LCD, NXP 6686 FM, TDA 7850, DSP, BC6 Bluetooth,  external microphone+Glonass&amp;gps</v>
      </c>
      <c r="J3575" s="27" t="e">
        <f ca="1">IF(VLOOKUP($D3575,OLframe!$D$2:$J$213,10)=0," ",VLOOKUP($D3575,OLframe!$D$2:$J$213,10))</f>
        <v>#REF!</v>
      </c>
    </row>
    <row r="3576" spans="1:10" ht="37.5" customHeight="1">
      <c r="A3576" s="8" t="s">
        <v>1883</v>
      </c>
      <c r="B3576" s="18" t="s">
        <v>512</v>
      </c>
      <c r="C3576" s="2" t="s">
        <v>3500</v>
      </c>
      <c r="D3576" s="37" t="s">
        <v>529</v>
      </c>
      <c r="E3576" s="37" t="s">
        <v>1139</v>
      </c>
      <c r="F3576" s="75" t="str">
        <f ca="1">IF($E3576="только рамка",VLOOKUP($D3576,OLframe!$D$2:$J$213,2),VLOOKUP($E3576,OLmain!$A$2:$J$57,2))</f>
        <v>10'', 1280*720</v>
      </c>
      <c r="G3576" s="65" t="str">
        <f ca="1">VLOOKUP($D3576,OLframe!$D$2:$J$213,3)</f>
        <v>https://yadi.sk/d/8eoPR0OD3PcDg6</v>
      </c>
      <c r="H3576" s="45">
        <v>36900</v>
      </c>
      <c r="I3576" s="79" t="str">
        <f ca="1">IF($E3576="только рамка",VLOOKUP($D3576,OLframe!$D$2:$J$213,9),VLOOKUP($E3576,OLmain!$A$2:$J$57,9))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76" s="27" t="e">
        <f ca="1">IF(VLOOKUP($D3576,OLframe!$D$2:$J$213,10)=0," ",VLOOKUP($D3576,OLframe!$D$2:$J$213,10))</f>
        <v>#REF!</v>
      </c>
    </row>
    <row r="3577" spans="1:10" ht="37.5" customHeight="1">
      <c r="A3577" s="8" t="s">
        <v>1883</v>
      </c>
      <c r="B3577" s="18" t="s">
        <v>512</v>
      </c>
      <c r="C3577" s="2" t="s">
        <v>3500</v>
      </c>
      <c r="D3577" s="37" t="s">
        <v>529</v>
      </c>
      <c r="E3577" s="37" t="s">
        <v>1106</v>
      </c>
      <c r="F3577" s="75" t="str">
        <f ca="1">IF($E3577="только рамка",VLOOKUP($D3577,OLframe!$D$2:$J$213,2),VLOOKUP($E3577,OLmain!$A$2:$J$57,2))</f>
        <v>10'', 1280*720</v>
      </c>
      <c r="G3577" s="65" t="str">
        <f ca="1">VLOOKUP($D3577,OLframe!$D$2:$J$213,3)</f>
        <v>https://yadi.sk/d/8eoPR0OD3PcDg6</v>
      </c>
      <c r="H3577" s="45">
        <v>39900</v>
      </c>
      <c r="I3577" s="79" t="str">
        <f ca="1">IF($E3577="только рамка",VLOOKUP($D3577,OLframe!$D$2:$J$213,9),VLOOKUP($E3577,OLmain!$A$2:$J$57,9))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77" s="27" t="e">
        <f ca="1">IF(VLOOKUP($D3577,OLframe!$D$2:$J$213,10)=0," ",VLOOKUP($D3577,OLframe!$D$2:$J$213,10))</f>
        <v>#REF!</v>
      </c>
    </row>
    <row r="3578" spans="1:10" ht="37.5" customHeight="1">
      <c r="A3578" s="8" t="s">
        <v>1883</v>
      </c>
      <c r="B3578" s="18" t="s">
        <v>512</v>
      </c>
      <c r="C3578" s="2" t="s">
        <v>3500</v>
      </c>
      <c r="D3578" s="37" t="s">
        <v>529</v>
      </c>
      <c r="E3578" s="37" t="s">
        <v>1108</v>
      </c>
      <c r="F3578" s="75" t="str">
        <f ca="1">IF($E3578="только рамка",VLOOKUP($D3578,OLframe!$D$2:$J$213,2),VLOOKUP($E3578,OLmain!$A$2:$J$57,2))</f>
        <v>10'', 1024*600</v>
      </c>
      <c r="G3578" s="65" t="str">
        <f ca="1">VLOOKUP($D3578,OLframe!$D$2:$J$213,3)</f>
        <v>https://yadi.sk/d/8eoPR0OD3PcDg6</v>
      </c>
      <c r="H3578" s="45">
        <v>27900</v>
      </c>
      <c r="I3578" s="79" t="str">
        <f ca="1">IF($E3578="только рамка",VLOOKUP($D3578,OLframe!$D$2:$J$213,9),VLOOKUP($E3578,OLmain!$A$2:$J$57,9))</f>
        <v>Android 10.0, RK PX30 4x1,6 Ghz, 2Gb Ram, 16 Gb ROM, IPS LCD, NXP 6686 FM, TDA 7850, DSP, BC6 Bluetooth,  external microphone+Glonass&amp;gps</v>
      </c>
      <c r="J3578" s="27" t="e">
        <f ca="1">IF(VLOOKUP($D3578,OLframe!$D$2:$J$213,10)=0," ",VLOOKUP($D3578,OLframe!$D$2:$J$213,10))</f>
        <v>#REF!</v>
      </c>
    </row>
    <row r="3579" spans="1:10" ht="37.5" customHeight="1">
      <c r="A3579" s="8" t="s">
        <v>1883</v>
      </c>
      <c r="B3579" s="18" t="s">
        <v>512</v>
      </c>
      <c r="C3579" s="2" t="s">
        <v>3500</v>
      </c>
      <c r="D3579" s="37" t="s">
        <v>529</v>
      </c>
      <c r="E3579" s="37" t="s">
        <v>1110</v>
      </c>
      <c r="F3579" s="75" t="str">
        <f ca="1">IF($E3579="только рамка",VLOOKUP($D3579,OLframe!$D$2:$J$213,2),VLOOKUP($E3579,OLmain!$A$2:$J$57,2))</f>
        <v>10'', 1024*600</v>
      </c>
      <c r="G3579" s="65" t="str">
        <f ca="1">VLOOKUP($D3579,OLframe!$D$2:$J$213,3)</f>
        <v>https://yadi.sk/d/8eoPR0OD3PcDg6</v>
      </c>
      <c r="H3579" s="45">
        <v>31400</v>
      </c>
      <c r="I3579" s="79" t="str">
        <f ca="1">IF($E3579="только рамка",VLOOKUP($D3579,OLframe!$D$2:$J$213,9),VLOOKUP($E3579,OLmain!$A$2:$J$57,9))</f>
        <v>Android 10.0, RK PX5 8x1,5 Ghz, 4Gb Ram, 32 Gb ROM, IPS LCD, NXP 6686 FM, TDA 7850, DSP, BC6 Bluetooth,  external microphone+Glonass&amp;gps</v>
      </c>
      <c r="J3579" s="27" t="e">
        <f ca="1">IF(VLOOKUP($D3579,OLframe!$D$2:$J$213,10)=0," ",VLOOKUP($D3579,OLframe!$D$2:$J$213,10))</f>
        <v>#REF!</v>
      </c>
    </row>
    <row r="3580" spans="1:10" ht="37.5" customHeight="1">
      <c r="A3580" s="8" t="s">
        <v>1883</v>
      </c>
      <c r="B3580" s="18" t="s">
        <v>512</v>
      </c>
      <c r="C3580" s="2" t="s">
        <v>3500</v>
      </c>
      <c r="D3580" s="37" t="s">
        <v>529</v>
      </c>
      <c r="E3580" s="37" t="s">
        <v>1112</v>
      </c>
      <c r="F3580" s="75" t="str">
        <f ca="1">IF($E3580="только рамка",VLOOKUP($D3580,OLframe!$D$2:$J$213,2),VLOOKUP($E3580,OLmain!$A$2:$J$57,2))</f>
        <v>10'', 1024*600</v>
      </c>
      <c r="G3580" s="65" t="str">
        <f ca="1">VLOOKUP($D3580,OLframe!$D$2:$J$213,3)</f>
        <v>https://yadi.sk/d/8eoPR0OD3PcDg6</v>
      </c>
      <c r="H3580" s="45">
        <v>32400</v>
      </c>
      <c r="I3580" s="79" t="str">
        <f ca="1">IF($E3580="только рамка",VLOOKUP($D3580,OLframe!$D$2:$J$213,9),VLOOKUP($E3580,OLmain!$A$2:$J$57,9))</f>
        <v>Android 10.0, RK PX5 8x1,5 Ghz, 4Gb Ram, 64 Gb ROM, IPS LCD, NXP 6686 FM, TDA 7850, DSP, BC6 Bluetooth,  external microphone+Glonass&amp;gps</v>
      </c>
      <c r="J3580" s="27" t="e">
        <f ca="1">IF(VLOOKUP($D3580,OLframe!$D$2:$J$213,10)=0," ",VLOOKUP($D3580,OLframe!$D$2:$J$213,10))</f>
        <v>#REF!</v>
      </c>
    </row>
    <row r="3581" spans="1:10" ht="37.5" customHeight="1">
      <c r="A3581" s="8" t="s">
        <v>1883</v>
      </c>
      <c r="B3581" s="18" t="s">
        <v>512</v>
      </c>
      <c r="C3581" s="2" t="s">
        <v>3500</v>
      </c>
      <c r="D3581" s="37" t="s">
        <v>529</v>
      </c>
      <c r="E3581" s="37" t="s">
        <v>1114</v>
      </c>
      <c r="F3581" s="75" t="str">
        <f ca="1">IF($E3581="только рамка",VLOOKUP($D3581,OLframe!$D$2:$J$213,2),VLOOKUP($E3581,OLmain!$A$2:$J$57,2))</f>
        <v>10'', 1024*600</v>
      </c>
      <c r="G3581" s="65" t="str">
        <f ca="1">VLOOKUP($D3581,OLframe!$D$2:$J$213,3)</f>
        <v>https://yadi.sk/d/8eoPR0OD3PcDg6</v>
      </c>
      <c r="H3581" s="45">
        <v>32400</v>
      </c>
      <c r="I3581" s="79" t="str">
        <f ca="1">IF($E3581="только рамка",VLOOKUP($D3581,OLframe!$D$2:$J$213,9),VLOOKUP($E3581,OLmain!$A$2:$J$57,9))</f>
        <v>Android 10.0, RK PX6 6x2,0 Ghz, 4Gb Ram, 64 Gb ROM, IPS LCD, NXP 6686 FM, TDA 7850, DSP, BC6 Bluetooth,  external microphone+Glonass&amp;gps</v>
      </c>
      <c r="J3581" s="27" t="e">
        <f ca="1">IF(VLOOKUP($D3581,OLframe!$D$2:$J$213,10)=0," ",VLOOKUP($D3581,OLframe!$D$2:$J$213,10))</f>
        <v>#REF!</v>
      </c>
    </row>
    <row r="3582" spans="1:10" ht="37.5" customHeight="1">
      <c r="A3582" s="8" t="s">
        <v>1883</v>
      </c>
      <c r="B3582" s="18" t="s">
        <v>512</v>
      </c>
      <c r="C3582" s="2" t="s">
        <v>3500</v>
      </c>
      <c r="D3582" s="37" t="s">
        <v>529</v>
      </c>
      <c r="E3582" s="37" t="s">
        <v>1129</v>
      </c>
      <c r="F3582" s="75" t="str">
        <f ca="1">IF($E3582="только рамка",VLOOKUP($D3582,OLframe!$D$2:$J$213,2),VLOOKUP($E3582,OLmain!$A$2:$J$57,2))</f>
        <v>10'', 1024*600</v>
      </c>
      <c r="G3582" s="65" t="str">
        <f ca="1">VLOOKUP($D3582,OLframe!$D$2:$J$213,3)</f>
        <v>https://yadi.sk/d/8eoPR0OD3PcDg6</v>
      </c>
      <c r="H3582" s="45">
        <v>23900</v>
      </c>
      <c r="I3582" s="79" t="str">
        <f ca="1">IF($E3582="только рамка",VLOOKUP($D3582,OLframe!$D$2:$J$213,9),VLOOKUP($E3582,OLmain!$A$2:$J$57,9))</f>
        <v>Android 6.0, MTK 3562 8x1,5 Ghz, 2Gb Ram, 32 Gb ROM, IPS LCD, NXP 6686 FM, TDA 7851, Bluetooth,  external microphone, 4G встроен</v>
      </c>
      <c r="J3582" s="27" t="e">
        <f ca="1">IF(VLOOKUP($D3582,OLframe!$D$2:$J$213,10)=0," ",VLOOKUP($D3582,OLframe!$D$2:$J$213,10))</f>
        <v>#REF!</v>
      </c>
    </row>
    <row r="3583" spans="1:10" ht="37.5" customHeight="1">
      <c r="A3583" s="8" t="s">
        <v>1883</v>
      </c>
      <c r="B3583" s="18" t="s">
        <v>512</v>
      </c>
      <c r="C3583" s="2" t="s">
        <v>3500</v>
      </c>
      <c r="D3583" s="37" t="s">
        <v>529</v>
      </c>
      <c r="E3583" s="37" t="s">
        <v>1116</v>
      </c>
      <c r="F3583" s="75" t="str">
        <f ca="1">IF($E3583="только рамка",VLOOKUP($D3583,OLframe!$D$2:$J$213,2),VLOOKUP($E3583,OLmain!$A$2:$J$57,2))</f>
        <v>10'', 1280*720</v>
      </c>
      <c r="G3583" s="65" t="str">
        <f ca="1">VLOOKUP($D3583,OLframe!$D$2:$J$213,3)</f>
        <v>https://yadi.sk/d/8eoPR0OD3PcDg6</v>
      </c>
      <c r="H3583" s="45">
        <v>26900</v>
      </c>
      <c r="I3583" s="79" t="str">
        <f ca="1">IF($E3583="только рамка",VLOOKUP($D3583,OLframe!$D$2:$J$213,9),VLOOKUP($E3583,OLmain!$A$2:$J$57,9))</f>
        <v>Android 10, UIS7862 8x1,8 Ghz, 3Gb Ram, 32Gb ROM, TDA7708 FM, TDA7388, DSP, Bluetooth 5.0, Glonass&amp;gps, 4G, OPTIC out, поддержка AHD/TVI камер, HDMI - опция, AV OUT - опция</v>
      </c>
      <c r="J3583" s="27" t="e">
        <f ca="1">IF(VLOOKUP($D3583,OLframe!$D$2:$J$213,10)=0," ",VLOOKUP($D3583,OLframe!$D$2:$J$213,10))</f>
        <v>#REF!</v>
      </c>
    </row>
    <row r="3584" spans="1:10" ht="37.5" customHeight="1">
      <c r="A3584" s="8" t="s">
        <v>1883</v>
      </c>
      <c r="B3584" s="18" t="s">
        <v>512</v>
      </c>
      <c r="C3584" s="2" t="s">
        <v>3500</v>
      </c>
      <c r="D3584" s="37" t="s">
        <v>529</v>
      </c>
      <c r="E3584" s="37" t="s">
        <v>1118</v>
      </c>
      <c r="F3584" s="75" t="str">
        <f ca="1">IF($E3584="только рамка",VLOOKUP($D3584,OLframe!$D$2:$J$213,2),VLOOKUP($E3584,OLmain!$A$2:$J$57,2))</f>
        <v>10'', 1280*720</v>
      </c>
      <c r="G3584" s="65" t="str">
        <f ca="1">VLOOKUP($D3584,OLframe!$D$2:$J$213,3)</f>
        <v>https://yadi.sk/d/8eoPR0OD3PcDg6</v>
      </c>
      <c r="H3584" s="45">
        <v>31400</v>
      </c>
      <c r="I3584" s="79" t="str">
        <f ca="1">IF($E3584="только рамка",VLOOKUP($D3584,OLframe!$D$2:$J$213,9),VLOOKUP($E3584,OLmain!$A$2:$J$57,9))</f>
        <v>Android 10, UIS7862 8x1,8 Ghz, 4Gb Ram, 64Gb ROM, TDA7708 FM, TDA7851L, DSP, Bluetooth 5.0, Glonass&amp;gps, 4G, OPTIC out, поддержка AHD/TVI камер, HDMI - опция, AV OUT - опция</v>
      </c>
      <c r="J3584" s="27" t="e">
        <f ca="1">IF(VLOOKUP($D3584,OLframe!$D$2:$J$213,10)=0," ",VLOOKUP($D3584,OLframe!$D$2:$J$213,10))</f>
        <v>#REF!</v>
      </c>
    </row>
    <row r="3585" spans="1:10" ht="37.5" customHeight="1">
      <c r="A3585" s="8" t="s">
        <v>1883</v>
      </c>
      <c r="B3585" s="18" t="s">
        <v>512</v>
      </c>
      <c r="C3585" s="2" t="s">
        <v>3500</v>
      </c>
      <c r="D3585" s="37" t="s">
        <v>529</v>
      </c>
      <c r="E3585" s="37" t="s">
        <v>1134</v>
      </c>
      <c r="F3585" s="75" t="str">
        <f ca="1">IF($E3585="только рамка",VLOOKUP($D3585,OLframe!$D$2:$J$213,2),VLOOKUP($E3585,OLmain!$A$2:$J$57,2))</f>
        <v>10'', 1280*720</v>
      </c>
      <c r="G3585" s="65" t="str">
        <f ca="1">VLOOKUP($D3585,OLframe!$D$2:$J$213,3)</f>
        <v>https://yadi.sk/d/8eoPR0OD3PcDg6</v>
      </c>
      <c r="H3585" s="45">
        <v>34400</v>
      </c>
      <c r="I3585" s="79" t="str">
        <f ca="1">IF($E3585="только рамка",VLOOKUP($D3585,OLframe!$D$2:$J$213,9),VLOOKUP($E3585,OLmain!$A$2:$J$57,9))</f>
        <v>Android 10, UIS7862 8x1,8 Ghz, 6Gb Ram, 128Gb ROM, TDA7708 FM, TDA7851L, DSP, Bluetooth 5.0, Glonass&amp;gps, 4G, OPTIC out, поддержка AHD/TVI камер, HDMI - опция, AV OUT - опция</v>
      </c>
      <c r="J3585" s="27" t="e">
        <f ca="1">IF(VLOOKUP($D3585,OLframe!$D$2:$J$213,10)=0," ",VLOOKUP($D3585,OLframe!$D$2:$J$213,10))</f>
        <v>#REF!</v>
      </c>
    </row>
    <row r="3586" spans="1:10" ht="37.5" customHeight="1">
      <c r="A3586" s="8" t="s">
        <v>1883</v>
      </c>
      <c r="B3586" s="18" t="s">
        <v>512</v>
      </c>
      <c r="C3586" s="2" t="s">
        <v>3500</v>
      </c>
      <c r="D3586" s="37" t="s">
        <v>529</v>
      </c>
      <c r="E3586" s="37" t="s">
        <v>1120</v>
      </c>
      <c r="F3586" s="75" t="str">
        <f ca="1">IF($E3586="только рамка",VLOOKUP($D3586,OLframe!$D$2:$J$213,2),VLOOKUP($E3586,OLmain!$A$2:$J$57,2))</f>
        <v>10'', 1024*600</v>
      </c>
      <c r="G3586" s="65" t="str">
        <f ca="1">VLOOKUP($D3586,OLframe!$D$2:$J$213,3)</f>
        <v>https://yadi.sk/d/8eoPR0OD3PcDg6</v>
      </c>
      <c r="H3586" s="45">
        <v>32400</v>
      </c>
      <c r="I3586" s="79" t="str">
        <f ca="1">IF($E3586="только рамка",VLOOKUP($D3586,OLframe!$D$2:$J$213,9),VLOOKUP($E3586,OLmain!$A$2:$J$57,9))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586" s="27" t="e">
        <f ca="1">IF(VLOOKUP($D3586,OLframe!$D$2:$J$213,10)=0," ",VLOOKUP($D3586,OLframe!$D$2:$J$213,10))</f>
        <v>#REF!</v>
      </c>
    </row>
    <row r="3587" spans="1:10" ht="37.5" customHeight="1">
      <c r="A3587" s="8" t="s">
        <v>1883</v>
      </c>
      <c r="B3587" s="18" t="s">
        <v>512</v>
      </c>
      <c r="C3587" s="2" t="s">
        <v>3500</v>
      </c>
      <c r="D3587" s="37" t="s">
        <v>529</v>
      </c>
      <c r="E3587" s="37" t="s">
        <v>1090</v>
      </c>
      <c r="F3587" s="75" t="str">
        <f ca="1">IF($E3587="только рамка",VLOOKUP($D3587,OLframe!$D$2:$J$213,2),VLOOKUP($E3587,OLmain!$A$2:$J$57,2))</f>
        <v>9,7'', 1024*768</v>
      </c>
      <c r="G3587" s="65" t="str">
        <f ca="1">VLOOKUP($D3587,OLframe!$D$2:$J$213,3)</f>
        <v>https://yadi.sk/d/8eoPR0OD3PcDg6</v>
      </c>
      <c r="H3587" s="45">
        <v>33400</v>
      </c>
      <c r="I3587" s="79" t="str">
        <f ca="1">IF($E3587="только рамка",VLOOKUP($D3587,OLframe!$D$2:$J$213,9),VLOOKUP($E3587,OLmain!$A$2:$J$57,9))</f>
        <v>Android 10.0, RK PX6 6x2,0 Ghz, 4Gb Ram, 64 Gb ROM, IPS LCD, NXP 6686 FM, TDA 7850, DSP, BC6 Bluetooth,  external microphone+Glonass&amp;gps</v>
      </c>
      <c r="J3587" s="27" t="e">
        <f ca="1">IF(VLOOKUP($D3587,OLframe!$D$2:$J$213,10)=0," ",VLOOKUP($D3587,OLframe!$D$2:$J$213,10))</f>
        <v>#REF!</v>
      </c>
    </row>
    <row r="3588" spans="1:10" ht="37.5" customHeight="1">
      <c r="A3588" s="8" t="s">
        <v>1883</v>
      </c>
      <c r="B3588" s="18" t="s">
        <v>512</v>
      </c>
      <c r="C3588" s="2" t="s">
        <v>3500</v>
      </c>
      <c r="D3588" s="37" t="s">
        <v>529</v>
      </c>
      <c r="E3588" s="37" t="s">
        <v>1123</v>
      </c>
      <c r="F3588" s="75" t="str">
        <f ca="1">IF($E3588="только рамка",VLOOKUP($D3588,OLframe!$D$2:$J$213,2),VLOOKUP($E3588,OLmain!$A$2:$J$57,2))</f>
        <v>13.3", 1920*1080</v>
      </c>
      <c r="G3588" s="65" t="str">
        <f ca="1">VLOOKUP($D3588,OLframe!$D$2:$J$213,3)</f>
        <v>https://yadi.sk/d/8eoPR0OD3PcDg6</v>
      </c>
      <c r="H3588" s="45">
        <v>40900</v>
      </c>
      <c r="I3588" s="79" t="str">
        <f ca="1">IF($E3588="только рамка",VLOOKUP($D3588,OLframe!$D$2:$J$213,9),VLOOKUP($E3588,OLmain!$A$2:$J$57,9))</f>
        <v>Android 10.0, RK PX6 6x2,0 Ghz, 4Gb Ram, 64 Gb ROM, IPS LCD, NXP 6686 FM, TDA 7850, DSP, BC6 Bluetooth,  external microphone+Glonass&amp;gps</v>
      </c>
      <c r="J3588" s="27" t="e">
        <f ca="1">IF(VLOOKUP($D3588,OLframe!$D$2:$J$213,10)=0," ",VLOOKUP($D3588,OLframe!$D$2:$J$213,10))</f>
        <v>#REF!</v>
      </c>
    </row>
    <row r="3589" spans="1:10" ht="37.5" customHeight="1">
      <c r="A3589" s="8" t="s">
        <v>1883</v>
      </c>
      <c r="B3589" s="18" t="s">
        <v>512</v>
      </c>
      <c r="C3589" s="2" t="s">
        <v>3458</v>
      </c>
      <c r="D3589" s="37" t="s">
        <v>530</v>
      </c>
      <c r="E3589" s="37"/>
      <c r="F3589" s="2" t="s">
        <v>3549</v>
      </c>
      <c r="G3589" s="9" t="s">
        <v>531</v>
      </c>
      <c r="H3589" s="68">
        <v>26900</v>
      </c>
      <c r="I3589" s="20" t="s">
        <v>3511</v>
      </c>
      <c r="J3589" s="27"/>
    </row>
    <row r="3590" spans="1:10" ht="37.5" customHeight="1">
      <c r="A3590" s="8" t="s">
        <v>1883</v>
      </c>
      <c r="B3590" s="18" t="s">
        <v>512</v>
      </c>
      <c r="C3590" s="2" t="s">
        <v>3458</v>
      </c>
      <c r="D3590" s="37" t="s">
        <v>532</v>
      </c>
      <c r="E3590" s="37"/>
      <c r="F3590" s="2" t="s">
        <v>3518</v>
      </c>
      <c r="G3590" s="9" t="s">
        <v>533</v>
      </c>
      <c r="H3590" s="68">
        <v>28900</v>
      </c>
      <c r="I3590" s="20" t="s">
        <v>4179</v>
      </c>
      <c r="J3590" s="27"/>
    </row>
    <row r="3591" spans="1:10" ht="37.5" customHeight="1">
      <c r="A3591" s="8" t="s">
        <v>1883</v>
      </c>
      <c r="B3591" s="18" t="s">
        <v>534</v>
      </c>
      <c r="C3591" s="2" t="s">
        <v>3451</v>
      </c>
      <c r="D3591" s="37" t="s">
        <v>535</v>
      </c>
      <c r="E3591" s="37"/>
      <c r="F3591" s="10" t="s">
        <v>2880</v>
      </c>
      <c r="G3591" s="9" t="s">
        <v>536</v>
      </c>
      <c r="H3591" s="69">
        <v>34900</v>
      </c>
      <c r="I3591" s="53" t="s">
        <v>3503</v>
      </c>
      <c r="J3591" s="27" t="s">
        <v>2462</v>
      </c>
    </row>
    <row r="3592" spans="1:10" ht="37.5" customHeight="1">
      <c r="A3592" s="47" t="s">
        <v>1883</v>
      </c>
      <c r="B3592" s="166" t="s">
        <v>534</v>
      </c>
      <c r="C3592" s="176" t="s">
        <v>3500</v>
      </c>
      <c r="D3592" s="157" t="s">
        <v>537</v>
      </c>
      <c r="E3592" s="37" t="s">
        <v>2857</v>
      </c>
      <c r="F3592" s="75" t="str">
        <f ca="1">IF($E3592="только рамка",VLOOKUP($D3592,OLframe!$D$2:$J$213,2),VLOOKUP($E3592,OLmain!$A$2:$J$57,2))</f>
        <v>10", 1024*600</v>
      </c>
      <c r="G3592" s="169" t="str">
        <f ca="1">VLOOKUP($D3592,OLframe!$D$2:$J$213,3)</f>
        <v>https://yadi.sk/d/NYoazXvSusxciw</v>
      </c>
      <c r="H3592" s="45">
        <v>5000</v>
      </c>
      <c r="I3592" s="79" t="e">
        <f ca="1">IF($E3592="только рамка",VLOOKUP($D3592,OLframe!$D$2:$J$213,9),VLOOKUP($E3592,OLmain!$A$2:$J$57,9))</f>
        <v>#REF!</v>
      </c>
      <c r="J3592" s="27" t="e">
        <f ca="1">IF(VLOOKUP($D3592,OLframe!$D$2:$J$213,10)=0," ",VLOOKUP($D3592,OLframe!$D$2:$J$213,10))</f>
        <v>#REF!</v>
      </c>
    </row>
    <row r="3593" spans="1:10" ht="37.5" customHeight="1">
      <c r="A3593" s="47" t="s">
        <v>1883</v>
      </c>
      <c r="B3593" s="166" t="s">
        <v>534</v>
      </c>
      <c r="C3593" s="176" t="s">
        <v>3500</v>
      </c>
      <c r="D3593" s="157" t="s">
        <v>537</v>
      </c>
      <c r="E3593" s="37" t="s">
        <v>1103</v>
      </c>
      <c r="F3593" s="75" t="str">
        <f ca="1">IF($E3593="только рамка",VLOOKUP($D3593,OLframe!$D$2:$J$213,2),VLOOKUP($E3593,OLmain!$A$2:$J$57,2))</f>
        <v>10.1", 1280*720</v>
      </c>
      <c r="G3593" s="169" t="str">
        <f ca="1">VLOOKUP($D3593,OLframe!$D$2:$J$213,3)</f>
        <v>https://yadi.sk/d/NYoazXvSusxciw</v>
      </c>
      <c r="H3593" s="45">
        <v>35900</v>
      </c>
      <c r="I3593" s="79" t="str">
        <f ca="1">IF($E3593="только рамка",VLOOKUP($D3593,OLframe!$D$2:$J$213,9),VLOOKUP($E3593,OLmain!$A$2:$J$57,9))</f>
        <v>Android 10.0, RK PX6 6x2,0 Ghz, 4Gb Ram, 64 Gb ROM, IPS LCD, NXP 6686 FM, TDA 7850, DSP, BC6 Bluetooth,  external microphone+Glonass&amp;gps</v>
      </c>
      <c r="J3593" s="27" t="e">
        <f ca="1">IF(VLOOKUP($D3593,OLframe!$D$2:$J$213,10)=0," ",VLOOKUP($D3593,OLframe!$D$2:$J$213,10))</f>
        <v>#REF!</v>
      </c>
    </row>
    <row r="3594" spans="1:10" ht="37.5" customHeight="1">
      <c r="A3594" s="47" t="s">
        <v>1883</v>
      </c>
      <c r="B3594" s="166" t="s">
        <v>534</v>
      </c>
      <c r="C3594" s="176" t="s">
        <v>3500</v>
      </c>
      <c r="D3594" s="157" t="s">
        <v>537</v>
      </c>
      <c r="E3594" s="37" t="s">
        <v>1137</v>
      </c>
      <c r="F3594" s="75" t="str">
        <f ca="1">IF($E3594="только рамка",VLOOKUP($D3594,OLframe!$D$2:$J$213,2),VLOOKUP($E3594,OLmain!$A$2:$J$57,2))</f>
        <v>10'', 1280*720</v>
      </c>
      <c r="G3594" s="169" t="str">
        <f ca="1">VLOOKUP($D3594,OLframe!$D$2:$J$213,3)</f>
        <v>https://yadi.sk/d/NYoazXvSusxciw</v>
      </c>
      <c r="H3594" s="45">
        <v>38400</v>
      </c>
      <c r="I3594" s="79" t="str">
        <f ca="1">IF($E3594="только рамка",VLOOKUP($D3594,OLframe!$D$2:$J$213,9),VLOOKUP($E3594,OLmain!$A$2:$J$57,9))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94" s="27" t="e">
        <f ca="1">IF(VLOOKUP($D3594,OLframe!$D$2:$J$213,10)=0," ",VLOOKUP($D3594,OLframe!$D$2:$J$213,10))</f>
        <v>#REF!</v>
      </c>
    </row>
    <row r="3595" spans="1:10" ht="37.5" customHeight="1">
      <c r="A3595" s="47" t="s">
        <v>1883</v>
      </c>
      <c r="B3595" s="166" t="s">
        <v>534</v>
      </c>
      <c r="C3595" s="176" t="s">
        <v>3500</v>
      </c>
      <c r="D3595" s="157" t="s">
        <v>537</v>
      </c>
      <c r="E3595" s="37" t="s">
        <v>1142</v>
      </c>
      <c r="F3595" s="75" t="str">
        <f ca="1">IF($E3595="только рамка",VLOOKUP($D3595,OLframe!$D$2:$J$213,2),VLOOKUP($E3595,OLmain!$A$2:$J$57,2))</f>
        <v>10'', 1280*720</v>
      </c>
      <c r="G3595" s="169" t="str">
        <f ca="1">VLOOKUP($D3595,OLframe!$D$2:$J$213,3)</f>
        <v>https://yadi.sk/d/NYoazXvSusxciw</v>
      </c>
      <c r="H3595" s="45">
        <v>41400</v>
      </c>
      <c r="I3595" s="79" t="str">
        <f ca="1">IF($E3595="только рамка",VLOOKUP($D3595,OLframe!$D$2:$J$213,9),VLOOKUP($E3595,OLmain!$A$2:$J$57,9))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595" s="27" t="e">
        <f ca="1">IF(VLOOKUP($D3595,OLframe!$D$2:$J$213,10)=0," ",VLOOKUP($D3595,OLframe!$D$2:$J$213,10))</f>
        <v>#REF!</v>
      </c>
    </row>
    <row r="3596" spans="1:10" ht="37.5" customHeight="1">
      <c r="A3596" s="47" t="s">
        <v>1883</v>
      </c>
      <c r="B3596" s="166" t="s">
        <v>534</v>
      </c>
      <c r="C3596" s="176" t="s">
        <v>3500</v>
      </c>
      <c r="D3596" s="157" t="s">
        <v>537</v>
      </c>
      <c r="E3596" s="37" t="s">
        <v>1092</v>
      </c>
      <c r="F3596" s="75" t="str">
        <f ca="1">IF($E3596="только рамка",VLOOKUP($D3596,OLframe!$D$2:$J$213,2),VLOOKUP($E3596,OLmain!$A$2:$J$57,2))</f>
        <v>10'', 1024*600</v>
      </c>
      <c r="G3596" s="169" t="str">
        <f ca="1">VLOOKUP($D3596,OLframe!$D$2:$J$213,3)</f>
        <v>https://yadi.sk/d/NYoazXvSusxciw</v>
      </c>
      <c r="H3596" s="45">
        <v>28900</v>
      </c>
      <c r="I3596" s="79" t="str">
        <f ca="1">IF($E3596="только рамка",VLOOKUP($D3596,OLframe!$D$2:$J$213,9),VLOOKUP($E3596,OLmain!$A$2:$J$57,9))</f>
        <v>Android 10.0, RK PX30 4x1,6 Ghz, 2Gb Ram, 16 Gb ROM, IPS LCD, NXP 6686 FM, TDA 7850, DSP, BC6 Bluetooth,  external microphone+Glonass&amp;gps</v>
      </c>
      <c r="J3596" s="27" t="e">
        <f ca="1">IF(VLOOKUP($D3596,OLframe!$D$2:$J$213,10)=0," ",VLOOKUP($D3596,OLframe!$D$2:$J$213,10))</f>
        <v>#REF!</v>
      </c>
    </row>
    <row r="3597" spans="1:10" ht="37.5" customHeight="1">
      <c r="A3597" s="47" t="s">
        <v>1883</v>
      </c>
      <c r="B3597" s="166" t="s">
        <v>534</v>
      </c>
      <c r="C3597" s="176" t="s">
        <v>3500</v>
      </c>
      <c r="D3597" s="157" t="s">
        <v>537</v>
      </c>
      <c r="E3597" s="37" t="s">
        <v>1094</v>
      </c>
      <c r="F3597" s="75" t="str">
        <f ca="1">IF($E3597="только рамка",VLOOKUP($D3597,OLframe!$D$2:$J$213,2),VLOOKUP($E3597,OLmain!$A$2:$J$57,2))</f>
        <v>10'', 1024*600</v>
      </c>
      <c r="G3597" s="169" t="str">
        <f ca="1">VLOOKUP($D3597,OLframe!$D$2:$J$213,3)</f>
        <v>https://yadi.sk/d/NYoazXvSusxciw</v>
      </c>
      <c r="H3597" s="45">
        <v>32400</v>
      </c>
      <c r="I3597" s="79" t="str">
        <f ca="1">IF($E3597="только рамка",VLOOKUP($D3597,OLframe!$D$2:$J$213,9),VLOOKUP($E3597,OLmain!$A$2:$J$57,9))</f>
        <v>Android 10.0, RK PX5 8x1,5 Ghz, 4Gb Ram, 32 Gb ROM, IPS LCD, NXP 6686 FM, TDA 7850, DSP, BC6 Bluetooth,  external microphone+Glonass&amp;gps</v>
      </c>
      <c r="J3597" s="27" t="e">
        <f ca="1">IF(VLOOKUP($D3597,OLframe!$D$2:$J$213,10)=0," ",VLOOKUP($D3597,OLframe!$D$2:$J$213,10))</f>
        <v>#REF!</v>
      </c>
    </row>
    <row r="3598" spans="1:10" ht="37.5" customHeight="1">
      <c r="A3598" s="47" t="s">
        <v>1883</v>
      </c>
      <c r="B3598" s="166" t="s">
        <v>534</v>
      </c>
      <c r="C3598" s="176" t="s">
        <v>3500</v>
      </c>
      <c r="D3598" s="157" t="s">
        <v>537</v>
      </c>
      <c r="E3598" s="37" t="s">
        <v>1096</v>
      </c>
      <c r="F3598" s="75" t="str">
        <f ca="1">IF($E3598="только рамка",VLOOKUP($D3598,OLframe!$D$2:$J$213,2),VLOOKUP($E3598,OLmain!$A$2:$J$57,2))</f>
        <v>10'', 1024*600</v>
      </c>
      <c r="G3598" s="169" t="str">
        <f ca="1">VLOOKUP($D3598,OLframe!$D$2:$J$213,3)</f>
        <v>https://yadi.sk/d/NYoazXvSusxciw</v>
      </c>
      <c r="H3598" s="45">
        <v>33400</v>
      </c>
      <c r="I3598" s="79" t="str">
        <f ca="1">IF($E3598="только рамка",VLOOKUP($D3598,OLframe!$D$2:$J$213,9),VLOOKUP($E3598,OLmain!$A$2:$J$57,9))</f>
        <v>Android 10.0, RK PX5 8x1,5 Ghz, 4Gb Ram, 64 Gb ROM, IPS LCD, NXP 6686 FM, TDA 7850, DSP, BC6 Bluetooth,  external microphone+Glonass&amp;gps</v>
      </c>
      <c r="J3598" s="27" t="e">
        <f ca="1">IF(VLOOKUP($D3598,OLframe!$D$2:$J$213,10)=0," ",VLOOKUP($D3598,OLframe!$D$2:$J$213,10))</f>
        <v>#REF!</v>
      </c>
    </row>
    <row r="3599" spans="1:10" ht="37.5" customHeight="1">
      <c r="A3599" s="47" t="s">
        <v>1883</v>
      </c>
      <c r="B3599" s="166" t="s">
        <v>534</v>
      </c>
      <c r="C3599" s="176" t="s">
        <v>3500</v>
      </c>
      <c r="D3599" s="157" t="s">
        <v>537</v>
      </c>
      <c r="E3599" s="37" t="s">
        <v>1098</v>
      </c>
      <c r="F3599" s="75" t="str">
        <f ca="1">IF($E3599="только рамка",VLOOKUP($D3599,OLframe!$D$2:$J$213,2),VLOOKUP($E3599,OLmain!$A$2:$J$57,2))</f>
        <v>10'', 1024*600</v>
      </c>
      <c r="G3599" s="169" t="str">
        <f ca="1">VLOOKUP($D3599,OLframe!$D$2:$J$213,3)</f>
        <v>https://yadi.sk/d/NYoazXvSusxciw</v>
      </c>
      <c r="H3599" s="45">
        <v>33400</v>
      </c>
      <c r="I3599" s="79" t="str">
        <f ca="1">IF($E3599="только рамка",VLOOKUP($D3599,OLframe!$D$2:$J$213,9),VLOOKUP($E3599,OLmain!$A$2:$J$57,9))</f>
        <v>Android 10.0, RK PX6 6x2,0 Ghz, 4Gb Ram, 64 Gb ROM, IPS LCD, NXP 6686 FM, TDA 7850, DSP, BC6 Bluetooth,  external microphone+Glonass&amp;gps</v>
      </c>
      <c r="J3599" s="27" t="e">
        <f ca="1">IF(VLOOKUP($D3599,OLframe!$D$2:$J$213,10)=0," ",VLOOKUP($D3599,OLframe!$D$2:$J$213,10))</f>
        <v>#REF!</v>
      </c>
    </row>
    <row r="3600" spans="1:10" ht="37.5" customHeight="1">
      <c r="A3600" s="47" t="s">
        <v>1883</v>
      </c>
      <c r="B3600" s="166" t="s">
        <v>534</v>
      </c>
      <c r="C3600" s="176" t="s">
        <v>3500</v>
      </c>
      <c r="D3600" s="157" t="s">
        <v>537</v>
      </c>
      <c r="E3600" s="37" t="s">
        <v>1128</v>
      </c>
      <c r="F3600" s="75" t="str">
        <f ca="1">IF($E3600="только рамка",VLOOKUP($D3600,OLframe!$D$2:$J$213,2),VLOOKUP($E3600,OLmain!$A$2:$J$57,2))</f>
        <v>10'', 1024*600</v>
      </c>
      <c r="G3600" s="169" t="str">
        <f ca="1">VLOOKUP($D3600,OLframe!$D$2:$J$213,3)</f>
        <v>https://yadi.sk/d/NYoazXvSusxciw</v>
      </c>
      <c r="H3600" s="45">
        <v>23900</v>
      </c>
      <c r="I3600" s="79" t="str">
        <f ca="1">IF($E3600="только рамка",VLOOKUP($D3600,OLframe!$D$2:$J$213,9),VLOOKUP($E3600,OLmain!$A$2:$J$57,9))</f>
        <v>Android 6.0, MTK 3562 8x1,5 Ghz, 2Gb Ram, 32 Gb ROM, IPS LCD, NXP 6686 FM, TDA 7851, Bluetooth,  external microphone, 4G встроен</v>
      </c>
      <c r="J3600" s="27" t="e">
        <f ca="1">IF(VLOOKUP($D3600,OLframe!$D$2:$J$213,10)=0," ",VLOOKUP($D3600,OLframe!$D$2:$J$213,10))</f>
        <v>#REF!</v>
      </c>
    </row>
    <row r="3601" spans="1:10" ht="37.5" customHeight="1">
      <c r="A3601" s="47" t="s">
        <v>1883</v>
      </c>
      <c r="B3601" s="166" t="s">
        <v>534</v>
      </c>
      <c r="C3601" s="176" t="s">
        <v>3500</v>
      </c>
      <c r="D3601" s="157" t="s">
        <v>537</v>
      </c>
      <c r="E3601" s="37" t="s">
        <v>1125</v>
      </c>
      <c r="F3601" s="75" t="str">
        <f ca="1">IF($E3601="только рамка",VLOOKUP($D3601,OLframe!$D$2:$J$213,2),VLOOKUP($E3601,OLmain!$A$2:$J$57,2))</f>
        <v>10'', 1280*720</v>
      </c>
      <c r="G3601" s="169" t="str">
        <f ca="1">VLOOKUP($D3601,OLframe!$D$2:$J$213,3)</f>
        <v>https://yadi.sk/d/NYoazXvSusxciw</v>
      </c>
      <c r="H3601" s="45">
        <v>28400</v>
      </c>
      <c r="I3601" s="79" t="str">
        <f ca="1">IF($E3601="только рамка",VLOOKUP($D3601,OLframe!$D$2:$J$213,9),VLOOKUP($E3601,OLmain!$A$2:$J$57,9))</f>
        <v>Android 10, UIS7862 8x1,8 Ghz, 3Gb Ram, 32Gb ROM, TDA7708 FM, TDA7388, DSP, Bluetooth 5.0, Glonass&amp;gps, 4G, OPTIC out, поддержка AHD/TVI камер, HDMI - опция, AV OUT - опция</v>
      </c>
      <c r="J3601" s="27" t="e">
        <f ca="1">IF(VLOOKUP($D3601,OLframe!$D$2:$J$213,10)=0," ",VLOOKUP($D3601,OLframe!$D$2:$J$213,10))</f>
        <v>#REF!</v>
      </c>
    </row>
    <row r="3602" spans="1:10" ht="37.5" customHeight="1">
      <c r="A3602" s="47" t="s">
        <v>1883</v>
      </c>
      <c r="B3602" s="166" t="s">
        <v>534</v>
      </c>
      <c r="C3602" s="176" t="s">
        <v>3500</v>
      </c>
      <c r="D3602" s="157" t="s">
        <v>537</v>
      </c>
      <c r="E3602" s="37" t="s">
        <v>1100</v>
      </c>
      <c r="F3602" s="75" t="str">
        <f ca="1">IF($E3602="только рамка",VLOOKUP($D3602,OLframe!$D$2:$J$213,2),VLOOKUP($E3602,OLmain!$A$2:$J$57,2))</f>
        <v>10'', 1280*720</v>
      </c>
      <c r="G3602" s="169" t="str">
        <f ca="1">VLOOKUP($D3602,OLframe!$D$2:$J$213,3)</f>
        <v>https://yadi.sk/d/NYoazXvSusxciw</v>
      </c>
      <c r="H3602" s="45">
        <v>32400</v>
      </c>
      <c r="I3602" s="79" t="str">
        <f ca="1">IF($E3602="только рамка",VLOOKUP($D3602,OLframe!$D$2:$J$213,9),VLOOKUP($E3602,OLmain!$A$2:$J$57,9))</f>
        <v>Android 10, UIS7862 8x1,8 Ghz, 4Gb Ram, 64Gb ROM, TDA7708 FM, TDA7851L, DSP, Bluetooth 5.0, Glonass&amp;gps, 4G, OPTIC out, поддержка AHD/TVI камер, HDMI - опция, AV OUT - опция</v>
      </c>
      <c r="J3602" s="27" t="e">
        <f ca="1">IF(VLOOKUP($D3602,OLframe!$D$2:$J$213,10)=0," ",VLOOKUP($D3602,OLframe!$D$2:$J$213,10))</f>
        <v>#REF!</v>
      </c>
    </row>
    <row r="3603" spans="1:10" ht="37.5" customHeight="1">
      <c r="A3603" s="47" t="s">
        <v>1883</v>
      </c>
      <c r="B3603" s="166" t="s">
        <v>534</v>
      </c>
      <c r="C3603" s="176" t="s">
        <v>3500</v>
      </c>
      <c r="D3603" s="157" t="s">
        <v>537</v>
      </c>
      <c r="E3603" s="37" t="s">
        <v>1133</v>
      </c>
      <c r="F3603" s="75" t="str">
        <f ca="1">IF($E3603="только рамка",VLOOKUP($D3603,OLframe!$D$2:$J$213,2),VLOOKUP($E3603,OLmain!$A$2:$J$57,2))</f>
        <v>10'', 1280*720</v>
      </c>
      <c r="G3603" s="169" t="str">
        <f ca="1">VLOOKUP($D3603,OLframe!$D$2:$J$213,3)</f>
        <v>https://yadi.sk/d/NYoazXvSusxciw</v>
      </c>
      <c r="H3603" s="45">
        <v>35400</v>
      </c>
      <c r="I3603" s="79" t="str">
        <f ca="1">IF($E3603="только рамка",VLOOKUP($D3603,OLframe!$D$2:$J$213,9),VLOOKUP($E3603,OLmain!$A$2:$J$57,9))</f>
        <v>Android 10, UIS7862 8x1,8 Ghz, 4Gb Ram, 64Gb ROM, TDA7708 FM, TDA7851L, DSP, Bluetooth 5.0, Glonass&amp;gps, 4G, OPTIC out, поддержка AHD/TVI камер, HDMI - опция, AV OUT - опция</v>
      </c>
      <c r="J3603" s="27" t="e">
        <f ca="1">IF(VLOOKUP($D3603,OLframe!$D$2:$J$213,10)=0," ",VLOOKUP($D3603,OLframe!$D$2:$J$213,10))</f>
        <v>#REF!</v>
      </c>
    </row>
    <row r="3604" spans="1:10" ht="37.5" customHeight="1">
      <c r="A3604" s="47" t="s">
        <v>1883</v>
      </c>
      <c r="B3604" s="166" t="s">
        <v>534</v>
      </c>
      <c r="C3604" s="176" t="s">
        <v>3500</v>
      </c>
      <c r="D3604" s="157" t="s">
        <v>537</v>
      </c>
      <c r="E3604" s="37" t="s">
        <v>1105</v>
      </c>
      <c r="F3604" s="75" t="str">
        <f ca="1">IF($E3604="только рамка",VLOOKUP($D3604,OLframe!$D$2:$J$213,2),VLOOKUP($E3604,OLmain!$A$2:$J$57,2))</f>
        <v>10'', 1024*600</v>
      </c>
      <c r="G3604" s="169" t="str">
        <f ca="1">VLOOKUP($D3604,OLframe!$D$2:$J$213,3)</f>
        <v>https://yadi.sk/d/NYoazXvSusxciw</v>
      </c>
      <c r="H3604" s="45">
        <v>33400</v>
      </c>
      <c r="I3604" s="79" t="str">
        <f ca="1">IF($E3604="только рамка",VLOOKUP($D3604,OLframe!$D$2:$J$213,9),VLOOKUP($E3604,OLmain!$A$2:$J$57,9))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604" s="27" t="e">
        <f ca="1">IF(VLOOKUP($D3604,OLframe!$D$2:$J$213,10)=0," ",VLOOKUP($D3604,OLframe!$D$2:$J$213,10))</f>
        <v>#REF!</v>
      </c>
    </row>
    <row r="3605" spans="1:10" ht="37.5" customHeight="1">
      <c r="A3605" s="47" t="s">
        <v>1883</v>
      </c>
      <c r="B3605" s="166" t="s">
        <v>534</v>
      </c>
      <c r="C3605" s="176" t="s">
        <v>3500</v>
      </c>
      <c r="D3605" s="157" t="s">
        <v>537</v>
      </c>
      <c r="E3605" s="37" t="s">
        <v>1088</v>
      </c>
      <c r="F3605" s="75" t="str">
        <f ca="1">IF($E3605="только рамка",VLOOKUP($D3605,OLframe!$D$2:$J$213,2),VLOOKUP($E3605,OLmain!$A$2:$J$57,2))</f>
        <v>9,7'', 1024*768</v>
      </c>
      <c r="G3605" s="169" t="str">
        <f ca="1">VLOOKUP($D3605,OLframe!$D$2:$J$213,3)</f>
        <v>https://yadi.sk/d/NYoazXvSusxciw</v>
      </c>
      <c r="H3605" s="45">
        <v>34400</v>
      </c>
      <c r="I3605" s="79" t="str">
        <f ca="1">IF($E3605="только рамка",VLOOKUP($D3605,OLframe!$D$2:$J$213,9),VLOOKUP($E3605,OLmain!$A$2:$J$57,9))</f>
        <v>Android 10.0, RK PX6 6x2,0 Ghz, 4Gb Ram, 64 Gb ROM, IPS LCD, NXP 6686 FM, TDA 7850, DSP, BC6 Bluetooth,  external microphone+Glonass&amp;gps</v>
      </c>
      <c r="J3605" s="27" t="e">
        <f ca="1">IF(VLOOKUP($D3605,OLframe!$D$2:$J$213,10)=0," ",VLOOKUP($D3605,OLframe!$D$2:$J$213,10))</f>
        <v>#REF!</v>
      </c>
    </row>
    <row r="3606" spans="1:10" ht="37.5" customHeight="1">
      <c r="A3606" s="47" t="s">
        <v>1883</v>
      </c>
      <c r="B3606" s="166" t="s">
        <v>534</v>
      </c>
      <c r="C3606" s="176" t="s">
        <v>3500</v>
      </c>
      <c r="D3606" s="157" t="s">
        <v>537</v>
      </c>
      <c r="E3606" s="37" t="s">
        <v>1101</v>
      </c>
      <c r="F3606" s="75" t="str">
        <f ca="1">IF($E3606="только рамка",VLOOKUP($D3606,OLframe!$D$2:$J$213,2),VLOOKUP($E3606,OLmain!$A$2:$J$57,2))</f>
        <v>13.3", 1920*1080</v>
      </c>
      <c r="G3606" s="169" t="str">
        <f ca="1">VLOOKUP($D3606,OLframe!$D$2:$J$213,3)</f>
        <v>https://yadi.sk/d/NYoazXvSusxciw</v>
      </c>
      <c r="H3606" s="45">
        <v>41900</v>
      </c>
      <c r="I3606" s="79" t="str">
        <f ca="1">IF($E3606="только рамка",VLOOKUP($D3606,OLframe!$D$2:$J$213,9),VLOOKUP($E3606,OLmain!$A$2:$J$57,9))</f>
        <v>Android 10.0, RK PX6 6x2,0 Ghz, 4Gb Ram, 64 Gb ROM, IPS LCD, NXP 6686 FM, TDA 7850, DSP, BC6 Bluetooth,  external microphone+Glonass&amp;gps</v>
      </c>
      <c r="J3606" s="27" t="e">
        <f ca="1">IF(VLOOKUP($D3606,OLframe!$D$2:$J$213,10)=0," ",VLOOKUP($D3606,OLframe!$D$2:$J$213,10))</f>
        <v>#REF!</v>
      </c>
    </row>
    <row r="3607" spans="1:10" ht="37.5" customHeight="1">
      <c r="A3607" s="25" t="s">
        <v>1883</v>
      </c>
      <c r="B3607" s="174" t="s">
        <v>534</v>
      </c>
      <c r="C3607" s="75" t="s">
        <v>3489</v>
      </c>
      <c r="D3607" s="75" t="s">
        <v>1046</v>
      </c>
      <c r="E3607" s="75"/>
      <c r="F3607" s="71" t="s">
        <v>3563</v>
      </c>
      <c r="G3607" s="65" t="s">
        <v>48</v>
      </c>
      <c r="H3607" s="45">
        <v>35900</v>
      </c>
      <c r="I3607" s="79" t="s">
        <v>1043</v>
      </c>
      <c r="J3607" s="27"/>
    </row>
    <row r="3608" spans="1:10" ht="37.5" customHeight="1">
      <c r="A3608" s="24" t="s">
        <v>1883</v>
      </c>
      <c r="B3608" s="170" t="s">
        <v>534</v>
      </c>
      <c r="C3608" s="172" t="s">
        <v>3884</v>
      </c>
      <c r="D3608" s="81" t="s">
        <v>538</v>
      </c>
      <c r="E3608" s="81"/>
      <c r="F3608" s="172" t="s">
        <v>3941</v>
      </c>
      <c r="G3608" s="177" t="s">
        <v>539</v>
      </c>
      <c r="H3608" s="178">
        <v>47400</v>
      </c>
      <c r="I3608" s="125" t="s">
        <v>540</v>
      </c>
      <c r="J3608" s="163"/>
    </row>
    <row r="3609" spans="1:10" ht="37.5" customHeight="1">
      <c r="A3609" s="8" t="s">
        <v>1883</v>
      </c>
      <c r="B3609" s="18" t="s">
        <v>541</v>
      </c>
      <c r="C3609" s="36" t="s">
        <v>3451</v>
      </c>
      <c r="D3609" s="38" t="s">
        <v>542</v>
      </c>
      <c r="E3609" s="38"/>
      <c r="F3609" s="2" t="s">
        <v>3712</v>
      </c>
      <c r="G3609" s="15" t="s">
        <v>543</v>
      </c>
      <c r="H3609" s="69">
        <v>25900</v>
      </c>
      <c r="I3609" s="21" t="s">
        <v>3551</v>
      </c>
      <c r="J3609" s="54" t="s">
        <v>3628</v>
      </c>
    </row>
    <row r="3610" spans="1:10" ht="37.5" customHeight="1">
      <c r="A3610" s="8" t="s">
        <v>1883</v>
      </c>
      <c r="B3610" s="18" t="s">
        <v>541</v>
      </c>
      <c r="C3610" s="36" t="s">
        <v>3451</v>
      </c>
      <c r="D3610" s="38" t="s">
        <v>544</v>
      </c>
      <c r="E3610" s="38"/>
      <c r="F3610" s="2" t="s">
        <v>3712</v>
      </c>
      <c r="G3610" s="15" t="s">
        <v>543</v>
      </c>
      <c r="H3610" s="69">
        <v>29900</v>
      </c>
      <c r="I3610" s="21" t="s">
        <v>2273</v>
      </c>
      <c r="J3610" s="27"/>
    </row>
    <row r="3611" spans="1:10" ht="37.5" customHeight="1">
      <c r="A3611" s="8" t="s">
        <v>1883</v>
      </c>
      <c r="B3611" s="18" t="s">
        <v>545</v>
      </c>
      <c r="C3611" s="36" t="s">
        <v>3451</v>
      </c>
      <c r="D3611" s="38" t="s">
        <v>546</v>
      </c>
      <c r="E3611" s="38"/>
      <c r="F3611" s="2" t="s">
        <v>3590</v>
      </c>
      <c r="G3611" s="6" t="s">
        <v>547</v>
      </c>
      <c r="H3611" s="69"/>
      <c r="I3611" s="21" t="s">
        <v>3551</v>
      </c>
      <c r="J3611" s="27"/>
    </row>
    <row r="3612" spans="1:10" ht="37.5" customHeight="1">
      <c r="A3612" s="8" t="s">
        <v>1883</v>
      </c>
      <c r="B3612" s="22" t="s">
        <v>548</v>
      </c>
      <c r="C3612" s="36" t="s">
        <v>3451</v>
      </c>
      <c r="D3612" s="38" t="s">
        <v>549</v>
      </c>
      <c r="E3612" s="38"/>
      <c r="F3612" s="2" t="s">
        <v>3985</v>
      </c>
      <c r="G3612" s="6" t="s">
        <v>550</v>
      </c>
      <c r="H3612" s="69"/>
      <c r="I3612" s="21" t="s">
        <v>3551</v>
      </c>
      <c r="J3612" s="27"/>
    </row>
    <row r="3613" spans="1:10" ht="37.5" customHeight="1">
      <c r="A3613" s="8" t="s">
        <v>1883</v>
      </c>
      <c r="B3613" s="22" t="s">
        <v>548</v>
      </c>
      <c r="C3613" s="36" t="s">
        <v>3489</v>
      </c>
      <c r="D3613" s="38" t="s">
        <v>551</v>
      </c>
      <c r="E3613" s="38"/>
      <c r="F3613" s="2" t="s">
        <v>3985</v>
      </c>
      <c r="G3613" s="9" t="s">
        <v>552</v>
      </c>
      <c r="H3613" s="69">
        <v>28400</v>
      </c>
      <c r="I3613" s="46" t="s">
        <v>3492</v>
      </c>
      <c r="J3613" s="27"/>
    </row>
    <row r="3614" spans="1:10" ht="37.5" customHeight="1">
      <c r="A3614" s="8" t="s">
        <v>1883</v>
      </c>
      <c r="B3614" s="22" t="s">
        <v>548</v>
      </c>
      <c r="C3614" s="36" t="s">
        <v>3489</v>
      </c>
      <c r="D3614" s="38" t="s">
        <v>553</v>
      </c>
      <c r="E3614" s="38"/>
      <c r="F3614" s="2" t="s">
        <v>3985</v>
      </c>
      <c r="G3614" s="9" t="s">
        <v>552</v>
      </c>
      <c r="H3614" s="69">
        <v>31900</v>
      </c>
      <c r="I3614" s="59" t="s">
        <v>3771</v>
      </c>
      <c r="J3614" s="27"/>
    </row>
    <row r="3615" spans="1:10" ht="37.5" customHeight="1">
      <c r="A3615" s="8" t="s">
        <v>1883</v>
      </c>
      <c r="B3615" s="22" t="s">
        <v>548</v>
      </c>
      <c r="C3615" s="36" t="s">
        <v>3489</v>
      </c>
      <c r="D3615" s="38" t="s">
        <v>554</v>
      </c>
      <c r="E3615" s="38"/>
      <c r="F3615" s="2" t="s">
        <v>3985</v>
      </c>
      <c r="G3615" s="9" t="s">
        <v>552</v>
      </c>
      <c r="H3615" s="69">
        <v>32900</v>
      </c>
      <c r="I3615" s="46" t="s">
        <v>3496</v>
      </c>
      <c r="J3615" s="27"/>
    </row>
    <row r="3616" spans="1:10" ht="37.5" customHeight="1">
      <c r="A3616" s="8" t="s">
        <v>1883</v>
      </c>
      <c r="B3616" s="22" t="s">
        <v>548</v>
      </c>
      <c r="C3616" s="36" t="s">
        <v>3451</v>
      </c>
      <c r="D3616" s="38" t="s">
        <v>555</v>
      </c>
      <c r="E3616" s="38"/>
      <c r="F3616" s="10" t="s">
        <v>556</v>
      </c>
      <c r="G3616" s="15" t="s">
        <v>557</v>
      </c>
      <c r="H3616" s="69">
        <v>24900</v>
      </c>
      <c r="I3616" s="21" t="s">
        <v>3551</v>
      </c>
      <c r="J3616" s="27"/>
    </row>
    <row r="3617" spans="1:10" ht="37.5" customHeight="1">
      <c r="A3617" s="8" t="s">
        <v>1883</v>
      </c>
      <c r="B3617" s="22" t="s">
        <v>548</v>
      </c>
      <c r="C3617" s="36" t="s">
        <v>3451</v>
      </c>
      <c r="D3617" s="38" t="s">
        <v>558</v>
      </c>
      <c r="E3617" s="38"/>
      <c r="F3617" s="10" t="s">
        <v>556</v>
      </c>
      <c r="G3617" s="14" t="s">
        <v>559</v>
      </c>
      <c r="H3617" s="69">
        <v>28900</v>
      </c>
      <c r="I3617" s="21" t="s">
        <v>2301</v>
      </c>
      <c r="J3617" s="54" t="s">
        <v>3628</v>
      </c>
    </row>
    <row r="3618" spans="1:10" ht="37.5" customHeight="1">
      <c r="A3618" s="8" t="s">
        <v>1883</v>
      </c>
      <c r="B3618" s="22" t="s">
        <v>548</v>
      </c>
      <c r="C3618" s="36" t="s">
        <v>3444</v>
      </c>
      <c r="D3618" s="38" t="s">
        <v>560</v>
      </c>
      <c r="E3618" s="38"/>
      <c r="F3618" s="10" t="s">
        <v>556</v>
      </c>
      <c r="G3618" s="14" t="s">
        <v>561</v>
      </c>
      <c r="H3618" s="69">
        <v>24400</v>
      </c>
      <c r="I3618" s="20" t="s">
        <v>3507</v>
      </c>
      <c r="J3618" s="27"/>
    </row>
    <row r="3619" spans="1:10" ht="37.5" customHeight="1">
      <c r="A3619" s="8" t="s">
        <v>1883</v>
      </c>
      <c r="B3619" s="22" t="s">
        <v>548</v>
      </c>
      <c r="C3619" s="36" t="s">
        <v>3444</v>
      </c>
      <c r="D3619" s="38" t="s">
        <v>562</v>
      </c>
      <c r="E3619" s="38"/>
      <c r="F3619" s="10" t="s">
        <v>556</v>
      </c>
      <c r="G3619" s="14" t="s">
        <v>563</v>
      </c>
      <c r="H3619" s="69">
        <v>24900</v>
      </c>
      <c r="I3619" s="46" t="s">
        <v>3475</v>
      </c>
      <c r="J3619" s="27"/>
    </row>
    <row r="3620" spans="1:10" ht="37.5" customHeight="1">
      <c r="A3620" s="8" t="s">
        <v>1883</v>
      </c>
      <c r="B3620" s="22" t="s">
        <v>548</v>
      </c>
      <c r="C3620" s="36" t="s">
        <v>3444</v>
      </c>
      <c r="D3620" s="38" t="s">
        <v>564</v>
      </c>
      <c r="E3620" s="38"/>
      <c r="F3620" s="10" t="s">
        <v>556</v>
      </c>
      <c r="G3620" s="14" t="s">
        <v>563</v>
      </c>
      <c r="H3620" s="69">
        <v>28900</v>
      </c>
      <c r="I3620" s="46" t="s">
        <v>3545</v>
      </c>
      <c r="J3620" s="27"/>
    </row>
    <row r="3621" spans="1:10" ht="37.5" customHeight="1">
      <c r="A3621" s="8" t="s">
        <v>1883</v>
      </c>
      <c r="B3621" s="22" t="s">
        <v>548</v>
      </c>
      <c r="C3621" s="36" t="s">
        <v>3444</v>
      </c>
      <c r="D3621" s="38" t="s">
        <v>565</v>
      </c>
      <c r="E3621" s="38"/>
      <c r="F3621" s="10" t="s">
        <v>556</v>
      </c>
      <c r="G3621" s="14" t="s">
        <v>563</v>
      </c>
      <c r="H3621" s="69">
        <v>29900</v>
      </c>
      <c r="I3621" s="46" t="s">
        <v>3480</v>
      </c>
      <c r="J3621" s="27"/>
    </row>
    <row r="3622" spans="1:10" ht="37.5" customHeight="1">
      <c r="A3622" s="8" t="s">
        <v>1883</v>
      </c>
      <c r="B3622" s="22" t="s">
        <v>548</v>
      </c>
      <c r="C3622" s="36" t="s">
        <v>3610</v>
      </c>
      <c r="D3622" s="38" t="s">
        <v>61</v>
      </c>
      <c r="E3622" s="38"/>
      <c r="F3622" s="10" t="s">
        <v>556</v>
      </c>
      <c r="G3622" s="14" t="s">
        <v>563</v>
      </c>
      <c r="H3622" s="69">
        <v>29900</v>
      </c>
      <c r="I3622" s="46" t="s">
        <v>3492</v>
      </c>
      <c r="J3622" s="27"/>
    </row>
    <row r="3623" spans="1:10" ht="37.5" customHeight="1">
      <c r="A3623" s="8" t="s">
        <v>1883</v>
      </c>
      <c r="B3623" s="22" t="s">
        <v>548</v>
      </c>
      <c r="C3623" s="36" t="s">
        <v>3610</v>
      </c>
      <c r="D3623" s="38" t="s">
        <v>62</v>
      </c>
      <c r="E3623" s="38"/>
      <c r="F3623" s="10" t="s">
        <v>556</v>
      </c>
      <c r="G3623" s="14" t="s">
        <v>563</v>
      </c>
      <c r="H3623" s="69">
        <v>32900</v>
      </c>
      <c r="I3623" s="59" t="s">
        <v>3771</v>
      </c>
      <c r="J3623" s="27"/>
    </row>
    <row r="3624" spans="1:10" ht="37.5" customHeight="1">
      <c r="A3624" s="8" t="s">
        <v>1883</v>
      </c>
      <c r="B3624" s="22" t="s">
        <v>548</v>
      </c>
      <c r="C3624" s="36" t="s">
        <v>3610</v>
      </c>
      <c r="D3624" s="38" t="s">
        <v>63</v>
      </c>
      <c r="E3624" s="38"/>
      <c r="F3624" s="10" t="s">
        <v>556</v>
      </c>
      <c r="G3624" s="14" t="s">
        <v>563</v>
      </c>
      <c r="H3624" s="69">
        <v>33900</v>
      </c>
      <c r="I3624" s="46" t="s">
        <v>3496</v>
      </c>
      <c r="J3624" s="27"/>
    </row>
    <row r="3625" spans="1:10" ht="37.5" customHeight="1">
      <c r="A3625" s="8" t="s">
        <v>1883</v>
      </c>
      <c r="B3625" s="22" t="s">
        <v>548</v>
      </c>
      <c r="C3625" s="36" t="s">
        <v>3500</v>
      </c>
      <c r="D3625" s="38" t="s">
        <v>566</v>
      </c>
      <c r="E3625" s="38"/>
      <c r="F3625" s="10" t="s">
        <v>556</v>
      </c>
      <c r="G3625" s="9" t="s">
        <v>567</v>
      </c>
      <c r="H3625" s="69">
        <v>26500</v>
      </c>
      <c r="I3625" s="20" t="s">
        <v>3520</v>
      </c>
      <c r="J3625" s="27" t="s">
        <v>3596</v>
      </c>
    </row>
    <row r="3626" spans="1:10" ht="37.5" customHeight="1">
      <c r="A3626" s="8" t="s">
        <v>1883</v>
      </c>
      <c r="B3626" s="22" t="s">
        <v>548</v>
      </c>
      <c r="C3626" s="36" t="s">
        <v>4083</v>
      </c>
      <c r="D3626" s="38" t="s">
        <v>568</v>
      </c>
      <c r="E3626" s="38"/>
      <c r="F3626" s="2" t="s">
        <v>3590</v>
      </c>
      <c r="G3626" s="9" t="s">
        <v>569</v>
      </c>
      <c r="H3626" s="69">
        <v>23400</v>
      </c>
      <c r="I3626" s="21" t="s">
        <v>3551</v>
      </c>
      <c r="J3626" s="27"/>
    </row>
    <row r="3627" spans="1:10" ht="37.5" customHeight="1">
      <c r="A3627" s="8" t="s">
        <v>1883</v>
      </c>
      <c r="B3627" s="22" t="s">
        <v>548</v>
      </c>
      <c r="C3627" s="36" t="s">
        <v>3610</v>
      </c>
      <c r="D3627" s="38" t="s">
        <v>570</v>
      </c>
      <c r="E3627" s="38"/>
      <c r="F3627" s="2" t="s">
        <v>3590</v>
      </c>
      <c r="G3627" s="9" t="s">
        <v>571</v>
      </c>
      <c r="H3627" s="69">
        <v>29900</v>
      </c>
      <c r="I3627" s="46" t="s">
        <v>3492</v>
      </c>
      <c r="J3627" s="27" t="s">
        <v>1196</v>
      </c>
    </row>
    <row r="3628" spans="1:10" ht="37.5" customHeight="1">
      <c r="A3628" s="8" t="s">
        <v>1883</v>
      </c>
      <c r="B3628" s="22" t="s">
        <v>548</v>
      </c>
      <c r="C3628" s="36" t="s">
        <v>3610</v>
      </c>
      <c r="D3628" s="38" t="s">
        <v>572</v>
      </c>
      <c r="E3628" s="38"/>
      <c r="F3628" s="2" t="s">
        <v>3590</v>
      </c>
      <c r="G3628" s="9" t="s">
        <v>571</v>
      </c>
      <c r="H3628" s="69">
        <v>32900</v>
      </c>
      <c r="I3628" s="59" t="s">
        <v>3771</v>
      </c>
      <c r="J3628" s="27" t="s">
        <v>1196</v>
      </c>
    </row>
    <row r="3629" spans="1:10" ht="37.5" customHeight="1">
      <c r="A3629" s="8" t="s">
        <v>1883</v>
      </c>
      <c r="B3629" s="22" t="s">
        <v>548</v>
      </c>
      <c r="C3629" s="36" t="s">
        <v>3610</v>
      </c>
      <c r="D3629" s="38" t="s">
        <v>573</v>
      </c>
      <c r="E3629" s="38"/>
      <c r="F3629" s="2" t="s">
        <v>3590</v>
      </c>
      <c r="G3629" s="9" t="s">
        <v>571</v>
      </c>
      <c r="H3629" s="69">
        <v>33900</v>
      </c>
      <c r="I3629" s="46" t="s">
        <v>3622</v>
      </c>
      <c r="J3629" s="27" t="s">
        <v>1196</v>
      </c>
    </row>
    <row r="3630" spans="1:10" ht="37.5" customHeight="1">
      <c r="A3630" s="8" t="s">
        <v>1883</v>
      </c>
      <c r="B3630" s="22" t="s">
        <v>574</v>
      </c>
      <c r="C3630" s="36" t="s">
        <v>4083</v>
      </c>
      <c r="D3630" s="38" t="s">
        <v>575</v>
      </c>
      <c r="E3630" s="38"/>
      <c r="F3630" s="2" t="s">
        <v>3712</v>
      </c>
      <c r="G3630" s="9" t="s">
        <v>576</v>
      </c>
      <c r="H3630" s="69">
        <v>27900</v>
      </c>
      <c r="I3630" s="21" t="s">
        <v>1409</v>
      </c>
      <c r="J3630" s="27"/>
    </row>
    <row r="3631" spans="1:10" ht="37.5" customHeight="1">
      <c r="A3631" s="8" t="s">
        <v>1883</v>
      </c>
      <c r="B3631" s="18" t="s">
        <v>577</v>
      </c>
      <c r="C3631" s="36" t="s">
        <v>3451</v>
      </c>
      <c r="D3631" s="38" t="s">
        <v>578</v>
      </c>
      <c r="E3631" s="38"/>
      <c r="F3631" s="2" t="s">
        <v>3549</v>
      </c>
      <c r="G3631" s="6" t="s">
        <v>579</v>
      </c>
      <c r="H3631" s="69"/>
      <c r="I3631" s="21" t="s">
        <v>3551</v>
      </c>
      <c r="J3631" s="27"/>
    </row>
    <row r="3632" spans="1:10" ht="37.5" customHeight="1">
      <c r="A3632" s="8" t="s">
        <v>580</v>
      </c>
      <c r="B3632" s="18" t="s">
        <v>581</v>
      </c>
      <c r="C3632" s="36" t="s">
        <v>4083</v>
      </c>
      <c r="D3632" s="38" t="s">
        <v>582</v>
      </c>
      <c r="E3632" s="38"/>
      <c r="F3632" s="2" t="s">
        <v>3712</v>
      </c>
      <c r="G3632" s="9" t="s">
        <v>583</v>
      </c>
      <c r="H3632" s="69">
        <v>30900</v>
      </c>
      <c r="I3632" s="21" t="s">
        <v>4086</v>
      </c>
      <c r="J3632" s="27" t="s">
        <v>584</v>
      </c>
    </row>
    <row r="3633" spans="1:10" ht="37.5" customHeight="1">
      <c r="A3633" s="8" t="s">
        <v>580</v>
      </c>
      <c r="B3633" s="18" t="s">
        <v>588</v>
      </c>
      <c r="C3633" s="36" t="s">
        <v>3610</v>
      </c>
      <c r="D3633" s="38" t="s">
        <v>589</v>
      </c>
      <c r="E3633" s="38"/>
      <c r="F3633" s="2" t="s">
        <v>590</v>
      </c>
      <c r="G3633" s="9" t="s">
        <v>591</v>
      </c>
      <c r="H3633" s="69">
        <v>41900</v>
      </c>
      <c r="I3633" s="46" t="s">
        <v>592</v>
      </c>
      <c r="J3633" s="31" t="s">
        <v>2263</v>
      </c>
    </row>
    <row r="3634" spans="1:10" ht="37.5" customHeight="1">
      <c r="A3634" s="8" t="s">
        <v>580</v>
      </c>
      <c r="B3634" s="18" t="s">
        <v>593</v>
      </c>
      <c r="C3634" s="36" t="s">
        <v>3610</v>
      </c>
      <c r="D3634" s="38" t="s">
        <v>594</v>
      </c>
      <c r="E3634" s="38"/>
      <c r="F3634" s="2" t="s">
        <v>590</v>
      </c>
      <c r="G3634" s="9" t="s">
        <v>595</v>
      </c>
      <c r="H3634" s="69">
        <v>41900</v>
      </c>
      <c r="I3634" s="46" t="s">
        <v>592</v>
      </c>
      <c r="J3634" s="31" t="s">
        <v>2263</v>
      </c>
    </row>
    <row r="3635" spans="1:10" ht="37.5" customHeight="1">
      <c r="A3635" s="8" t="s">
        <v>580</v>
      </c>
      <c r="B3635" s="18" t="s">
        <v>596</v>
      </c>
      <c r="C3635" s="36" t="s">
        <v>3610</v>
      </c>
      <c r="D3635" s="38" t="s">
        <v>597</v>
      </c>
      <c r="E3635" s="38"/>
      <c r="F3635" s="2" t="s">
        <v>590</v>
      </c>
      <c r="G3635" s="9" t="s">
        <v>598</v>
      </c>
      <c r="H3635" s="45">
        <v>47900</v>
      </c>
      <c r="I3635" s="46" t="s">
        <v>592</v>
      </c>
      <c r="J3635" s="31" t="s">
        <v>599</v>
      </c>
    </row>
    <row r="3636" spans="1:10" ht="37.5" customHeight="1">
      <c r="A3636" s="8" t="s">
        <v>580</v>
      </c>
      <c r="B3636" s="18" t="s">
        <v>600</v>
      </c>
      <c r="C3636" s="36" t="s">
        <v>3610</v>
      </c>
      <c r="D3636" s="38" t="s">
        <v>601</v>
      </c>
      <c r="E3636" s="38"/>
      <c r="F3636" s="2" t="s">
        <v>590</v>
      </c>
      <c r="G3636" s="9" t="s">
        <v>602</v>
      </c>
      <c r="H3636" s="45">
        <v>47900</v>
      </c>
      <c r="I3636" s="46" t="s">
        <v>592</v>
      </c>
      <c r="J3636" s="31" t="s">
        <v>599</v>
      </c>
    </row>
    <row r="3637" spans="1:10" ht="37.5" customHeight="1">
      <c r="A3637" s="8" t="s">
        <v>580</v>
      </c>
      <c r="B3637" s="18" t="s">
        <v>214</v>
      </c>
      <c r="C3637" s="36" t="s">
        <v>3610</v>
      </c>
      <c r="D3637" s="38" t="s">
        <v>215</v>
      </c>
      <c r="E3637" s="38"/>
      <c r="F3637" s="2" t="s">
        <v>590</v>
      </c>
      <c r="G3637" s="9"/>
      <c r="H3637" s="45">
        <v>47900</v>
      </c>
      <c r="I3637" s="46" t="s">
        <v>592</v>
      </c>
      <c r="J3637" s="31" t="s">
        <v>2263</v>
      </c>
    </row>
    <row r="3638" spans="1:10" ht="37.5" customHeight="1">
      <c r="A3638" s="8" t="s">
        <v>580</v>
      </c>
      <c r="B3638" s="18" t="s">
        <v>603</v>
      </c>
      <c r="C3638" s="36" t="s">
        <v>3610</v>
      </c>
      <c r="D3638" s="38" t="s">
        <v>604</v>
      </c>
      <c r="E3638" s="38"/>
      <c r="F3638" s="2" t="s">
        <v>590</v>
      </c>
      <c r="G3638" s="9" t="s">
        <v>605</v>
      </c>
      <c r="H3638" s="45">
        <v>47900</v>
      </c>
      <c r="I3638" s="46" t="s">
        <v>592</v>
      </c>
      <c r="J3638" s="31" t="s">
        <v>2263</v>
      </c>
    </row>
    <row r="3639" spans="1:10" ht="37.5" customHeight="1">
      <c r="A3639" s="8" t="s">
        <v>606</v>
      </c>
      <c r="B3639" s="18" t="s">
        <v>607</v>
      </c>
      <c r="C3639" s="36" t="s">
        <v>3451</v>
      </c>
      <c r="D3639" s="38" t="s">
        <v>608</v>
      </c>
      <c r="E3639" s="38"/>
      <c r="F3639" s="2" t="s">
        <v>3712</v>
      </c>
      <c r="G3639" s="9" t="s">
        <v>609</v>
      </c>
      <c r="H3639" s="69">
        <v>28400</v>
      </c>
      <c r="I3639" s="21" t="s">
        <v>3483</v>
      </c>
      <c r="J3639" s="27"/>
    </row>
    <row r="3640" spans="1:10" ht="37.5" customHeight="1">
      <c r="A3640" s="8" t="s">
        <v>606</v>
      </c>
      <c r="B3640" s="18" t="s">
        <v>607</v>
      </c>
      <c r="C3640" s="36" t="s">
        <v>3451</v>
      </c>
      <c r="D3640" s="38" t="s">
        <v>610</v>
      </c>
      <c r="E3640" s="38"/>
      <c r="F3640" s="2" t="s">
        <v>3590</v>
      </c>
      <c r="G3640" s="6" t="s">
        <v>611</v>
      </c>
      <c r="H3640" s="69"/>
      <c r="I3640" s="21" t="s">
        <v>3551</v>
      </c>
      <c r="J3640" s="27"/>
    </row>
    <row r="3641" spans="1:10" ht="37.5" customHeight="1">
      <c r="A3641" s="8" t="s">
        <v>606</v>
      </c>
      <c r="B3641" s="22" t="s">
        <v>612</v>
      </c>
      <c r="C3641" s="2" t="s">
        <v>3444</v>
      </c>
      <c r="D3641" s="38" t="s">
        <v>613</v>
      </c>
      <c r="E3641" s="38"/>
      <c r="F3641" s="2" t="s">
        <v>3464</v>
      </c>
      <c r="G3641" s="9" t="s">
        <v>614</v>
      </c>
      <c r="H3641" s="69">
        <v>24900</v>
      </c>
      <c r="I3641" s="20" t="s">
        <v>3470</v>
      </c>
      <c r="J3641" s="54" t="s">
        <v>615</v>
      </c>
    </row>
    <row r="3642" spans="1:10" ht="37.5" customHeight="1">
      <c r="A3642" s="8" t="s">
        <v>606</v>
      </c>
      <c r="B3642" s="22" t="s">
        <v>612</v>
      </c>
      <c r="C3642" s="2" t="s">
        <v>3444</v>
      </c>
      <c r="D3642" s="37" t="s">
        <v>616</v>
      </c>
      <c r="E3642" s="37"/>
      <c r="F3642" s="2" t="s">
        <v>3464</v>
      </c>
      <c r="G3642" s="14" t="s">
        <v>617</v>
      </c>
      <c r="H3642" s="68">
        <v>27900</v>
      </c>
      <c r="I3642" s="20" t="s">
        <v>3470</v>
      </c>
      <c r="J3642" s="31"/>
    </row>
    <row r="3643" spans="1:10" ht="37.5" customHeight="1">
      <c r="A3643" s="8" t="s">
        <v>606</v>
      </c>
      <c r="B3643" s="22" t="s">
        <v>612</v>
      </c>
      <c r="C3643" s="2" t="s">
        <v>4133</v>
      </c>
      <c r="D3643" s="37" t="s">
        <v>618</v>
      </c>
      <c r="E3643" s="37"/>
      <c r="F3643" s="2" t="s">
        <v>3464</v>
      </c>
      <c r="G3643" s="9" t="s">
        <v>619</v>
      </c>
      <c r="H3643" s="68">
        <v>26900</v>
      </c>
      <c r="I3643" s="20" t="s">
        <v>3507</v>
      </c>
      <c r="J3643" s="27"/>
    </row>
    <row r="3644" spans="1:10" ht="37.5" customHeight="1">
      <c r="A3644" s="8" t="s">
        <v>606</v>
      </c>
      <c r="B3644" s="22" t="s">
        <v>612</v>
      </c>
      <c r="C3644" s="2" t="s">
        <v>3489</v>
      </c>
      <c r="D3644" s="37" t="s">
        <v>620</v>
      </c>
      <c r="E3644" s="37"/>
      <c r="F3644" s="2" t="s">
        <v>1017</v>
      </c>
      <c r="G3644" s="9" t="s">
        <v>621</v>
      </c>
      <c r="H3644" s="68">
        <v>29900</v>
      </c>
      <c r="I3644" s="46" t="s">
        <v>3492</v>
      </c>
      <c r="J3644" s="27"/>
    </row>
    <row r="3645" spans="1:10" ht="37.5" customHeight="1">
      <c r="A3645" s="8" t="s">
        <v>606</v>
      </c>
      <c r="B3645" s="22" t="s">
        <v>612</v>
      </c>
      <c r="C3645" s="2" t="s">
        <v>3489</v>
      </c>
      <c r="D3645" s="37" t="s">
        <v>622</v>
      </c>
      <c r="E3645" s="37"/>
      <c r="F3645" s="2" t="s">
        <v>1017</v>
      </c>
      <c r="G3645" s="9" t="s">
        <v>621</v>
      </c>
      <c r="H3645" s="68">
        <v>33400</v>
      </c>
      <c r="I3645" s="59" t="s">
        <v>3771</v>
      </c>
      <c r="J3645" s="27"/>
    </row>
    <row r="3646" spans="1:10" ht="37.5" customHeight="1">
      <c r="A3646" s="8" t="s">
        <v>606</v>
      </c>
      <c r="B3646" s="22" t="s">
        <v>612</v>
      </c>
      <c r="C3646" s="2" t="s">
        <v>3489</v>
      </c>
      <c r="D3646" s="37" t="s">
        <v>623</v>
      </c>
      <c r="E3646" s="37"/>
      <c r="F3646" s="2" t="s">
        <v>1017</v>
      </c>
      <c r="G3646" s="9" t="s">
        <v>621</v>
      </c>
      <c r="H3646" s="68">
        <v>34400</v>
      </c>
      <c r="I3646" s="46" t="s">
        <v>3496</v>
      </c>
      <c r="J3646" s="27"/>
    </row>
    <row r="3647" spans="1:10" ht="37.5" customHeight="1">
      <c r="A3647" s="8" t="s">
        <v>606</v>
      </c>
      <c r="B3647" s="18" t="s">
        <v>607</v>
      </c>
      <c r="C3647" s="36" t="s">
        <v>3451</v>
      </c>
      <c r="D3647" s="38" t="s">
        <v>624</v>
      </c>
      <c r="E3647" s="38"/>
      <c r="F3647" s="2" t="s">
        <v>3712</v>
      </c>
      <c r="G3647" s="9" t="s">
        <v>625</v>
      </c>
      <c r="H3647" s="69">
        <v>29900</v>
      </c>
      <c r="I3647" s="21" t="s">
        <v>4283</v>
      </c>
      <c r="J3647" s="27" t="s">
        <v>626</v>
      </c>
    </row>
    <row r="3648" spans="1:10" ht="37.5" customHeight="1">
      <c r="A3648" s="8" t="s">
        <v>606</v>
      </c>
      <c r="B3648" s="18" t="s">
        <v>607</v>
      </c>
      <c r="C3648" s="36" t="s">
        <v>3451</v>
      </c>
      <c r="D3648" s="38" t="s">
        <v>627</v>
      </c>
      <c r="E3648" s="38"/>
      <c r="F3648" s="2" t="s">
        <v>3712</v>
      </c>
      <c r="G3648" s="9" t="s">
        <v>625</v>
      </c>
      <c r="H3648" s="69">
        <v>29900</v>
      </c>
      <c r="I3648" s="21" t="s">
        <v>3483</v>
      </c>
      <c r="J3648" s="27"/>
    </row>
    <row r="3649" spans="1:10" ht="37.5" customHeight="1">
      <c r="A3649" s="8" t="s">
        <v>606</v>
      </c>
      <c r="B3649" s="18" t="s">
        <v>607</v>
      </c>
      <c r="C3649" s="36" t="s">
        <v>3451</v>
      </c>
      <c r="D3649" s="38" t="s">
        <v>628</v>
      </c>
      <c r="E3649" s="38"/>
      <c r="F3649" s="2" t="s">
        <v>3712</v>
      </c>
      <c r="G3649" s="15" t="s">
        <v>629</v>
      </c>
      <c r="H3649" s="69"/>
      <c r="I3649" s="21" t="s">
        <v>3551</v>
      </c>
      <c r="J3649" s="27"/>
    </row>
    <row r="3650" spans="1:10" ht="37.5" customHeight="1">
      <c r="A3650" s="8" t="s">
        <v>606</v>
      </c>
      <c r="B3650" s="22" t="s">
        <v>630</v>
      </c>
      <c r="C3650" s="2" t="s">
        <v>3458</v>
      </c>
      <c r="D3650" s="37" t="s">
        <v>631</v>
      </c>
      <c r="E3650" s="37"/>
      <c r="F3650" s="10" t="s">
        <v>3712</v>
      </c>
      <c r="G3650" s="9" t="s">
        <v>632</v>
      </c>
      <c r="H3650" s="68">
        <v>25900</v>
      </c>
      <c r="I3650" s="20" t="s">
        <v>3461</v>
      </c>
      <c r="J3650" s="31"/>
    </row>
    <row r="3651" spans="1:10" ht="37.5" customHeight="1">
      <c r="A3651" s="8" t="s">
        <v>606</v>
      </c>
      <c r="B3651" s="22" t="s">
        <v>630</v>
      </c>
      <c r="C3651" s="2" t="s">
        <v>3458</v>
      </c>
      <c r="D3651" s="37" t="s">
        <v>633</v>
      </c>
      <c r="E3651" s="37"/>
      <c r="F3651" s="10" t="s">
        <v>3712</v>
      </c>
      <c r="G3651" s="9" t="s">
        <v>634</v>
      </c>
      <c r="H3651" s="68">
        <v>26900</v>
      </c>
      <c r="I3651" s="20" t="s">
        <v>3511</v>
      </c>
      <c r="J3651" s="31" t="s">
        <v>635</v>
      </c>
    </row>
    <row r="3652" spans="1:10" ht="37.5" customHeight="1">
      <c r="A3652" s="8" t="s">
        <v>606</v>
      </c>
      <c r="B3652" s="18" t="s">
        <v>607</v>
      </c>
      <c r="C3652" s="36" t="s">
        <v>3500</v>
      </c>
      <c r="D3652" s="38" t="s">
        <v>636</v>
      </c>
      <c r="E3652" s="38"/>
      <c r="F3652" s="2" t="s">
        <v>3464</v>
      </c>
      <c r="G3652" s="9" t="s">
        <v>637</v>
      </c>
      <c r="H3652" s="69">
        <v>26500</v>
      </c>
      <c r="I3652" s="20" t="s">
        <v>3520</v>
      </c>
      <c r="J3652" s="27" t="s">
        <v>3596</v>
      </c>
    </row>
    <row r="3653" spans="1:10" ht="37.5" customHeight="1">
      <c r="A3653" s="8" t="s">
        <v>606</v>
      </c>
      <c r="B3653" s="18" t="s">
        <v>607</v>
      </c>
      <c r="C3653" s="36" t="s">
        <v>3660</v>
      </c>
      <c r="D3653" s="38" t="s">
        <v>638</v>
      </c>
      <c r="E3653" s="38"/>
      <c r="F3653" s="2" t="s">
        <v>3464</v>
      </c>
      <c r="G3653" s="9" t="s">
        <v>639</v>
      </c>
      <c r="H3653" s="69">
        <v>24900</v>
      </c>
      <c r="I3653" s="21" t="s">
        <v>1704</v>
      </c>
      <c r="J3653" s="27"/>
    </row>
    <row r="3654" spans="1:10" ht="37.5" customHeight="1">
      <c r="A3654" s="8" t="s">
        <v>606</v>
      </c>
      <c r="B3654" s="18" t="s">
        <v>607</v>
      </c>
      <c r="C3654" s="36" t="s">
        <v>3444</v>
      </c>
      <c r="D3654" s="38" t="s">
        <v>640</v>
      </c>
      <c r="E3654" s="38"/>
      <c r="F3654" s="10" t="s">
        <v>3518</v>
      </c>
      <c r="G3654" s="9" t="s">
        <v>641</v>
      </c>
      <c r="H3654" s="69">
        <v>23900</v>
      </c>
      <c r="I3654" s="20" t="s">
        <v>3470</v>
      </c>
      <c r="J3654" s="27"/>
    </row>
    <row r="3655" spans="1:10" ht="37.5" customHeight="1">
      <c r="A3655" s="8" t="s">
        <v>606</v>
      </c>
      <c r="B3655" s="18" t="s">
        <v>607</v>
      </c>
      <c r="C3655" s="36" t="s">
        <v>3489</v>
      </c>
      <c r="D3655" s="38" t="s">
        <v>642</v>
      </c>
      <c r="E3655" s="38"/>
      <c r="F3655" s="10" t="s">
        <v>3518</v>
      </c>
      <c r="G3655" s="9" t="s">
        <v>643</v>
      </c>
      <c r="H3655" s="69">
        <v>28900</v>
      </c>
      <c r="I3655" s="46" t="s">
        <v>3492</v>
      </c>
      <c r="J3655" s="31" t="s">
        <v>644</v>
      </c>
    </row>
    <row r="3656" spans="1:10" ht="37.5" customHeight="1">
      <c r="A3656" s="8" t="s">
        <v>606</v>
      </c>
      <c r="B3656" s="18" t="s">
        <v>607</v>
      </c>
      <c r="C3656" s="36" t="s">
        <v>3489</v>
      </c>
      <c r="D3656" s="38" t="s">
        <v>645</v>
      </c>
      <c r="E3656" s="38"/>
      <c r="F3656" s="10" t="s">
        <v>3518</v>
      </c>
      <c r="G3656" s="9" t="s">
        <v>643</v>
      </c>
      <c r="H3656" s="69">
        <v>32400</v>
      </c>
      <c r="I3656" s="59" t="s">
        <v>3771</v>
      </c>
      <c r="J3656" s="31" t="s">
        <v>644</v>
      </c>
    </row>
    <row r="3657" spans="1:10" ht="37.5" customHeight="1">
      <c r="A3657" s="8" t="s">
        <v>606</v>
      </c>
      <c r="B3657" s="18" t="s">
        <v>607</v>
      </c>
      <c r="C3657" s="36" t="s">
        <v>3489</v>
      </c>
      <c r="D3657" s="38" t="s">
        <v>646</v>
      </c>
      <c r="E3657" s="38"/>
      <c r="F3657" s="10" t="s">
        <v>3518</v>
      </c>
      <c r="G3657" s="9" t="s">
        <v>643</v>
      </c>
      <c r="H3657" s="69">
        <v>33400</v>
      </c>
      <c r="I3657" s="46" t="s">
        <v>3496</v>
      </c>
      <c r="J3657" s="31" t="s">
        <v>644</v>
      </c>
    </row>
    <row r="3658" spans="1:10" ht="37.5" customHeight="1">
      <c r="A3658" s="8" t="s">
        <v>606</v>
      </c>
      <c r="B3658" s="18" t="s">
        <v>607</v>
      </c>
      <c r="C3658" s="36" t="s">
        <v>3451</v>
      </c>
      <c r="D3658" s="38" t="s">
        <v>647</v>
      </c>
      <c r="E3658" s="38"/>
      <c r="F3658" s="10" t="s">
        <v>3518</v>
      </c>
      <c r="G3658" s="14" t="s">
        <v>648</v>
      </c>
      <c r="H3658" s="69">
        <v>26400</v>
      </c>
      <c r="I3658" s="21" t="s">
        <v>3551</v>
      </c>
      <c r="J3658" s="27"/>
    </row>
    <row r="3659" spans="1:10" ht="37.5" customHeight="1">
      <c r="A3659" s="8" t="s">
        <v>606</v>
      </c>
      <c r="B3659" s="18" t="s">
        <v>607</v>
      </c>
      <c r="C3659" s="36" t="s">
        <v>3451</v>
      </c>
      <c r="D3659" s="38" t="s">
        <v>649</v>
      </c>
      <c r="E3659" s="38"/>
      <c r="F3659" s="10" t="s">
        <v>3518</v>
      </c>
      <c r="G3659" s="9" t="s">
        <v>650</v>
      </c>
      <c r="H3659" s="69">
        <v>29400</v>
      </c>
      <c r="I3659" s="53" t="s">
        <v>3503</v>
      </c>
      <c r="J3659" s="27"/>
    </row>
    <row r="3660" spans="1:10" ht="37.5" customHeight="1">
      <c r="A3660" s="8" t="s">
        <v>606</v>
      </c>
      <c r="B3660" s="18" t="s">
        <v>607</v>
      </c>
      <c r="C3660" s="36" t="s">
        <v>4139</v>
      </c>
      <c r="D3660" s="38" t="s">
        <v>651</v>
      </c>
      <c r="E3660" s="38"/>
      <c r="F3660" s="10" t="s">
        <v>3518</v>
      </c>
      <c r="G3660" s="9" t="s">
        <v>650</v>
      </c>
      <c r="H3660" s="69">
        <v>31400</v>
      </c>
      <c r="I3660" s="46" t="s">
        <v>3503</v>
      </c>
      <c r="J3660" s="27"/>
    </row>
    <row r="3661" spans="1:10" ht="37.5" customHeight="1">
      <c r="A3661" s="8" t="s">
        <v>606</v>
      </c>
      <c r="B3661" s="18" t="s">
        <v>607</v>
      </c>
      <c r="C3661" s="36" t="s">
        <v>3500</v>
      </c>
      <c r="D3661" s="38" t="s">
        <v>652</v>
      </c>
      <c r="E3661" s="38"/>
      <c r="F3661" s="10" t="s">
        <v>3518</v>
      </c>
      <c r="G3661" s="9" t="s">
        <v>653</v>
      </c>
      <c r="H3661" s="69">
        <v>30900</v>
      </c>
      <c r="I3661" s="46" t="s">
        <v>3503</v>
      </c>
      <c r="J3661" s="27"/>
    </row>
    <row r="3662" spans="1:10" ht="37.5" customHeight="1">
      <c r="A3662" s="8" t="s">
        <v>606</v>
      </c>
      <c r="B3662" s="18" t="s">
        <v>607</v>
      </c>
      <c r="C3662" s="36" t="s">
        <v>3660</v>
      </c>
      <c r="D3662" s="38" t="s">
        <v>654</v>
      </c>
      <c r="E3662" s="38"/>
      <c r="F3662" s="10" t="s">
        <v>3518</v>
      </c>
      <c r="G3662" s="9" t="s">
        <v>655</v>
      </c>
      <c r="H3662" s="69">
        <v>26400</v>
      </c>
      <c r="I3662" s="21" t="s">
        <v>656</v>
      </c>
      <c r="J3662" s="27"/>
    </row>
    <row r="3663" spans="1:10" ht="37.5" customHeight="1">
      <c r="A3663" s="8" t="s">
        <v>606</v>
      </c>
      <c r="B3663" s="18" t="s">
        <v>607</v>
      </c>
      <c r="C3663" s="36" t="s">
        <v>3660</v>
      </c>
      <c r="D3663" s="38" t="s">
        <v>657</v>
      </c>
      <c r="E3663" s="38"/>
      <c r="F3663" s="10" t="s">
        <v>3518</v>
      </c>
      <c r="G3663" s="9" t="s">
        <v>658</v>
      </c>
      <c r="H3663" s="45">
        <v>42900</v>
      </c>
      <c r="I3663" s="21" t="s">
        <v>659</v>
      </c>
      <c r="J3663" s="43" t="s">
        <v>660</v>
      </c>
    </row>
    <row r="3664" spans="1:10" ht="37.5" customHeight="1">
      <c r="A3664" s="8" t="s">
        <v>606</v>
      </c>
      <c r="B3664" s="18" t="s">
        <v>607</v>
      </c>
      <c r="C3664" s="36" t="s">
        <v>3500</v>
      </c>
      <c r="D3664" s="38" t="s">
        <v>661</v>
      </c>
      <c r="E3664" s="38"/>
      <c r="F3664" s="10" t="s">
        <v>3584</v>
      </c>
      <c r="G3664" s="9" t="s">
        <v>178</v>
      </c>
      <c r="H3664" s="69">
        <v>41400</v>
      </c>
      <c r="I3664" s="46" t="s">
        <v>3496</v>
      </c>
      <c r="J3664" s="43" t="s">
        <v>3525</v>
      </c>
    </row>
    <row r="3665" spans="1:10" ht="37.5" customHeight="1">
      <c r="A3665" s="8" t="s">
        <v>606</v>
      </c>
      <c r="B3665" s="22" t="s">
        <v>662</v>
      </c>
      <c r="C3665" s="2" t="s">
        <v>3458</v>
      </c>
      <c r="D3665" s="37" t="s">
        <v>663</v>
      </c>
      <c r="E3665" s="37"/>
      <c r="F3665" s="2" t="s">
        <v>3534</v>
      </c>
      <c r="G3665" s="9" t="s">
        <v>664</v>
      </c>
      <c r="H3665" s="69">
        <v>23900</v>
      </c>
      <c r="I3665" s="20" t="s">
        <v>3461</v>
      </c>
      <c r="J3665" s="27" t="s">
        <v>2314</v>
      </c>
    </row>
    <row r="3666" spans="1:10" ht="37.5" customHeight="1">
      <c r="A3666" s="8" t="s">
        <v>606</v>
      </c>
      <c r="B3666" s="22" t="s">
        <v>662</v>
      </c>
      <c r="C3666" s="2" t="s">
        <v>3458</v>
      </c>
      <c r="D3666" s="37" t="s">
        <v>665</v>
      </c>
      <c r="E3666" s="37"/>
      <c r="F3666" s="2" t="s">
        <v>3534</v>
      </c>
      <c r="G3666" s="9" t="s">
        <v>666</v>
      </c>
      <c r="H3666" s="69">
        <v>24500</v>
      </c>
      <c r="I3666" s="20" t="s">
        <v>4179</v>
      </c>
      <c r="J3666" s="27" t="s">
        <v>3596</v>
      </c>
    </row>
    <row r="3667" spans="1:10" ht="37.5" customHeight="1">
      <c r="A3667" s="8" t="s">
        <v>606</v>
      </c>
      <c r="B3667" s="22" t="s">
        <v>662</v>
      </c>
      <c r="C3667" s="2" t="s">
        <v>3444</v>
      </c>
      <c r="D3667" s="37" t="s">
        <v>667</v>
      </c>
      <c r="E3667" s="37"/>
      <c r="F3667" s="2" t="s">
        <v>3534</v>
      </c>
      <c r="G3667" s="9" t="s">
        <v>668</v>
      </c>
      <c r="H3667" s="68">
        <v>28400</v>
      </c>
      <c r="I3667" s="46" t="s">
        <v>3492</v>
      </c>
      <c r="J3667" s="27" t="s">
        <v>669</v>
      </c>
    </row>
    <row r="3668" spans="1:10" ht="37.5" customHeight="1">
      <c r="A3668" s="8" t="s">
        <v>606</v>
      </c>
      <c r="B3668" s="22" t="s">
        <v>662</v>
      </c>
      <c r="C3668" s="2" t="s">
        <v>3444</v>
      </c>
      <c r="D3668" s="37" t="s">
        <v>670</v>
      </c>
      <c r="E3668" s="37"/>
      <c r="F3668" s="2" t="s">
        <v>3534</v>
      </c>
      <c r="G3668" s="9" t="s">
        <v>668</v>
      </c>
      <c r="H3668" s="68">
        <v>31400</v>
      </c>
      <c r="I3668" s="59" t="s">
        <v>3478</v>
      </c>
      <c r="J3668" s="27"/>
    </row>
    <row r="3669" spans="1:10" ht="37.5" customHeight="1">
      <c r="A3669" s="8" t="s">
        <v>606</v>
      </c>
      <c r="B3669" s="22" t="s">
        <v>662</v>
      </c>
      <c r="C3669" s="2" t="s">
        <v>3444</v>
      </c>
      <c r="D3669" s="37" t="s">
        <v>671</v>
      </c>
      <c r="E3669" s="37"/>
      <c r="F3669" s="2" t="s">
        <v>3534</v>
      </c>
      <c r="G3669" s="9" t="s">
        <v>668</v>
      </c>
      <c r="H3669" s="68">
        <v>32400</v>
      </c>
      <c r="I3669" s="46" t="s">
        <v>3496</v>
      </c>
      <c r="J3669" s="27"/>
    </row>
    <row r="3670" spans="1:10" ht="37.5" customHeight="1">
      <c r="A3670" s="8" t="s">
        <v>606</v>
      </c>
      <c r="B3670" s="22" t="s">
        <v>662</v>
      </c>
      <c r="C3670" s="36" t="s">
        <v>3451</v>
      </c>
      <c r="D3670" s="38" t="s">
        <v>672</v>
      </c>
      <c r="E3670" s="38"/>
      <c r="F3670" s="2" t="s">
        <v>3549</v>
      </c>
      <c r="G3670" s="15" t="s">
        <v>673</v>
      </c>
      <c r="H3670" s="69"/>
      <c r="I3670" s="21" t="s">
        <v>3551</v>
      </c>
      <c r="J3670" s="27"/>
    </row>
    <row r="3671" spans="1:10" ht="37.5" customHeight="1">
      <c r="A3671" s="8" t="s">
        <v>606</v>
      </c>
      <c r="B3671" s="22" t="s">
        <v>662</v>
      </c>
      <c r="C3671" s="36" t="s">
        <v>3500</v>
      </c>
      <c r="D3671" s="38" t="s">
        <v>674</v>
      </c>
      <c r="E3671" s="38" t="s">
        <v>2857</v>
      </c>
      <c r="F3671" s="75" t="str">
        <f ca="1">IF($E3671="только рамка",VLOOKUP($D3671,OLframe!$D$2:$J$213,2),VLOOKUP($E3671,OLmain!$A$2:$J$57,2))</f>
        <v>10", 1024*600</v>
      </c>
      <c r="G3671" s="65" t="str">
        <f ca="1">VLOOKUP($D3671,OLframe!$D$2:$J$213,3)</f>
        <v>https://yadi.sk/d/56An3dbf3PcDh9</v>
      </c>
      <c r="H3671" s="45">
        <v>4000</v>
      </c>
      <c r="I3671" s="79" t="e">
        <f ca="1">IF($E3671="только рамка",VLOOKUP($D3671,OLframe!$D$2:$J$213,9),VLOOKUP($E3671,OLmain!$A$2:$J$57,9))</f>
        <v>#REF!</v>
      </c>
      <c r="J3671" s="27" t="e">
        <f ca="1">IF(VLOOKUP($D3671,OLframe!$D$2:$J$213,10)=0," ",VLOOKUP($D3671,OLframe!$D$2:$J$213,10))</f>
        <v>#REF!</v>
      </c>
    </row>
    <row r="3672" spans="1:10" ht="37.5" customHeight="1">
      <c r="A3672" s="8" t="s">
        <v>606</v>
      </c>
      <c r="B3672" s="22" t="s">
        <v>662</v>
      </c>
      <c r="C3672" s="36" t="s">
        <v>3500</v>
      </c>
      <c r="D3672" s="38" t="s">
        <v>674</v>
      </c>
      <c r="E3672" s="38" t="s">
        <v>1103</v>
      </c>
      <c r="F3672" s="75" t="str">
        <f ca="1">IF($E3672="только рамка",VLOOKUP($D3672,OLframe!$D$2:$J$213,2),VLOOKUP($E3672,OLmain!$A$2:$J$57,2))</f>
        <v>10.1", 1280*720</v>
      </c>
      <c r="G3672" s="65" t="str">
        <f ca="1">VLOOKUP($D3672,OLframe!$D$2:$J$213,3)</f>
        <v>https://yadi.sk/d/56An3dbf3PcDh9</v>
      </c>
      <c r="H3672" s="45">
        <v>34900</v>
      </c>
      <c r="I3672" s="79" t="str">
        <f ca="1">IF($E3672="только рамка",VLOOKUP($D3672,OLframe!$D$2:$J$213,9),VLOOKUP($E3672,OLmain!$A$2:$J$57,9))</f>
        <v>Android 10.0, RK PX6 6x2,0 Ghz, 4Gb Ram, 64 Gb ROM, IPS LCD, NXP 6686 FM, TDA 7850, DSP, BC6 Bluetooth,  external microphone+Glonass&amp;gps</v>
      </c>
      <c r="J3672" s="27" t="e">
        <f ca="1">IF(VLOOKUP($D3672,OLframe!$D$2:$J$213,10)=0," ",VLOOKUP($D3672,OLframe!$D$2:$J$213,10))</f>
        <v>#REF!</v>
      </c>
    </row>
    <row r="3673" spans="1:10" ht="37.5" customHeight="1">
      <c r="A3673" s="8" t="s">
        <v>606</v>
      </c>
      <c r="B3673" s="22" t="s">
        <v>662</v>
      </c>
      <c r="C3673" s="36" t="s">
        <v>3500</v>
      </c>
      <c r="D3673" s="38" t="s">
        <v>674</v>
      </c>
      <c r="E3673" s="38" t="s">
        <v>1137</v>
      </c>
      <c r="F3673" s="75" t="str">
        <f ca="1">IF($E3673="только рамка",VLOOKUP($D3673,OLframe!$D$2:$J$213,2),VLOOKUP($E3673,OLmain!$A$2:$J$57,2))</f>
        <v>10'', 1280*720</v>
      </c>
      <c r="G3673" s="65" t="str">
        <f ca="1">VLOOKUP($D3673,OLframe!$D$2:$J$213,3)</f>
        <v>https://yadi.sk/d/56An3dbf3PcDh9</v>
      </c>
      <c r="H3673" s="45">
        <v>37400</v>
      </c>
      <c r="I3673" s="79" t="str">
        <f ca="1">IF($E3673="только рамка",VLOOKUP($D3673,OLframe!$D$2:$J$213,9),VLOOKUP($E3673,OLmain!$A$2:$J$57,9))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73" s="27" t="e">
        <f ca="1">IF(VLOOKUP($D3673,OLframe!$D$2:$J$213,10)=0," ",VLOOKUP($D3673,OLframe!$D$2:$J$213,10))</f>
        <v>#REF!</v>
      </c>
    </row>
    <row r="3674" spans="1:10" ht="37.5" customHeight="1">
      <c r="A3674" s="8" t="s">
        <v>606</v>
      </c>
      <c r="B3674" s="22" t="s">
        <v>662</v>
      </c>
      <c r="C3674" s="36" t="s">
        <v>3500</v>
      </c>
      <c r="D3674" s="38" t="s">
        <v>674</v>
      </c>
      <c r="E3674" s="38" t="s">
        <v>1142</v>
      </c>
      <c r="F3674" s="75" t="str">
        <f ca="1">IF($E3674="только рамка",VLOOKUP($D3674,OLframe!$D$2:$J$213,2),VLOOKUP($E3674,OLmain!$A$2:$J$57,2))</f>
        <v>10'', 1280*720</v>
      </c>
      <c r="G3674" s="65" t="str">
        <f ca="1">VLOOKUP($D3674,OLframe!$D$2:$J$213,3)</f>
        <v>https://yadi.sk/d/56An3dbf3PcDh9</v>
      </c>
      <c r="H3674" s="45">
        <v>40400</v>
      </c>
      <c r="I3674" s="79" t="str">
        <f ca="1">IF($E3674="только рамка",VLOOKUP($D3674,OLframe!$D$2:$J$213,9),VLOOKUP($E3674,OLmain!$A$2:$J$57,9))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74" s="27" t="e">
        <f ca="1">IF(VLOOKUP($D3674,OLframe!$D$2:$J$213,10)=0," ",VLOOKUP($D3674,OLframe!$D$2:$J$213,10))</f>
        <v>#REF!</v>
      </c>
    </row>
    <row r="3675" spans="1:10" ht="37.5" customHeight="1">
      <c r="A3675" s="8" t="s">
        <v>606</v>
      </c>
      <c r="B3675" s="22" t="s">
        <v>662</v>
      </c>
      <c r="C3675" s="36" t="s">
        <v>3500</v>
      </c>
      <c r="D3675" s="38" t="s">
        <v>674</v>
      </c>
      <c r="E3675" s="38" t="s">
        <v>1092</v>
      </c>
      <c r="F3675" s="75" t="str">
        <f ca="1">IF($E3675="только рамка",VLOOKUP($D3675,OLframe!$D$2:$J$213,2),VLOOKUP($E3675,OLmain!$A$2:$J$57,2))</f>
        <v>10'', 1024*600</v>
      </c>
      <c r="G3675" s="65" t="str">
        <f ca="1">VLOOKUP($D3675,OLframe!$D$2:$J$213,3)</f>
        <v>https://yadi.sk/d/56An3dbf3PcDh9</v>
      </c>
      <c r="H3675" s="45">
        <v>27900</v>
      </c>
      <c r="I3675" s="79" t="str">
        <f ca="1">IF($E3675="только рамка",VLOOKUP($D3675,OLframe!$D$2:$J$213,9),VLOOKUP($E3675,OLmain!$A$2:$J$57,9))</f>
        <v>Android 10.0, RK PX30 4x1,6 Ghz, 2Gb Ram, 16 Gb ROM, IPS LCD, NXP 6686 FM, TDA 7850, DSP, BC6 Bluetooth,  external microphone+Glonass&amp;gps</v>
      </c>
      <c r="J3675" s="27" t="e">
        <f ca="1">IF(VLOOKUP($D3675,OLframe!$D$2:$J$213,10)=0," ",VLOOKUP($D3675,OLframe!$D$2:$J$213,10))</f>
        <v>#REF!</v>
      </c>
    </row>
    <row r="3676" spans="1:10" ht="37.5" customHeight="1">
      <c r="A3676" s="8" t="s">
        <v>606</v>
      </c>
      <c r="B3676" s="22" t="s">
        <v>662</v>
      </c>
      <c r="C3676" s="36" t="s">
        <v>3500</v>
      </c>
      <c r="D3676" s="38" t="s">
        <v>674</v>
      </c>
      <c r="E3676" s="38" t="s">
        <v>1094</v>
      </c>
      <c r="F3676" s="75" t="str">
        <f ca="1">IF($E3676="только рамка",VLOOKUP($D3676,OLframe!$D$2:$J$213,2),VLOOKUP($E3676,OLmain!$A$2:$J$57,2))</f>
        <v>10'', 1024*600</v>
      </c>
      <c r="G3676" s="65" t="str">
        <f ca="1">VLOOKUP($D3676,OLframe!$D$2:$J$213,3)</f>
        <v>https://yadi.sk/d/56An3dbf3PcDh9</v>
      </c>
      <c r="H3676" s="45">
        <v>31400</v>
      </c>
      <c r="I3676" s="79" t="str">
        <f ca="1">IF($E3676="только рамка",VLOOKUP($D3676,OLframe!$D$2:$J$213,9),VLOOKUP($E3676,OLmain!$A$2:$J$57,9))</f>
        <v>Android 10.0, RK PX5 8x1,5 Ghz, 4Gb Ram, 32 Gb ROM, IPS LCD, NXP 6686 FM, TDA 7850, DSP, BC6 Bluetooth,  external microphone+Glonass&amp;gps</v>
      </c>
      <c r="J3676" s="27" t="e">
        <f ca="1">IF(VLOOKUP($D3676,OLframe!$D$2:$J$213,10)=0," ",VLOOKUP($D3676,OLframe!$D$2:$J$213,10))</f>
        <v>#REF!</v>
      </c>
    </row>
    <row r="3677" spans="1:10" ht="37.5" customHeight="1">
      <c r="A3677" s="8" t="s">
        <v>606</v>
      </c>
      <c r="B3677" s="22" t="s">
        <v>662</v>
      </c>
      <c r="C3677" s="36" t="s">
        <v>3500</v>
      </c>
      <c r="D3677" s="38" t="s">
        <v>674</v>
      </c>
      <c r="E3677" s="38" t="s">
        <v>1096</v>
      </c>
      <c r="F3677" s="75" t="str">
        <f ca="1">IF($E3677="только рамка",VLOOKUP($D3677,OLframe!$D$2:$J$213,2),VLOOKUP($E3677,OLmain!$A$2:$J$57,2))</f>
        <v>10'', 1024*600</v>
      </c>
      <c r="G3677" s="65" t="str">
        <f ca="1">VLOOKUP($D3677,OLframe!$D$2:$J$213,3)</f>
        <v>https://yadi.sk/d/56An3dbf3PcDh9</v>
      </c>
      <c r="H3677" s="45">
        <v>32400</v>
      </c>
      <c r="I3677" s="79" t="str">
        <f ca="1">IF($E3677="только рамка",VLOOKUP($D3677,OLframe!$D$2:$J$213,9),VLOOKUP($E3677,OLmain!$A$2:$J$57,9))</f>
        <v>Android 10.0, RK PX5 8x1,5 Ghz, 4Gb Ram, 64 Gb ROM, IPS LCD, NXP 6686 FM, TDA 7850, DSP, BC6 Bluetooth,  external microphone+Glonass&amp;gps</v>
      </c>
      <c r="J3677" s="27" t="e">
        <f ca="1">IF(VLOOKUP($D3677,OLframe!$D$2:$J$213,10)=0," ",VLOOKUP($D3677,OLframe!$D$2:$J$213,10))</f>
        <v>#REF!</v>
      </c>
    </row>
    <row r="3678" spans="1:10" ht="37.5" customHeight="1">
      <c r="A3678" s="8" t="s">
        <v>606</v>
      </c>
      <c r="B3678" s="22" t="s">
        <v>662</v>
      </c>
      <c r="C3678" s="36" t="s">
        <v>3500</v>
      </c>
      <c r="D3678" s="38" t="s">
        <v>674</v>
      </c>
      <c r="E3678" s="38" t="s">
        <v>1098</v>
      </c>
      <c r="F3678" s="75" t="str">
        <f ca="1">IF($E3678="только рамка",VLOOKUP($D3678,OLframe!$D$2:$J$213,2),VLOOKUP($E3678,OLmain!$A$2:$J$57,2))</f>
        <v>10'', 1024*600</v>
      </c>
      <c r="G3678" s="65" t="str">
        <f ca="1">VLOOKUP($D3678,OLframe!$D$2:$J$213,3)</f>
        <v>https://yadi.sk/d/56An3dbf3PcDh9</v>
      </c>
      <c r="H3678" s="45">
        <v>32400</v>
      </c>
      <c r="I3678" s="79" t="str">
        <f ca="1">IF($E3678="только рамка",VLOOKUP($D3678,OLframe!$D$2:$J$213,9),VLOOKUP($E3678,OLmain!$A$2:$J$57,9))</f>
        <v>Android 10.0, RK PX6 6x2,0 Ghz, 4Gb Ram, 64 Gb ROM, IPS LCD, NXP 6686 FM, TDA 7850, DSP, BC6 Bluetooth,  external microphone+Glonass&amp;gps</v>
      </c>
      <c r="J3678" s="27" t="e">
        <f ca="1">IF(VLOOKUP($D3678,OLframe!$D$2:$J$213,10)=0," ",VLOOKUP($D3678,OLframe!$D$2:$J$213,10))</f>
        <v>#REF!</v>
      </c>
    </row>
    <row r="3679" spans="1:10" ht="37.5" customHeight="1">
      <c r="A3679" s="8" t="s">
        <v>606</v>
      </c>
      <c r="B3679" s="22" t="s">
        <v>662</v>
      </c>
      <c r="C3679" s="36" t="s">
        <v>3500</v>
      </c>
      <c r="D3679" s="38" t="s">
        <v>674</v>
      </c>
      <c r="E3679" s="38" t="s">
        <v>1128</v>
      </c>
      <c r="F3679" s="75" t="str">
        <f ca="1">IF($E3679="только рамка",VLOOKUP($D3679,OLframe!$D$2:$J$213,2),VLOOKUP($E3679,OLmain!$A$2:$J$57,2))</f>
        <v>10'', 1024*600</v>
      </c>
      <c r="G3679" s="65" t="str">
        <f ca="1">VLOOKUP($D3679,OLframe!$D$2:$J$213,3)</f>
        <v>https://yadi.sk/d/56An3dbf3PcDh9</v>
      </c>
      <c r="H3679" s="45">
        <v>23900</v>
      </c>
      <c r="I3679" s="79" t="str">
        <f ca="1">IF($E3679="только рамка",VLOOKUP($D3679,OLframe!$D$2:$J$213,9),VLOOKUP($E3679,OLmain!$A$2:$J$57,9))</f>
        <v>Android 6.0, MTK 3562 8x1,5 Ghz, 2Gb Ram, 32 Gb ROM, IPS LCD, NXP 6686 FM, TDA 7851, Bluetooth,  external microphone, 4G встроен</v>
      </c>
      <c r="J3679" s="27" t="e">
        <f ca="1">IF(VLOOKUP($D3679,OLframe!$D$2:$J$213,10)=0," ",VLOOKUP($D3679,OLframe!$D$2:$J$213,10))</f>
        <v>#REF!</v>
      </c>
    </row>
    <row r="3680" spans="1:10" ht="37.5" customHeight="1">
      <c r="A3680" s="8" t="s">
        <v>606</v>
      </c>
      <c r="B3680" s="22" t="s">
        <v>662</v>
      </c>
      <c r="C3680" s="36" t="s">
        <v>3500</v>
      </c>
      <c r="D3680" s="38" t="s">
        <v>674</v>
      </c>
      <c r="E3680" s="38" t="s">
        <v>1125</v>
      </c>
      <c r="F3680" s="75" t="str">
        <f ca="1">IF($E3680="только рамка",VLOOKUP($D3680,OLframe!$D$2:$J$213,2),VLOOKUP($E3680,OLmain!$A$2:$J$57,2))</f>
        <v>10'', 1280*720</v>
      </c>
      <c r="G3680" s="65" t="str">
        <f ca="1">VLOOKUP($D3680,OLframe!$D$2:$J$213,3)</f>
        <v>https://yadi.sk/d/56An3dbf3PcDh9</v>
      </c>
      <c r="H3680" s="45">
        <v>27400</v>
      </c>
      <c r="I3680" s="79" t="str">
        <f ca="1">IF($E3680="только рамка",VLOOKUP($D3680,OLframe!$D$2:$J$213,9),VLOOKUP($E3680,OLmain!$A$2:$J$57,9))</f>
        <v>Android 10, UIS7862 8x1,8 Ghz, 3Gb Ram, 32Gb ROM, TDA7708 FM, TDA7388, DSP, Bluetooth 5.0, Glonass&amp;gps, 4G, OPTIC out, поддержка AHD/TVI камер, HDMI - опция, AV OUT - опция</v>
      </c>
      <c r="J3680" s="27" t="e">
        <f ca="1">IF(VLOOKUP($D3680,OLframe!$D$2:$J$213,10)=0," ",VLOOKUP($D3680,OLframe!$D$2:$J$213,10))</f>
        <v>#REF!</v>
      </c>
    </row>
    <row r="3681" spans="1:10" ht="37.5" customHeight="1">
      <c r="A3681" s="8" t="s">
        <v>606</v>
      </c>
      <c r="B3681" s="22" t="s">
        <v>662</v>
      </c>
      <c r="C3681" s="36" t="s">
        <v>3500</v>
      </c>
      <c r="D3681" s="38" t="s">
        <v>674</v>
      </c>
      <c r="E3681" s="38" t="s">
        <v>1100</v>
      </c>
      <c r="F3681" s="75" t="str">
        <f ca="1">IF($E3681="только рамка",VLOOKUP($D3681,OLframe!$D$2:$J$213,2),VLOOKUP($E3681,OLmain!$A$2:$J$57,2))</f>
        <v>10'', 1280*720</v>
      </c>
      <c r="G3681" s="65" t="str">
        <f ca="1">VLOOKUP($D3681,OLframe!$D$2:$J$213,3)</f>
        <v>https://yadi.sk/d/56An3dbf3PcDh9</v>
      </c>
      <c r="H3681" s="45">
        <v>31400</v>
      </c>
      <c r="I3681" s="79" t="str">
        <f ca="1">IF($E3681="только рамка",VLOOKUP($D3681,OLframe!$D$2:$J$213,9),VLOOKUP($E3681,OLmain!$A$2:$J$57,9))</f>
        <v>Android 10, UIS7862 8x1,8 Ghz, 4Gb Ram, 64Gb ROM, TDA7708 FM, TDA7851L, DSP, Bluetooth 5.0, Glonass&amp;gps, 4G, OPTIC out, поддержка AHD/TVI камер, HDMI - опция, AV OUT - опция</v>
      </c>
      <c r="J3681" s="27" t="e">
        <f ca="1">IF(VLOOKUP($D3681,OLframe!$D$2:$J$213,10)=0," ",VLOOKUP($D3681,OLframe!$D$2:$J$213,10))</f>
        <v>#REF!</v>
      </c>
    </row>
    <row r="3682" spans="1:10" ht="37.5" customHeight="1">
      <c r="A3682" s="8" t="s">
        <v>606</v>
      </c>
      <c r="B3682" s="22" t="s">
        <v>662</v>
      </c>
      <c r="C3682" s="36" t="s">
        <v>3500</v>
      </c>
      <c r="D3682" s="38" t="s">
        <v>674</v>
      </c>
      <c r="E3682" s="38" t="s">
        <v>1133</v>
      </c>
      <c r="F3682" s="75" t="str">
        <f ca="1">IF($E3682="только рамка",VLOOKUP($D3682,OLframe!$D$2:$J$213,2),VLOOKUP($E3682,OLmain!$A$2:$J$57,2))</f>
        <v>10'', 1280*720</v>
      </c>
      <c r="G3682" s="65" t="str">
        <f ca="1">VLOOKUP($D3682,OLframe!$D$2:$J$213,3)</f>
        <v>https://yadi.sk/d/56An3dbf3PcDh9</v>
      </c>
      <c r="H3682" s="45">
        <v>34400</v>
      </c>
      <c r="I3682" s="79" t="str">
        <f ca="1">IF($E3682="только рамка",VLOOKUP($D3682,OLframe!$D$2:$J$213,9),VLOOKUP($E3682,OLmain!$A$2:$J$57,9))</f>
        <v>Android 10, UIS7862 8x1,8 Ghz, 4Gb Ram, 64Gb ROM, TDA7708 FM, TDA7851L, DSP, Bluetooth 5.0, Glonass&amp;gps, 4G, OPTIC out, поддержка AHD/TVI камер, HDMI - опция, AV OUT - опция</v>
      </c>
      <c r="J3682" s="27" t="e">
        <f ca="1">IF(VLOOKUP($D3682,OLframe!$D$2:$J$213,10)=0," ",VLOOKUP($D3682,OLframe!$D$2:$J$213,10))</f>
        <v>#REF!</v>
      </c>
    </row>
    <row r="3683" spans="1:10" ht="37.5" customHeight="1">
      <c r="A3683" s="8" t="s">
        <v>606</v>
      </c>
      <c r="B3683" s="22" t="s">
        <v>662</v>
      </c>
      <c r="C3683" s="36" t="s">
        <v>3500</v>
      </c>
      <c r="D3683" s="38" t="s">
        <v>674</v>
      </c>
      <c r="E3683" s="38" t="s">
        <v>1105</v>
      </c>
      <c r="F3683" s="75" t="str">
        <f ca="1">IF($E3683="только рамка",VLOOKUP($D3683,OLframe!$D$2:$J$213,2),VLOOKUP($E3683,OLmain!$A$2:$J$57,2))</f>
        <v>10'', 1024*600</v>
      </c>
      <c r="G3683" s="65" t="str">
        <f ca="1">VLOOKUP($D3683,OLframe!$D$2:$J$213,3)</f>
        <v>https://yadi.sk/d/56An3dbf3PcDh9</v>
      </c>
      <c r="H3683" s="45">
        <v>32400</v>
      </c>
      <c r="I3683" s="79" t="str">
        <f ca="1">IF($E3683="только рамка",VLOOKUP($D3683,OLframe!$D$2:$J$213,9),VLOOKUP($E3683,OLmain!$A$2:$J$57,9))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683" s="27" t="e">
        <f ca="1">IF(VLOOKUP($D3683,OLframe!$D$2:$J$213,10)=0," ",VLOOKUP($D3683,OLframe!$D$2:$J$213,10))</f>
        <v>#REF!</v>
      </c>
    </row>
    <row r="3684" spans="1:10" ht="37.5" customHeight="1">
      <c r="A3684" s="8" t="s">
        <v>606</v>
      </c>
      <c r="B3684" s="22" t="s">
        <v>662</v>
      </c>
      <c r="C3684" s="36" t="s">
        <v>3500</v>
      </c>
      <c r="D3684" s="38" t="s">
        <v>674</v>
      </c>
      <c r="E3684" s="38" t="s">
        <v>1088</v>
      </c>
      <c r="F3684" s="75" t="str">
        <f ca="1">IF($E3684="только рамка",VLOOKUP($D3684,OLframe!$D$2:$J$213,2),VLOOKUP($E3684,OLmain!$A$2:$J$57,2))</f>
        <v>9,7'', 1024*768</v>
      </c>
      <c r="G3684" s="65" t="str">
        <f ca="1">VLOOKUP($D3684,OLframe!$D$2:$J$213,3)</f>
        <v>https://yadi.sk/d/56An3dbf3PcDh9</v>
      </c>
      <c r="H3684" s="45">
        <v>33400</v>
      </c>
      <c r="I3684" s="79" t="str">
        <f ca="1">IF($E3684="только рамка",VLOOKUP($D3684,OLframe!$D$2:$J$213,9),VLOOKUP($E3684,OLmain!$A$2:$J$57,9))</f>
        <v>Android 10.0, RK PX6 6x2,0 Ghz, 4Gb Ram, 64 Gb ROM, IPS LCD, NXP 6686 FM, TDA 7850, DSP, BC6 Bluetooth,  external microphone+Glonass&amp;gps</v>
      </c>
      <c r="J3684" s="27" t="e">
        <f ca="1">IF(VLOOKUP($D3684,OLframe!$D$2:$J$213,10)=0," ",VLOOKUP($D3684,OLframe!$D$2:$J$213,10))</f>
        <v>#REF!</v>
      </c>
    </row>
    <row r="3685" spans="1:10" ht="37.5" customHeight="1">
      <c r="A3685" s="8" t="s">
        <v>606</v>
      </c>
      <c r="B3685" s="22" t="s">
        <v>662</v>
      </c>
      <c r="C3685" s="36" t="s">
        <v>3500</v>
      </c>
      <c r="D3685" s="38" t="s">
        <v>674</v>
      </c>
      <c r="E3685" s="38" t="s">
        <v>1101</v>
      </c>
      <c r="F3685" s="75" t="str">
        <f ca="1">IF($E3685="только рамка",VLOOKUP($D3685,OLframe!$D$2:$J$213,2),VLOOKUP($E3685,OLmain!$A$2:$J$57,2))</f>
        <v>13.3", 1920*1080</v>
      </c>
      <c r="G3685" s="65" t="str">
        <f ca="1">VLOOKUP($D3685,OLframe!$D$2:$J$213,3)</f>
        <v>https://yadi.sk/d/56An3dbf3PcDh9</v>
      </c>
      <c r="H3685" s="45">
        <v>40900</v>
      </c>
      <c r="I3685" s="79" t="str">
        <f ca="1">IF($E3685="только рамка",VLOOKUP($D3685,OLframe!$D$2:$J$213,9),VLOOKUP($E3685,OLmain!$A$2:$J$57,9))</f>
        <v>Android 10.0, RK PX6 6x2,0 Ghz, 4Gb Ram, 64 Gb ROM, IPS LCD, NXP 6686 FM, TDA 7850, DSP, BC6 Bluetooth,  external microphone+Glonass&amp;gps</v>
      </c>
      <c r="J3685" s="27" t="e">
        <f ca="1">IF(VLOOKUP($D3685,OLframe!$D$2:$J$213,10)=0," ",VLOOKUP($D3685,OLframe!$D$2:$J$213,10))</f>
        <v>#REF!</v>
      </c>
    </row>
    <row r="3686" spans="1:10" ht="37.5" customHeight="1">
      <c r="A3686" s="8" t="s">
        <v>606</v>
      </c>
      <c r="B3686" s="22" t="s">
        <v>662</v>
      </c>
      <c r="C3686" s="36" t="s">
        <v>3884</v>
      </c>
      <c r="D3686" s="38" t="s">
        <v>675</v>
      </c>
      <c r="E3686" s="38"/>
      <c r="F3686" s="2" t="s">
        <v>676</v>
      </c>
      <c r="G3686" s="9" t="s">
        <v>677</v>
      </c>
      <c r="H3686" s="69">
        <v>42400</v>
      </c>
      <c r="I3686" s="125" t="s">
        <v>540</v>
      </c>
      <c r="J3686" s="27"/>
    </row>
    <row r="3687" spans="1:10" ht="37.5" customHeight="1">
      <c r="A3687" s="8" t="s">
        <v>606</v>
      </c>
      <c r="B3687" s="22" t="s">
        <v>678</v>
      </c>
      <c r="C3687" s="2" t="s">
        <v>3458</v>
      </c>
      <c r="D3687" s="37" t="s">
        <v>679</v>
      </c>
      <c r="E3687" s="37"/>
      <c r="F3687" s="2" t="s">
        <v>3774</v>
      </c>
      <c r="G3687" s="9" t="s">
        <v>680</v>
      </c>
      <c r="H3687" s="69">
        <v>23900</v>
      </c>
      <c r="I3687" s="20" t="s">
        <v>3461</v>
      </c>
      <c r="J3687" s="27" t="s">
        <v>2314</v>
      </c>
    </row>
    <row r="3688" spans="1:10" ht="37.5" customHeight="1">
      <c r="A3688" s="8" t="s">
        <v>606</v>
      </c>
      <c r="B3688" s="22" t="s">
        <v>678</v>
      </c>
      <c r="C3688" s="2" t="s">
        <v>3458</v>
      </c>
      <c r="D3688" s="37" t="s">
        <v>681</v>
      </c>
      <c r="E3688" s="37"/>
      <c r="F3688" s="2" t="s">
        <v>3774</v>
      </c>
      <c r="G3688" s="9" t="s">
        <v>682</v>
      </c>
      <c r="H3688" s="69">
        <v>24500</v>
      </c>
      <c r="I3688" s="20" t="s">
        <v>4179</v>
      </c>
      <c r="J3688" s="27" t="s">
        <v>3596</v>
      </c>
    </row>
    <row r="3689" spans="1:10" ht="37.5" customHeight="1">
      <c r="A3689" s="8" t="s">
        <v>606</v>
      </c>
      <c r="B3689" s="22" t="s">
        <v>678</v>
      </c>
      <c r="C3689" s="2" t="s">
        <v>3500</v>
      </c>
      <c r="D3689" s="37" t="s">
        <v>683</v>
      </c>
      <c r="E3689" s="37" t="s">
        <v>2857</v>
      </c>
      <c r="F3689" s="75" t="str">
        <f ca="1">IF($E3689="только рамка",VLOOKUP($D3689,OLframe!$D$2:$J$213,2),VLOOKUP($E3689,OLmain!$A$2:$J$57,2))</f>
        <v>9'', 1024*600</v>
      </c>
      <c r="G3689" s="65" t="str">
        <f ca="1">VLOOKUP($D3689,OLframe!$D$2:$J$213,3)</f>
        <v>https://yadi.sk/d/aGwb4Pi_3NJMv5</v>
      </c>
      <c r="H3689" s="45">
        <v>4500</v>
      </c>
      <c r="I3689" s="79" t="e">
        <f ca="1">IF($E3689="только рамка",VLOOKUP($D3689,OLframe!$D$2:$J$213,9),VLOOKUP($E3689,OLmain!$A$2:$J$57,9))</f>
        <v>#REF!</v>
      </c>
      <c r="J3689" s="27" t="e">
        <f ca="1">IF(VLOOKUP($D3689,OLframe!$D$2:$J$213,10)=0," ",VLOOKUP($D3689,OLframe!$D$2:$J$213,10))</f>
        <v>#REF!</v>
      </c>
    </row>
    <row r="3690" spans="1:10" ht="37.5" customHeight="1">
      <c r="A3690" s="8" t="s">
        <v>606</v>
      </c>
      <c r="B3690" s="22" t="s">
        <v>678</v>
      </c>
      <c r="C3690" s="2" t="s">
        <v>3500</v>
      </c>
      <c r="D3690" s="37" t="s">
        <v>683</v>
      </c>
      <c r="E3690" s="37" t="s">
        <v>1141</v>
      </c>
      <c r="F3690" s="75" t="str">
        <f ca="1">IF($E3690="только рамка",VLOOKUP($D3690,OLframe!$D$2:$J$213,2),VLOOKUP($E3690,OLmain!$A$2:$J$57,2))</f>
        <v>9'', 1280*720</v>
      </c>
      <c r="G3690" s="65" t="str">
        <f ca="1">VLOOKUP($D3690,OLframe!$D$2:$J$213,3)</f>
        <v>https://yadi.sk/d/aGwb4Pi_3NJMv5</v>
      </c>
      <c r="H3690" s="45">
        <v>37400</v>
      </c>
      <c r="I3690" s="79" t="str">
        <f ca="1">IF($E3690="только рамка",VLOOKUP($D3690,OLframe!$D$2:$J$213,9),VLOOKUP($E3690,OLmain!$A$2:$J$57,9))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90" s="27" t="e">
        <f ca="1">IF(VLOOKUP($D3690,OLframe!$D$2:$J$213,10)=0," ",VLOOKUP($D3690,OLframe!$D$2:$J$213,10))</f>
        <v>#REF!</v>
      </c>
    </row>
    <row r="3691" spans="1:10" ht="37.5" customHeight="1">
      <c r="A3691" s="8" t="s">
        <v>606</v>
      </c>
      <c r="B3691" s="22" t="s">
        <v>678</v>
      </c>
      <c r="C3691" s="2" t="s">
        <v>3500</v>
      </c>
      <c r="D3691" s="37" t="s">
        <v>683</v>
      </c>
      <c r="E3691" s="37" t="s">
        <v>1144</v>
      </c>
      <c r="F3691" s="75" t="str">
        <f ca="1">IF($E3691="только рамка",VLOOKUP($D3691,OLframe!$D$2:$J$213,2),VLOOKUP($E3691,OLmain!$A$2:$J$57,2))</f>
        <v>9'', 1280*720</v>
      </c>
      <c r="G3691" s="65" t="str">
        <f ca="1">VLOOKUP($D3691,OLframe!$D$2:$J$213,3)</f>
        <v>https://yadi.sk/d/aGwb4Pi_3NJMv5</v>
      </c>
      <c r="H3691" s="45">
        <v>40400</v>
      </c>
      <c r="I3691" s="79" t="str">
        <f ca="1">IF($E3691="только рамка",VLOOKUP($D3691,OLframe!$D$2:$J$213,9),VLOOKUP($E3691,OLmain!$A$2:$J$57,9))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691" s="27" t="e">
        <f ca="1">IF(VLOOKUP($D3691,OLframe!$D$2:$J$213,10)=0," ",VLOOKUP($D3691,OLframe!$D$2:$J$213,10))</f>
        <v>#REF!</v>
      </c>
    </row>
    <row r="3692" spans="1:10" ht="37.5" customHeight="1">
      <c r="A3692" s="8" t="s">
        <v>606</v>
      </c>
      <c r="B3692" s="22" t="s">
        <v>678</v>
      </c>
      <c r="C3692" s="2" t="s">
        <v>3500</v>
      </c>
      <c r="D3692" s="37" t="s">
        <v>683</v>
      </c>
      <c r="E3692" s="37" t="s">
        <v>1107</v>
      </c>
      <c r="F3692" s="75" t="str">
        <f ca="1">IF($E3692="только рамка",VLOOKUP($D3692,OLframe!$D$2:$J$213,2),VLOOKUP($E3692,OLmain!$A$2:$J$57,2))</f>
        <v>9'', 1024*600</v>
      </c>
      <c r="G3692" s="65" t="str">
        <f ca="1">VLOOKUP($D3692,OLframe!$D$2:$J$213,3)</f>
        <v>https://yadi.sk/d/aGwb4Pi_3NJMv5</v>
      </c>
      <c r="H3692" s="45">
        <v>28400</v>
      </c>
      <c r="I3692" s="79" t="str">
        <f ca="1">IF($E3692="только рамка",VLOOKUP($D3692,OLframe!$D$2:$J$213,9),VLOOKUP($E3692,OLmain!$A$2:$J$57,9))</f>
        <v>Android 10.0, RK PX30 4x1,6 Ghz, 2Gb Ram, 16 Gb ROM, IPS LCD, NXP 6686 FM, TDA 7850, DSP, BC6 Bluetooth,  external microphone+Glonass&amp;gps</v>
      </c>
      <c r="J3692" s="27" t="e">
        <f ca="1">IF(VLOOKUP($D3692,OLframe!$D$2:$J$213,10)=0," ",VLOOKUP($D3692,OLframe!$D$2:$J$213,10))</f>
        <v>#REF!</v>
      </c>
    </row>
    <row r="3693" spans="1:10" ht="37.5" customHeight="1">
      <c r="A3693" s="8" t="s">
        <v>606</v>
      </c>
      <c r="B3693" s="22" t="s">
        <v>678</v>
      </c>
      <c r="C3693" s="2" t="s">
        <v>3500</v>
      </c>
      <c r="D3693" s="37" t="s">
        <v>683</v>
      </c>
      <c r="E3693" s="37" t="s">
        <v>1109</v>
      </c>
      <c r="F3693" s="75" t="str">
        <f ca="1">IF($E3693="только рамка",VLOOKUP($D3693,OLframe!$D$2:$J$213,2),VLOOKUP($E3693,OLmain!$A$2:$J$57,2))</f>
        <v>9'', 1024*600</v>
      </c>
      <c r="G3693" s="65" t="str">
        <f ca="1">VLOOKUP($D3693,OLframe!$D$2:$J$213,3)</f>
        <v>https://yadi.sk/d/aGwb4Pi_3NJMv5</v>
      </c>
      <c r="H3693" s="45">
        <v>31900</v>
      </c>
      <c r="I3693" s="79" t="str">
        <f ca="1">IF($E3693="только рамка",VLOOKUP($D3693,OLframe!$D$2:$J$213,9),VLOOKUP($E3693,OLmain!$A$2:$J$57,9))</f>
        <v>Android 10.0, RK PX5 8x1,5 Ghz, 4Gb Ram, 32 Gb ROM, IPS LCD, NXP 6686 FM, TDA 7850, DSP, BC6 Bluetooth,  external microphone+Glonass&amp;gps</v>
      </c>
      <c r="J3693" s="27" t="e">
        <f ca="1">IF(VLOOKUP($D3693,OLframe!$D$2:$J$213,10)=0," ",VLOOKUP($D3693,OLframe!$D$2:$J$213,10))</f>
        <v>#REF!</v>
      </c>
    </row>
    <row r="3694" spans="1:10" ht="37.5" customHeight="1">
      <c r="A3694" s="8" t="s">
        <v>606</v>
      </c>
      <c r="B3694" s="22" t="s">
        <v>678</v>
      </c>
      <c r="C3694" s="2" t="s">
        <v>3500</v>
      </c>
      <c r="D3694" s="37" t="s">
        <v>683</v>
      </c>
      <c r="E3694" s="37" t="s">
        <v>1111</v>
      </c>
      <c r="F3694" s="75" t="str">
        <f ca="1">IF($E3694="только рамка",VLOOKUP($D3694,OLframe!$D$2:$J$213,2),VLOOKUP($E3694,OLmain!$A$2:$J$57,2))</f>
        <v>9'', 1024*600</v>
      </c>
      <c r="G3694" s="65" t="str">
        <f ca="1">VLOOKUP($D3694,OLframe!$D$2:$J$213,3)</f>
        <v>https://yadi.sk/d/aGwb4Pi_3NJMv5</v>
      </c>
      <c r="H3694" s="45">
        <v>32900</v>
      </c>
      <c r="I3694" s="79" t="str">
        <f ca="1">IF($E3694="только рамка",VLOOKUP($D3694,OLframe!$D$2:$J$213,9),VLOOKUP($E3694,OLmain!$A$2:$J$57,9))</f>
        <v>Android 10.0, RK PX5 8x1,5 Ghz, 4Gb Ram, 64 Gb ROM, IPS LCD, NXP 6686 FM, TDA 7850, DSP, BC6 Bluetooth,  external microphone+Glonass&amp;gps</v>
      </c>
      <c r="J3694" s="27" t="e">
        <f ca="1">IF(VLOOKUP($D3694,OLframe!$D$2:$J$213,10)=0," ",VLOOKUP($D3694,OLframe!$D$2:$J$213,10))</f>
        <v>#REF!</v>
      </c>
    </row>
    <row r="3695" spans="1:10" ht="37.5" customHeight="1">
      <c r="A3695" s="8" t="s">
        <v>606</v>
      </c>
      <c r="B3695" s="22" t="s">
        <v>678</v>
      </c>
      <c r="C3695" s="2" t="s">
        <v>3500</v>
      </c>
      <c r="D3695" s="37" t="s">
        <v>683</v>
      </c>
      <c r="E3695" s="37" t="s">
        <v>1113</v>
      </c>
      <c r="F3695" s="75" t="str">
        <f ca="1">IF($E3695="только рамка",VLOOKUP($D3695,OLframe!$D$2:$J$213,2),VLOOKUP($E3695,OLmain!$A$2:$J$57,2))</f>
        <v>9'', 1024*600</v>
      </c>
      <c r="G3695" s="65" t="str">
        <f ca="1">VLOOKUP($D3695,OLframe!$D$2:$J$213,3)</f>
        <v>https://yadi.sk/d/aGwb4Pi_3NJMv5</v>
      </c>
      <c r="H3695" s="45">
        <v>32900</v>
      </c>
      <c r="I3695" s="79" t="str">
        <f ca="1">IF($E3695="только рамка",VLOOKUP($D3695,OLframe!$D$2:$J$213,9),VLOOKUP($E3695,OLmain!$A$2:$J$57,9))</f>
        <v>Android 10.0, RK PX6 6x2,0 Ghz, 4Gb Ram, 64 Gb ROM, IPS LCD, NXP 6686 FM, TDA 7850, DSP, BC6 Bluetooth,  external microphone+Glonass&amp;gps</v>
      </c>
      <c r="J3695" s="27" t="e">
        <f ca="1">IF(VLOOKUP($D3695,OLframe!$D$2:$J$213,10)=0," ",VLOOKUP($D3695,OLframe!$D$2:$J$213,10))</f>
        <v>#REF!</v>
      </c>
    </row>
    <row r="3696" spans="1:10" ht="37.5" customHeight="1">
      <c r="A3696" s="8" t="s">
        <v>606</v>
      </c>
      <c r="B3696" s="22" t="s">
        <v>678</v>
      </c>
      <c r="C3696" s="2" t="s">
        <v>3500</v>
      </c>
      <c r="D3696" s="37" t="s">
        <v>683</v>
      </c>
      <c r="E3696" s="37" t="s">
        <v>1131</v>
      </c>
      <c r="F3696" s="75" t="str">
        <f ca="1">IF($E3696="только рамка",VLOOKUP($D3696,OLframe!$D$2:$J$213,2),VLOOKUP($E3696,OLmain!$A$2:$J$57,2))</f>
        <v>9'', 1024*600</v>
      </c>
      <c r="G3696" s="65" t="str">
        <f ca="1">VLOOKUP($D3696,OLframe!$D$2:$J$213,3)</f>
        <v>https://yadi.sk/d/aGwb4Pi_3NJMv5</v>
      </c>
      <c r="H3696" s="45">
        <v>23900</v>
      </c>
      <c r="I3696" s="79" t="str">
        <f ca="1">IF($E3696="только рамка",VLOOKUP($D3696,OLframe!$D$2:$J$213,9),VLOOKUP($E3696,OLmain!$A$2:$J$57,9))</f>
        <v>Android 6.0, MTK 3562 8x1,5 Ghz, 2Gb Ram, 32 Gb ROM, IPS LCD, NXP 6686 FM, TDA 7851, Bluetooth,  external microphone, 4G встроен</v>
      </c>
      <c r="J3696" s="27" t="e">
        <f ca="1">IF(VLOOKUP($D3696,OLframe!$D$2:$J$213,10)=0," ",VLOOKUP($D3696,OLframe!$D$2:$J$213,10))</f>
        <v>#REF!</v>
      </c>
    </row>
    <row r="3697" spans="1:10" ht="37.5" customHeight="1">
      <c r="A3697" s="8" t="s">
        <v>606</v>
      </c>
      <c r="B3697" s="22" t="s">
        <v>678</v>
      </c>
      <c r="C3697" s="2" t="s">
        <v>3500</v>
      </c>
      <c r="D3697" s="37" t="s">
        <v>683</v>
      </c>
      <c r="E3697" s="37" t="s">
        <v>1115</v>
      </c>
      <c r="F3697" s="75" t="str">
        <f ca="1">IF($E3697="только рамка",VLOOKUP($D3697,OLframe!$D$2:$J$213,2),VLOOKUP($E3697,OLmain!$A$2:$J$57,2))</f>
        <v>9'', 1280*720</v>
      </c>
      <c r="G3697" s="65" t="str">
        <f ca="1">VLOOKUP($D3697,OLframe!$D$2:$J$213,3)</f>
        <v>https://yadi.sk/d/aGwb4Pi_3NJMv5</v>
      </c>
      <c r="H3697" s="45">
        <v>27400</v>
      </c>
      <c r="I3697" s="79" t="str">
        <f ca="1">IF($E3697="только рамка",VLOOKUP($D3697,OLframe!$D$2:$J$213,9),VLOOKUP($E3697,OLmain!$A$2:$J$57,9))</f>
        <v>Android 10, UIS7862 8x1,8 Ghz, 3Gb Ram, 32Gb ROM, TDA7708 FM, TDA7388, DSP, Bluetooth 5.0, Glonass&amp;gps, 4G, OPTIC out, поддержка AHD/TVI камер, HDMI - опция, AV OUT - опция</v>
      </c>
      <c r="J3697" s="27" t="e">
        <f ca="1">IF(VLOOKUP($D3697,OLframe!$D$2:$J$213,10)=0," ",VLOOKUP($D3697,OLframe!$D$2:$J$213,10))</f>
        <v>#REF!</v>
      </c>
    </row>
    <row r="3698" spans="1:10" ht="37.5" customHeight="1">
      <c r="A3698" s="8" t="s">
        <v>606</v>
      </c>
      <c r="B3698" s="22" t="s">
        <v>678</v>
      </c>
      <c r="C3698" s="2" t="s">
        <v>3500</v>
      </c>
      <c r="D3698" s="37" t="s">
        <v>683</v>
      </c>
      <c r="E3698" s="37" t="s">
        <v>1117</v>
      </c>
      <c r="F3698" s="75" t="str">
        <f ca="1">IF($E3698="только рамка",VLOOKUP($D3698,OLframe!$D$2:$J$213,2),VLOOKUP($E3698,OLmain!$A$2:$J$57,2))</f>
        <v>9'', 1280*720</v>
      </c>
      <c r="G3698" s="65" t="str">
        <f ca="1">VLOOKUP($D3698,OLframe!$D$2:$J$213,3)</f>
        <v>https://yadi.sk/d/aGwb4Pi_3NJMv5</v>
      </c>
      <c r="H3698" s="45">
        <v>31900</v>
      </c>
      <c r="I3698" s="79" t="str">
        <f ca="1">IF($E3698="только рамка",VLOOKUP($D3698,OLframe!$D$2:$J$213,9),VLOOKUP($E3698,OLmain!$A$2:$J$57,9))</f>
        <v>Android 10, UIS7862 8x1,8 Ghz, 4Gb Ram, 64Gb ROM, TDA7708 FM, TDA7851L, DSP, Bluetooth 5.0, Glonass&amp;gps, 4G, OPTIC out, поддержка AHD/TVI камер, HDMI - опция, AV OUT - опция</v>
      </c>
      <c r="J3698" s="27" t="e">
        <f ca="1">IF(VLOOKUP($D3698,OLframe!$D$2:$J$213,10)=0," ",VLOOKUP($D3698,OLframe!$D$2:$J$213,10))</f>
        <v>#REF!</v>
      </c>
    </row>
    <row r="3699" spans="1:10" ht="37.5" customHeight="1">
      <c r="A3699" s="8" t="s">
        <v>606</v>
      </c>
      <c r="B3699" s="22" t="s">
        <v>678</v>
      </c>
      <c r="C3699" s="2" t="s">
        <v>3500</v>
      </c>
      <c r="D3699" s="37" t="s">
        <v>683</v>
      </c>
      <c r="E3699" s="37" t="s">
        <v>1136</v>
      </c>
      <c r="F3699" s="75" t="str">
        <f ca="1">IF($E3699="только рамка",VLOOKUP($D3699,OLframe!$D$2:$J$213,2),VLOOKUP($E3699,OLmain!$A$2:$J$57,2))</f>
        <v>9'', 1280*720</v>
      </c>
      <c r="G3699" s="65" t="str">
        <f ca="1">VLOOKUP($D3699,OLframe!$D$2:$J$213,3)</f>
        <v>https://yadi.sk/d/aGwb4Pi_3NJMv5</v>
      </c>
      <c r="H3699" s="45">
        <v>34900</v>
      </c>
      <c r="I3699" s="79" t="str">
        <f ca="1">IF($E3699="только рамка",VLOOKUP($D3699,OLframe!$D$2:$J$213,9),VLOOKUP($E3699,OLmain!$A$2:$J$57,9))</f>
        <v>Android 10, UIS7862 8x1,8 Ghz, 6Gb Ram, 128Gb ROM, TDA7708 FM, TDA7851L, DSP, Bluetooth 5.0, Glonass&amp;gps, 4G, OPTIC out, поддержка AHD/TVI камер, HDMI - опция, AV OUT - опция</v>
      </c>
      <c r="J3699" s="27" t="e">
        <f ca="1">IF(VLOOKUP($D3699,OLframe!$D$2:$J$213,10)=0," ",VLOOKUP($D3699,OLframe!$D$2:$J$213,10))</f>
        <v>#REF!</v>
      </c>
    </row>
    <row r="3700" spans="1:10" ht="37.5" customHeight="1">
      <c r="A3700" s="8" t="s">
        <v>606</v>
      </c>
      <c r="B3700" s="22" t="s">
        <v>678</v>
      </c>
      <c r="C3700" s="2" t="s">
        <v>3500</v>
      </c>
      <c r="D3700" s="37" t="s">
        <v>683</v>
      </c>
      <c r="E3700" s="37" t="s">
        <v>1119</v>
      </c>
      <c r="F3700" s="75" t="str">
        <f ca="1">IF($E3700="только рамка",VLOOKUP($D3700,OLframe!$D$2:$J$213,2),VLOOKUP($E3700,OLmain!$A$2:$J$57,2))</f>
        <v>9'', 1024*600</v>
      </c>
      <c r="G3700" s="65" t="str">
        <f ca="1">VLOOKUP($D3700,OLframe!$D$2:$J$213,3)</f>
        <v>https://yadi.sk/d/aGwb4Pi_3NJMv5</v>
      </c>
      <c r="H3700" s="45">
        <v>32900</v>
      </c>
      <c r="I3700" s="79" t="str">
        <f ca="1">IF($E3700="только рамка",VLOOKUP($D3700,OLframe!$D$2:$J$213,9),VLOOKUP($E3700,OLmain!$A$2:$J$57,9))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00" s="27" t="e">
        <f ca="1">IF(VLOOKUP($D3700,OLframe!$D$2:$J$213,10)=0," ",VLOOKUP($D3700,OLframe!$D$2:$J$213,10))</f>
        <v>#REF!</v>
      </c>
    </row>
    <row r="3701" spans="1:10" ht="37.5" customHeight="1">
      <c r="A3701" s="8" t="s">
        <v>606</v>
      </c>
      <c r="B3701" s="22" t="s">
        <v>678</v>
      </c>
      <c r="C3701" s="2" t="s">
        <v>3500</v>
      </c>
      <c r="D3701" s="37" t="s">
        <v>683</v>
      </c>
      <c r="E3701" s="37" t="s">
        <v>1089</v>
      </c>
      <c r="F3701" s="75" t="str">
        <f ca="1">IF($E3701="только рамка",VLOOKUP($D3701,OLframe!$D$2:$J$213,2),VLOOKUP($E3701,OLmain!$A$2:$J$57,2))</f>
        <v>9,7'', 1024*768</v>
      </c>
      <c r="G3701" s="65" t="str">
        <f ca="1">VLOOKUP($D3701,OLframe!$D$2:$J$213,3)</f>
        <v>https://yadi.sk/d/aGwb4Pi_3NJMv5</v>
      </c>
      <c r="H3701" s="45">
        <v>33900</v>
      </c>
      <c r="I3701" s="79" t="str">
        <f ca="1">IF($E3701="только рамка",VLOOKUP($D3701,OLframe!$D$2:$J$213,9),VLOOKUP($E3701,OLmain!$A$2:$J$57,9))</f>
        <v>Android 10.0, RK PX6 6x2,0 Ghz, 4Gb Ram, 64 Gb ROM, IPS LCD, NXP 6686 FM, TDA 7850, DSP, BC6 Bluetooth,  external microphone+Glonass&amp;gps</v>
      </c>
      <c r="J3701" s="27" t="e">
        <f ca="1">IF(VLOOKUP($D3701,OLframe!$D$2:$J$213,10)=0," ",VLOOKUP($D3701,OLframe!$D$2:$J$213,10))</f>
        <v>#REF!</v>
      </c>
    </row>
    <row r="3702" spans="1:10" ht="37.5" customHeight="1">
      <c r="A3702" s="8" t="s">
        <v>606</v>
      </c>
      <c r="B3702" s="22" t="s">
        <v>678</v>
      </c>
      <c r="C3702" s="2" t="s">
        <v>3500</v>
      </c>
      <c r="D3702" s="37" t="s">
        <v>683</v>
      </c>
      <c r="E3702" s="37" t="s">
        <v>1122</v>
      </c>
      <c r="F3702" s="75" t="str">
        <f ca="1">IF($E3702="только рамка",VLOOKUP($D3702,OLframe!$D$2:$J$213,2),VLOOKUP($E3702,OLmain!$A$2:$J$57,2))</f>
        <v>10.1", 1280*720</v>
      </c>
      <c r="G3702" s="65" t="str">
        <f ca="1">VLOOKUP($D3702,OLframe!$D$2:$J$213,3)</f>
        <v>https://yadi.sk/d/aGwb4Pi_3NJMv5</v>
      </c>
      <c r="H3702" s="45">
        <v>35400</v>
      </c>
      <c r="I3702" s="79" t="str">
        <f ca="1">IF($E3702="только рамка",VLOOKUP($D3702,OLframe!$D$2:$J$213,9),VLOOKUP($E3702,OLmain!$A$2:$J$57,9))</f>
        <v>Android 10.0, RK PX6 6x2,0 Ghz, 4Gb Ram, 64 Gb ROM, IPS LCD, NXP 6686 FM, TDA 7850, DSP, BC6 Bluetooth,  external microphone+Glonass&amp;gps</v>
      </c>
      <c r="J3702" s="27" t="e">
        <f ca="1">IF(VLOOKUP($D3702,OLframe!$D$2:$J$213,10)=0," ",VLOOKUP($D3702,OLframe!$D$2:$J$213,10))</f>
        <v>#REF!</v>
      </c>
    </row>
    <row r="3703" spans="1:10" ht="37.5" customHeight="1">
      <c r="A3703" s="8" t="s">
        <v>606</v>
      </c>
      <c r="B3703" s="22" t="s">
        <v>678</v>
      </c>
      <c r="C3703" s="2" t="s">
        <v>3500</v>
      </c>
      <c r="D3703" s="37" t="s">
        <v>683</v>
      </c>
      <c r="E3703" s="37" t="s">
        <v>1121</v>
      </c>
      <c r="F3703" s="75" t="str">
        <f ca="1">IF($E3703="только рамка",VLOOKUP($D3703,OLframe!$D$2:$J$213,2),VLOOKUP($E3703,OLmain!$A$2:$J$57,2))</f>
        <v>13.3", 1920*1080</v>
      </c>
      <c r="G3703" s="65" t="str">
        <f ca="1">VLOOKUP($D3703,OLframe!$D$2:$J$213,3)</f>
        <v>https://yadi.sk/d/aGwb4Pi_3NJMv5</v>
      </c>
      <c r="H3703" s="45">
        <v>41400</v>
      </c>
      <c r="I3703" s="79" t="str">
        <f ca="1">IF($E3703="только рамка",VLOOKUP($D3703,OLframe!$D$2:$J$213,9),VLOOKUP($E3703,OLmain!$A$2:$J$57,9))</f>
        <v>Android 10.0, RK PX6 6x2,0 Ghz, 4Gb Ram, 64 Gb ROM, IPS LCD, NXP 6686 FM, TDA 7850, DSP, BC6 Bluetooth,  external microphone+Glonass&amp;gps</v>
      </c>
      <c r="J3703" s="27" t="e">
        <f ca="1">IF(VLOOKUP($D3703,OLframe!$D$2:$J$213,10)=0," ",VLOOKUP($D3703,OLframe!$D$2:$J$213,10))</f>
        <v>#REF!</v>
      </c>
    </row>
    <row r="3704" spans="1:10" ht="37.5" customHeight="1">
      <c r="A3704" s="8" t="s">
        <v>606</v>
      </c>
      <c r="B3704" s="22" t="s">
        <v>678</v>
      </c>
      <c r="C3704" s="36" t="s">
        <v>3451</v>
      </c>
      <c r="D3704" s="38" t="s">
        <v>684</v>
      </c>
      <c r="E3704" s="38"/>
      <c r="F3704" s="2" t="s">
        <v>3549</v>
      </c>
      <c r="G3704" s="14" t="s">
        <v>685</v>
      </c>
      <c r="H3704" s="69"/>
      <c r="I3704" s="21" t="s">
        <v>3551</v>
      </c>
      <c r="J3704" s="27"/>
    </row>
    <row r="3705" spans="1:10" ht="37.5" customHeight="1">
      <c r="A3705" s="8" t="s">
        <v>606</v>
      </c>
      <c r="B3705" s="22" t="s">
        <v>678</v>
      </c>
      <c r="C3705" s="2" t="s">
        <v>3444</v>
      </c>
      <c r="D3705" s="37" t="s">
        <v>686</v>
      </c>
      <c r="E3705" s="37"/>
      <c r="F3705" s="2" t="s">
        <v>3549</v>
      </c>
      <c r="G3705" s="14" t="s">
        <v>687</v>
      </c>
      <c r="H3705" s="69">
        <v>27900</v>
      </c>
      <c r="I3705" s="20" t="s">
        <v>3507</v>
      </c>
      <c r="J3705" s="27"/>
    </row>
    <row r="3706" spans="1:10" ht="37.5" customHeight="1">
      <c r="A3706" s="8" t="s">
        <v>606</v>
      </c>
      <c r="B3706" s="22" t="s">
        <v>678</v>
      </c>
      <c r="C3706" s="2" t="s">
        <v>3444</v>
      </c>
      <c r="D3706" s="37" t="s">
        <v>688</v>
      </c>
      <c r="E3706" s="37"/>
      <c r="F3706" s="2" t="s">
        <v>3549</v>
      </c>
      <c r="G3706" s="14" t="s">
        <v>687</v>
      </c>
      <c r="H3706" s="69">
        <v>28400</v>
      </c>
      <c r="I3706" s="46" t="s">
        <v>3492</v>
      </c>
      <c r="J3706" s="27"/>
    </row>
    <row r="3707" spans="1:10" ht="37.5" customHeight="1">
      <c r="A3707" s="8" t="s">
        <v>606</v>
      </c>
      <c r="B3707" s="22" t="s">
        <v>678</v>
      </c>
      <c r="C3707" s="2" t="s">
        <v>3444</v>
      </c>
      <c r="D3707" s="37" t="s">
        <v>689</v>
      </c>
      <c r="E3707" s="37"/>
      <c r="F3707" s="2" t="s">
        <v>3549</v>
      </c>
      <c r="G3707" s="14" t="s">
        <v>687</v>
      </c>
      <c r="H3707" s="69">
        <v>31400</v>
      </c>
      <c r="I3707" s="59" t="s">
        <v>3478</v>
      </c>
      <c r="J3707" s="27"/>
    </row>
    <row r="3708" spans="1:10" ht="37.5" customHeight="1">
      <c r="A3708" s="8" t="s">
        <v>606</v>
      </c>
      <c r="B3708" s="22" t="s">
        <v>678</v>
      </c>
      <c r="C3708" s="2" t="s">
        <v>3444</v>
      </c>
      <c r="D3708" s="37" t="s">
        <v>690</v>
      </c>
      <c r="E3708" s="37"/>
      <c r="F3708" s="2" t="s">
        <v>3549</v>
      </c>
      <c r="G3708" s="14" t="s">
        <v>687</v>
      </c>
      <c r="H3708" s="69">
        <v>32400</v>
      </c>
      <c r="I3708" s="46" t="s">
        <v>3541</v>
      </c>
      <c r="J3708" s="27"/>
    </row>
    <row r="3709" spans="1:10" ht="37.5" customHeight="1">
      <c r="A3709" s="8" t="s">
        <v>606</v>
      </c>
      <c r="B3709" s="22" t="s">
        <v>678</v>
      </c>
      <c r="C3709" s="2" t="s">
        <v>3489</v>
      </c>
      <c r="D3709" s="37" t="s">
        <v>691</v>
      </c>
      <c r="E3709" s="37"/>
      <c r="F3709" s="2" t="s">
        <v>3549</v>
      </c>
      <c r="G3709" s="9" t="s">
        <v>692</v>
      </c>
      <c r="H3709" s="69">
        <v>27900</v>
      </c>
      <c r="I3709" s="20" t="s">
        <v>2181</v>
      </c>
      <c r="J3709" s="27"/>
    </row>
    <row r="3710" spans="1:10" ht="37.5" customHeight="1">
      <c r="A3710" s="8" t="s">
        <v>606</v>
      </c>
      <c r="B3710" s="22" t="s">
        <v>678</v>
      </c>
      <c r="C3710" s="2" t="s">
        <v>3884</v>
      </c>
      <c r="D3710" s="37" t="s">
        <v>693</v>
      </c>
      <c r="E3710" s="37"/>
      <c r="F3710" s="2" t="s">
        <v>3577</v>
      </c>
      <c r="G3710" s="9" t="s">
        <v>694</v>
      </c>
      <c r="H3710" s="45">
        <v>35900</v>
      </c>
      <c r="I3710" s="21" t="s">
        <v>4000</v>
      </c>
      <c r="J3710" s="43" t="s">
        <v>695</v>
      </c>
    </row>
    <row r="3711" spans="1:10" ht="37.5" customHeight="1">
      <c r="A3711" s="8" t="s">
        <v>606</v>
      </c>
      <c r="B3711" s="22" t="s">
        <v>696</v>
      </c>
      <c r="C3711" s="2" t="s">
        <v>3489</v>
      </c>
      <c r="D3711" s="37" t="s">
        <v>697</v>
      </c>
      <c r="E3711" s="37"/>
      <c r="F3711" s="2" t="s">
        <v>3549</v>
      </c>
      <c r="G3711" s="9" t="s">
        <v>698</v>
      </c>
      <c r="H3711" s="69">
        <v>27900</v>
      </c>
      <c r="I3711" s="20" t="s">
        <v>2181</v>
      </c>
      <c r="J3711" s="31" t="s">
        <v>699</v>
      </c>
    </row>
    <row r="3712" spans="1:10" ht="37.5" customHeight="1">
      <c r="A3712" s="8" t="s">
        <v>606</v>
      </c>
      <c r="B3712" s="22" t="s">
        <v>696</v>
      </c>
      <c r="C3712" s="2" t="s">
        <v>3500</v>
      </c>
      <c r="D3712" s="37" t="s">
        <v>700</v>
      </c>
      <c r="E3712" s="37" t="s">
        <v>2857</v>
      </c>
      <c r="F3712" s="75" t="str">
        <f ca="1">IF($E3712="только рамка",VLOOKUP($D3712,OLframe!$D$2:$J$213,2),VLOOKUP($E3712,OLmain!$A$2:$J$57,2))</f>
        <v>10'', 1024*600</v>
      </c>
      <c r="G3712" s="65" t="str">
        <f ca="1">VLOOKUP($D3712,OLframe!$D$2:$J$213,3)</f>
        <v>https://yadi.sk/d/82H6onWa3Rq6k6</v>
      </c>
      <c r="H3712" s="45">
        <v>5500</v>
      </c>
      <c r="I3712" s="79" t="e">
        <f ca="1">IF($E3712="только рамка",VLOOKUP($D3712,OLframe!$D$2:$J$213,9),VLOOKUP($E3712,OLmain!$A$2:$J$57,9))</f>
        <v>#REF!</v>
      </c>
      <c r="J3712" s="27" t="e">
        <f ca="1">IF(VLOOKUP($D3712,OLframe!$D$2:$J$213,10)=0," ",VLOOKUP($D3712,OLframe!$D$2:$J$213,10))</f>
        <v>#REF!</v>
      </c>
    </row>
    <row r="3713" spans="1:10" ht="37.5" customHeight="1">
      <c r="A3713" s="8" t="s">
        <v>606</v>
      </c>
      <c r="B3713" s="22" t="s">
        <v>696</v>
      </c>
      <c r="C3713" s="2" t="s">
        <v>3500</v>
      </c>
      <c r="D3713" s="37" t="s">
        <v>700</v>
      </c>
      <c r="E3713" s="37" t="s">
        <v>1124</v>
      </c>
      <c r="F3713" s="75" t="str">
        <f ca="1">IF($E3713="только рамка",VLOOKUP($D3713,OLframe!$D$2:$J$213,2),VLOOKUP($E3713,OLmain!$A$2:$J$57,2))</f>
        <v>10.1", 1280*720</v>
      </c>
      <c r="G3713" s="65" t="str">
        <f ca="1">VLOOKUP($D3713,OLframe!$D$2:$J$213,3)</f>
        <v>https://yadi.sk/d/82H6onWa3Rq6k6</v>
      </c>
      <c r="H3713" s="45">
        <v>36400</v>
      </c>
      <c r="I3713" s="79" t="str">
        <f ca="1">IF($E3713="только рамка",VLOOKUP($D3713,OLframe!$D$2:$J$213,9),VLOOKUP($E3713,OLmain!$A$2:$J$57,9))</f>
        <v>Android 10.0, RK PX6 6x2,0 Ghz, 4Gb Ram, 64 Gb ROM, IPS LCD, NXP 6686 FM, TDA 7850, DSP, BC6 Bluetooth,  external microphone+Glonass&amp;gps</v>
      </c>
      <c r="J3713" s="27" t="e">
        <f ca="1">IF(VLOOKUP($D3713,OLframe!$D$2:$J$213,10)=0," ",VLOOKUP($D3713,OLframe!$D$2:$J$213,10))</f>
        <v>#REF!</v>
      </c>
    </row>
    <row r="3714" spans="1:10" ht="37.5" customHeight="1">
      <c r="A3714" s="8" t="s">
        <v>606</v>
      </c>
      <c r="B3714" s="22" t="s">
        <v>696</v>
      </c>
      <c r="C3714" s="2" t="s">
        <v>3500</v>
      </c>
      <c r="D3714" s="37" t="s">
        <v>700</v>
      </c>
      <c r="E3714" s="37" t="s">
        <v>1139</v>
      </c>
      <c r="F3714" s="75" t="str">
        <f ca="1">IF($E3714="только рамка",VLOOKUP($D3714,OLframe!$D$2:$J$213,2),VLOOKUP($E3714,OLmain!$A$2:$J$57,2))</f>
        <v>10'', 1280*720</v>
      </c>
      <c r="G3714" s="65" t="str">
        <f ca="1">VLOOKUP($D3714,OLframe!$D$2:$J$213,3)</f>
        <v>https://yadi.sk/d/82H6onWa3Rq6k6</v>
      </c>
      <c r="H3714" s="45">
        <v>38400</v>
      </c>
      <c r="I3714" s="79" t="str">
        <f ca="1">IF($E3714="только рамка",VLOOKUP($D3714,OLframe!$D$2:$J$213,9),VLOOKUP($E3714,OLmain!$A$2:$J$57,9))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14" s="27" t="e">
        <f ca="1">IF(VLOOKUP($D3714,OLframe!$D$2:$J$213,10)=0," ",VLOOKUP($D3714,OLframe!$D$2:$J$213,10))</f>
        <v>#REF!</v>
      </c>
    </row>
    <row r="3715" spans="1:10" ht="37.5" customHeight="1">
      <c r="A3715" s="8" t="s">
        <v>606</v>
      </c>
      <c r="B3715" s="22" t="s">
        <v>696</v>
      </c>
      <c r="C3715" s="2" t="s">
        <v>3500</v>
      </c>
      <c r="D3715" s="37" t="s">
        <v>700</v>
      </c>
      <c r="E3715" s="37" t="s">
        <v>1106</v>
      </c>
      <c r="F3715" s="75" t="str">
        <f ca="1">IF($E3715="только рамка",VLOOKUP($D3715,OLframe!$D$2:$J$213,2),VLOOKUP($E3715,OLmain!$A$2:$J$57,2))</f>
        <v>10'', 1280*720</v>
      </c>
      <c r="G3715" s="65" t="str">
        <f ca="1">VLOOKUP($D3715,OLframe!$D$2:$J$213,3)</f>
        <v>https://yadi.sk/d/82H6onWa3Rq6k6</v>
      </c>
      <c r="H3715" s="45">
        <v>41400</v>
      </c>
      <c r="I3715" s="79" t="str">
        <f ca="1">IF($E3715="только рамка",VLOOKUP($D3715,OLframe!$D$2:$J$213,9),VLOOKUP($E3715,OLmain!$A$2:$J$57,9))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15" s="27" t="e">
        <f ca="1">IF(VLOOKUP($D3715,OLframe!$D$2:$J$213,10)=0," ",VLOOKUP($D3715,OLframe!$D$2:$J$213,10))</f>
        <v>#REF!</v>
      </c>
    </row>
    <row r="3716" spans="1:10" ht="37.5" customHeight="1">
      <c r="A3716" s="8" t="s">
        <v>606</v>
      </c>
      <c r="B3716" s="22" t="s">
        <v>696</v>
      </c>
      <c r="C3716" s="2" t="s">
        <v>3500</v>
      </c>
      <c r="D3716" s="37" t="s">
        <v>700</v>
      </c>
      <c r="E3716" s="37" t="s">
        <v>1108</v>
      </c>
      <c r="F3716" s="75" t="str">
        <f ca="1">IF($E3716="только рамка",VLOOKUP($D3716,OLframe!$D$2:$J$213,2),VLOOKUP($E3716,OLmain!$A$2:$J$57,2))</f>
        <v>10'', 1024*600</v>
      </c>
      <c r="G3716" s="65" t="str">
        <f ca="1">VLOOKUP($D3716,OLframe!$D$2:$J$213,3)</f>
        <v>https://yadi.sk/d/82H6onWa3Rq6k6</v>
      </c>
      <c r="H3716" s="45">
        <v>29400</v>
      </c>
      <c r="I3716" s="79" t="str">
        <f ca="1">IF($E3716="только рамка",VLOOKUP($D3716,OLframe!$D$2:$J$213,9),VLOOKUP($E3716,OLmain!$A$2:$J$57,9))</f>
        <v>Android 10.0, RK PX30 4x1,6 Ghz, 2Gb Ram, 16 Gb ROM, IPS LCD, NXP 6686 FM, TDA 7850, DSP, BC6 Bluetooth,  external microphone+Glonass&amp;gps</v>
      </c>
      <c r="J3716" s="27" t="e">
        <f ca="1">IF(VLOOKUP($D3716,OLframe!$D$2:$J$213,10)=0," ",VLOOKUP($D3716,OLframe!$D$2:$J$213,10))</f>
        <v>#REF!</v>
      </c>
    </row>
    <row r="3717" spans="1:10" ht="37.5" customHeight="1">
      <c r="A3717" s="8" t="s">
        <v>606</v>
      </c>
      <c r="B3717" s="22" t="s">
        <v>696</v>
      </c>
      <c r="C3717" s="2" t="s">
        <v>3500</v>
      </c>
      <c r="D3717" s="37" t="s">
        <v>700</v>
      </c>
      <c r="E3717" s="37" t="s">
        <v>1110</v>
      </c>
      <c r="F3717" s="75" t="str">
        <f ca="1">IF($E3717="только рамка",VLOOKUP($D3717,OLframe!$D$2:$J$213,2),VLOOKUP($E3717,OLmain!$A$2:$J$57,2))</f>
        <v>10'', 1024*600</v>
      </c>
      <c r="G3717" s="65" t="str">
        <f ca="1">VLOOKUP($D3717,OLframe!$D$2:$J$213,3)</f>
        <v>https://yadi.sk/d/82H6onWa3Rq6k6</v>
      </c>
      <c r="H3717" s="45">
        <v>32900</v>
      </c>
      <c r="I3717" s="79" t="str">
        <f ca="1">IF($E3717="только рамка",VLOOKUP($D3717,OLframe!$D$2:$J$213,9),VLOOKUP($E3717,OLmain!$A$2:$J$57,9))</f>
        <v>Android 10.0, RK PX5 8x1,5 Ghz, 4Gb Ram, 32 Gb ROM, IPS LCD, NXP 6686 FM, TDA 7850, DSP, BC6 Bluetooth,  external microphone+Glonass&amp;gps</v>
      </c>
      <c r="J3717" s="27" t="e">
        <f ca="1">IF(VLOOKUP($D3717,OLframe!$D$2:$J$213,10)=0," ",VLOOKUP($D3717,OLframe!$D$2:$J$213,10))</f>
        <v>#REF!</v>
      </c>
    </row>
    <row r="3718" spans="1:10" ht="37.5" customHeight="1">
      <c r="A3718" s="8" t="s">
        <v>606</v>
      </c>
      <c r="B3718" s="22" t="s">
        <v>696</v>
      </c>
      <c r="C3718" s="2" t="s">
        <v>3500</v>
      </c>
      <c r="D3718" s="37" t="s">
        <v>700</v>
      </c>
      <c r="E3718" s="37" t="s">
        <v>1112</v>
      </c>
      <c r="F3718" s="75" t="str">
        <f ca="1">IF($E3718="только рамка",VLOOKUP($D3718,OLframe!$D$2:$J$213,2),VLOOKUP($E3718,OLmain!$A$2:$J$57,2))</f>
        <v>10'', 1024*600</v>
      </c>
      <c r="G3718" s="65" t="str">
        <f ca="1">VLOOKUP($D3718,OLframe!$D$2:$J$213,3)</f>
        <v>https://yadi.sk/d/82H6onWa3Rq6k6</v>
      </c>
      <c r="H3718" s="45">
        <v>33900</v>
      </c>
      <c r="I3718" s="79" t="str">
        <f ca="1">IF($E3718="только рамка",VLOOKUP($D3718,OLframe!$D$2:$J$213,9),VLOOKUP($E3718,OLmain!$A$2:$J$57,9))</f>
        <v>Android 10.0, RK PX5 8x1,5 Ghz, 4Gb Ram, 64 Gb ROM, IPS LCD, NXP 6686 FM, TDA 7850, DSP, BC6 Bluetooth,  external microphone+Glonass&amp;gps</v>
      </c>
      <c r="J3718" s="27" t="e">
        <f ca="1">IF(VLOOKUP($D3718,OLframe!$D$2:$J$213,10)=0," ",VLOOKUP($D3718,OLframe!$D$2:$J$213,10))</f>
        <v>#REF!</v>
      </c>
    </row>
    <row r="3719" spans="1:10" ht="37.5" customHeight="1">
      <c r="A3719" s="8" t="s">
        <v>606</v>
      </c>
      <c r="B3719" s="22" t="s">
        <v>696</v>
      </c>
      <c r="C3719" s="2" t="s">
        <v>3500</v>
      </c>
      <c r="D3719" s="37" t="s">
        <v>700</v>
      </c>
      <c r="E3719" s="37" t="s">
        <v>1114</v>
      </c>
      <c r="F3719" s="75" t="str">
        <f ca="1">IF($E3719="только рамка",VLOOKUP($D3719,OLframe!$D$2:$J$213,2),VLOOKUP($E3719,OLmain!$A$2:$J$57,2))</f>
        <v>10'', 1024*600</v>
      </c>
      <c r="G3719" s="65" t="str">
        <f ca="1">VLOOKUP($D3719,OLframe!$D$2:$J$213,3)</f>
        <v>https://yadi.sk/d/82H6onWa3Rq6k6</v>
      </c>
      <c r="H3719" s="45">
        <v>33900</v>
      </c>
      <c r="I3719" s="79" t="str">
        <f ca="1">IF($E3719="только рамка",VLOOKUP($D3719,OLframe!$D$2:$J$213,9),VLOOKUP($E3719,OLmain!$A$2:$J$57,9))</f>
        <v>Android 10.0, RK PX6 6x2,0 Ghz, 4Gb Ram, 64 Gb ROM, IPS LCD, NXP 6686 FM, TDA 7850, DSP, BC6 Bluetooth,  external microphone+Glonass&amp;gps</v>
      </c>
      <c r="J3719" s="27" t="e">
        <f ca="1">IF(VLOOKUP($D3719,OLframe!$D$2:$J$213,10)=0," ",VLOOKUP($D3719,OLframe!$D$2:$J$213,10))</f>
        <v>#REF!</v>
      </c>
    </row>
    <row r="3720" spans="1:10" ht="37.5" customHeight="1">
      <c r="A3720" s="8" t="s">
        <v>606</v>
      </c>
      <c r="B3720" s="22" t="s">
        <v>696</v>
      </c>
      <c r="C3720" s="2" t="s">
        <v>3500</v>
      </c>
      <c r="D3720" s="37" t="s">
        <v>700</v>
      </c>
      <c r="E3720" s="37" t="s">
        <v>1129</v>
      </c>
      <c r="F3720" s="75" t="str">
        <f ca="1">IF($E3720="только рамка",VLOOKUP($D3720,OLframe!$D$2:$J$213,2),VLOOKUP($E3720,OLmain!$A$2:$J$57,2))</f>
        <v>10'', 1024*600</v>
      </c>
      <c r="G3720" s="65" t="str">
        <f ca="1">VLOOKUP($D3720,OLframe!$D$2:$J$213,3)</f>
        <v>https://yadi.sk/d/82H6onWa3Rq6k6</v>
      </c>
      <c r="H3720" s="45">
        <v>23900</v>
      </c>
      <c r="I3720" s="79" t="str">
        <f ca="1">IF($E3720="только рамка",VLOOKUP($D3720,OLframe!$D$2:$J$213,9),VLOOKUP($E3720,OLmain!$A$2:$J$57,9))</f>
        <v>Android 6.0, MTK 3562 8x1,5 Ghz, 2Gb Ram, 32 Gb ROM, IPS LCD, NXP 6686 FM, TDA 7851, Bluetooth,  external microphone, 4G встроен</v>
      </c>
      <c r="J3720" s="27" t="e">
        <f ca="1">IF(VLOOKUP($D3720,OLframe!$D$2:$J$213,10)=0," ",VLOOKUP($D3720,OLframe!$D$2:$J$213,10))</f>
        <v>#REF!</v>
      </c>
    </row>
    <row r="3721" spans="1:10" ht="37.5" customHeight="1">
      <c r="A3721" s="8" t="s">
        <v>606</v>
      </c>
      <c r="B3721" s="22" t="s">
        <v>696</v>
      </c>
      <c r="C3721" s="2" t="s">
        <v>3500</v>
      </c>
      <c r="D3721" s="37" t="s">
        <v>700</v>
      </c>
      <c r="E3721" s="37" t="s">
        <v>1116</v>
      </c>
      <c r="F3721" s="75" t="str">
        <f ca="1">IF($E3721="только рамка",VLOOKUP($D3721,OLframe!$D$2:$J$213,2),VLOOKUP($E3721,OLmain!$A$2:$J$57,2))</f>
        <v>10'', 1280*720</v>
      </c>
      <c r="G3721" s="65" t="str">
        <f ca="1">VLOOKUP($D3721,OLframe!$D$2:$J$213,3)</f>
        <v>https://yadi.sk/d/82H6onWa3Rq6k6</v>
      </c>
      <c r="H3721" s="45">
        <v>28400</v>
      </c>
      <c r="I3721" s="79" t="str">
        <f ca="1">IF($E3721="только рамка",VLOOKUP($D3721,OLframe!$D$2:$J$213,9),VLOOKUP($E3721,OLmain!$A$2:$J$57,9))</f>
        <v>Android 10, UIS7862 8x1,8 Ghz, 3Gb Ram, 32Gb ROM, TDA7708 FM, TDA7388, DSP, Bluetooth 5.0, Glonass&amp;gps, 4G, OPTIC out, поддержка AHD/TVI камер, HDMI - опция, AV OUT - опция</v>
      </c>
      <c r="J3721" s="27" t="e">
        <f ca="1">IF(VLOOKUP($D3721,OLframe!$D$2:$J$213,10)=0," ",VLOOKUP($D3721,OLframe!$D$2:$J$213,10))</f>
        <v>#REF!</v>
      </c>
    </row>
    <row r="3722" spans="1:10" ht="37.5" customHeight="1">
      <c r="A3722" s="8" t="s">
        <v>606</v>
      </c>
      <c r="B3722" s="22" t="s">
        <v>696</v>
      </c>
      <c r="C3722" s="2" t="s">
        <v>3500</v>
      </c>
      <c r="D3722" s="37" t="s">
        <v>700</v>
      </c>
      <c r="E3722" s="37" t="s">
        <v>1118</v>
      </c>
      <c r="F3722" s="75" t="str">
        <f ca="1">IF($E3722="только рамка",VLOOKUP($D3722,OLframe!$D$2:$J$213,2),VLOOKUP($E3722,OLmain!$A$2:$J$57,2))</f>
        <v>10'', 1280*720</v>
      </c>
      <c r="G3722" s="65" t="str">
        <f ca="1">VLOOKUP($D3722,OLframe!$D$2:$J$213,3)</f>
        <v>https://yadi.sk/d/82H6onWa3Rq6k6</v>
      </c>
      <c r="H3722" s="45">
        <v>32900</v>
      </c>
      <c r="I3722" s="79" t="str">
        <f ca="1">IF($E3722="только рамка",VLOOKUP($D3722,OLframe!$D$2:$J$213,9),VLOOKUP($E3722,OLmain!$A$2:$J$57,9))</f>
        <v>Android 10, UIS7862 8x1,8 Ghz, 4Gb Ram, 64Gb ROM, TDA7708 FM, TDA7851L, DSP, Bluetooth 5.0, Glonass&amp;gps, 4G, OPTIC out, поддержка AHD/TVI камер, HDMI - опция, AV OUT - опция</v>
      </c>
      <c r="J3722" s="27" t="e">
        <f ca="1">IF(VLOOKUP($D3722,OLframe!$D$2:$J$213,10)=0," ",VLOOKUP($D3722,OLframe!$D$2:$J$213,10))</f>
        <v>#REF!</v>
      </c>
    </row>
    <row r="3723" spans="1:10" ht="37.5" customHeight="1">
      <c r="A3723" s="8" t="s">
        <v>606</v>
      </c>
      <c r="B3723" s="22" t="s">
        <v>696</v>
      </c>
      <c r="C3723" s="2" t="s">
        <v>3500</v>
      </c>
      <c r="D3723" s="37" t="s">
        <v>700</v>
      </c>
      <c r="E3723" s="37" t="s">
        <v>1134</v>
      </c>
      <c r="F3723" s="75" t="str">
        <f ca="1">IF($E3723="только рамка",VLOOKUP($D3723,OLframe!$D$2:$J$213,2),VLOOKUP($E3723,OLmain!$A$2:$J$57,2))</f>
        <v>10'', 1280*720</v>
      </c>
      <c r="G3723" s="65" t="str">
        <f ca="1">VLOOKUP($D3723,OLframe!$D$2:$J$213,3)</f>
        <v>https://yadi.sk/d/82H6onWa3Rq6k6</v>
      </c>
      <c r="H3723" s="45">
        <v>35900</v>
      </c>
      <c r="I3723" s="79" t="str">
        <f ca="1">IF($E3723="только рамка",VLOOKUP($D3723,OLframe!$D$2:$J$213,9),VLOOKUP($E3723,OLmain!$A$2:$J$57,9))</f>
        <v>Android 10, UIS7862 8x1,8 Ghz, 6Gb Ram, 128Gb ROM, TDA7708 FM, TDA7851L, DSP, Bluetooth 5.0, Glonass&amp;gps, 4G, OPTIC out, поддержка AHD/TVI камер, HDMI - опция, AV OUT - опция</v>
      </c>
      <c r="J3723" s="27" t="e">
        <f ca="1">IF(VLOOKUP($D3723,OLframe!$D$2:$J$213,10)=0," ",VLOOKUP($D3723,OLframe!$D$2:$J$213,10))</f>
        <v>#REF!</v>
      </c>
    </row>
    <row r="3724" spans="1:10" ht="37.5" customHeight="1">
      <c r="A3724" s="8" t="s">
        <v>606</v>
      </c>
      <c r="B3724" s="22" t="s">
        <v>696</v>
      </c>
      <c r="C3724" s="2" t="s">
        <v>3500</v>
      </c>
      <c r="D3724" s="37" t="s">
        <v>700</v>
      </c>
      <c r="E3724" s="37" t="s">
        <v>1120</v>
      </c>
      <c r="F3724" s="75" t="str">
        <f ca="1">IF($E3724="только рамка",VLOOKUP($D3724,OLframe!$D$2:$J$213,2),VLOOKUP($E3724,OLmain!$A$2:$J$57,2))</f>
        <v>10'', 1024*600</v>
      </c>
      <c r="G3724" s="65" t="str">
        <f ca="1">VLOOKUP($D3724,OLframe!$D$2:$J$213,3)</f>
        <v>https://yadi.sk/d/82H6onWa3Rq6k6</v>
      </c>
      <c r="H3724" s="45">
        <v>33900</v>
      </c>
      <c r="I3724" s="79" t="str">
        <f ca="1">IF($E3724="только рамка",VLOOKUP($D3724,OLframe!$D$2:$J$213,9),VLOOKUP($E3724,OLmain!$A$2:$J$57,9))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24" s="27" t="e">
        <f ca="1">IF(VLOOKUP($D3724,OLframe!$D$2:$J$213,10)=0," ",VLOOKUP($D3724,OLframe!$D$2:$J$213,10))</f>
        <v>#REF!</v>
      </c>
    </row>
    <row r="3725" spans="1:10" ht="37.5" customHeight="1">
      <c r="A3725" s="8" t="s">
        <v>606</v>
      </c>
      <c r="B3725" s="22" t="s">
        <v>696</v>
      </c>
      <c r="C3725" s="2" t="s">
        <v>3500</v>
      </c>
      <c r="D3725" s="37" t="s">
        <v>700</v>
      </c>
      <c r="E3725" s="37" t="s">
        <v>1090</v>
      </c>
      <c r="F3725" s="75" t="str">
        <f ca="1">IF($E3725="только рамка",VLOOKUP($D3725,OLframe!$D$2:$J$213,2),VLOOKUP($E3725,OLmain!$A$2:$J$57,2))</f>
        <v>9,7'', 1024*768</v>
      </c>
      <c r="G3725" s="65" t="str">
        <f ca="1">VLOOKUP($D3725,OLframe!$D$2:$J$213,3)</f>
        <v>https://yadi.sk/d/82H6onWa3Rq6k6</v>
      </c>
      <c r="H3725" s="45">
        <v>34900</v>
      </c>
      <c r="I3725" s="79" t="str">
        <f ca="1">IF($E3725="только рамка",VLOOKUP($D3725,OLframe!$D$2:$J$213,9),VLOOKUP($E3725,OLmain!$A$2:$J$57,9))</f>
        <v>Android 10.0, RK PX6 6x2,0 Ghz, 4Gb Ram, 64 Gb ROM, IPS LCD, NXP 6686 FM, TDA 7850, DSP, BC6 Bluetooth,  external microphone+Glonass&amp;gps</v>
      </c>
      <c r="J3725" s="27" t="e">
        <f ca="1">IF(VLOOKUP($D3725,OLframe!$D$2:$J$213,10)=0," ",VLOOKUP($D3725,OLframe!$D$2:$J$213,10))</f>
        <v>#REF!</v>
      </c>
    </row>
    <row r="3726" spans="1:10" ht="37.5" customHeight="1">
      <c r="A3726" s="8" t="s">
        <v>606</v>
      </c>
      <c r="B3726" s="22" t="s">
        <v>696</v>
      </c>
      <c r="C3726" s="2" t="s">
        <v>3500</v>
      </c>
      <c r="D3726" s="37" t="s">
        <v>700</v>
      </c>
      <c r="E3726" s="37" t="s">
        <v>1123</v>
      </c>
      <c r="F3726" s="75" t="str">
        <f ca="1">IF($E3726="только рамка",VLOOKUP($D3726,OLframe!$D$2:$J$213,2),VLOOKUP($E3726,OLmain!$A$2:$J$57,2))</f>
        <v>13.3", 1920*1080</v>
      </c>
      <c r="G3726" s="65" t="str">
        <f ca="1">VLOOKUP($D3726,OLframe!$D$2:$J$213,3)</f>
        <v>https://yadi.sk/d/82H6onWa3Rq6k6</v>
      </c>
      <c r="H3726" s="45">
        <v>42400</v>
      </c>
      <c r="I3726" s="79" t="str">
        <f ca="1">IF($E3726="только рамка",VLOOKUP($D3726,OLframe!$D$2:$J$213,9),VLOOKUP($E3726,OLmain!$A$2:$J$57,9))</f>
        <v>Android 10.0, RK PX6 6x2,0 Ghz, 4Gb Ram, 64 Gb ROM, IPS LCD, NXP 6686 FM, TDA 7850, DSP, BC6 Bluetooth,  external microphone+Glonass&amp;gps</v>
      </c>
      <c r="J3726" s="27" t="e">
        <f ca="1">IF(VLOOKUP($D3726,OLframe!$D$2:$J$213,10)=0," ",VLOOKUP($D3726,OLframe!$D$2:$J$213,10))</f>
        <v>#REF!</v>
      </c>
    </row>
    <row r="3727" spans="1:10" ht="37.5" customHeight="1">
      <c r="A3727" s="8" t="s">
        <v>606</v>
      </c>
      <c r="B3727" s="22" t="s">
        <v>696</v>
      </c>
      <c r="C3727" s="2" t="s">
        <v>3458</v>
      </c>
      <c r="D3727" s="37" t="s">
        <v>701</v>
      </c>
      <c r="E3727" s="37"/>
      <c r="F3727" s="2" t="s">
        <v>3534</v>
      </c>
      <c r="G3727" s="9" t="s">
        <v>702</v>
      </c>
      <c r="H3727" s="69">
        <v>26900</v>
      </c>
      <c r="I3727" s="20" t="s">
        <v>3511</v>
      </c>
      <c r="J3727" s="31" t="s">
        <v>699</v>
      </c>
    </row>
    <row r="3728" spans="1:10" ht="37.5" customHeight="1">
      <c r="A3728" s="8" t="s">
        <v>606</v>
      </c>
      <c r="B3728" s="22" t="s">
        <v>703</v>
      </c>
      <c r="C3728" s="2" t="s">
        <v>3660</v>
      </c>
      <c r="D3728" s="37" t="s">
        <v>704</v>
      </c>
      <c r="E3728" s="37"/>
      <c r="F3728" s="2" t="s">
        <v>3774</v>
      </c>
      <c r="G3728" s="9" t="s">
        <v>705</v>
      </c>
      <c r="H3728" s="45">
        <v>31900</v>
      </c>
      <c r="I3728" s="21" t="s">
        <v>659</v>
      </c>
      <c r="J3728" s="31" t="s">
        <v>706</v>
      </c>
    </row>
    <row r="3729" spans="1:10" ht="37.5" customHeight="1">
      <c r="A3729" s="8" t="s">
        <v>606</v>
      </c>
      <c r="B3729" s="22" t="s">
        <v>703</v>
      </c>
      <c r="C3729" s="2" t="s">
        <v>3660</v>
      </c>
      <c r="D3729" s="37" t="s">
        <v>707</v>
      </c>
      <c r="E3729" s="37"/>
      <c r="F3729" s="2" t="s">
        <v>3774</v>
      </c>
      <c r="G3729" s="9" t="s">
        <v>708</v>
      </c>
      <c r="H3729" s="45">
        <v>42900</v>
      </c>
      <c r="I3729" s="21" t="s">
        <v>659</v>
      </c>
      <c r="J3729" s="31" t="s">
        <v>709</v>
      </c>
    </row>
    <row r="3730" spans="1:10" ht="37.5" customHeight="1">
      <c r="A3730" s="8" t="s">
        <v>606</v>
      </c>
      <c r="B3730" s="22" t="s">
        <v>710</v>
      </c>
      <c r="C3730" s="2" t="s">
        <v>3458</v>
      </c>
      <c r="D3730" s="37" t="s">
        <v>711</v>
      </c>
      <c r="E3730" s="37"/>
      <c r="F3730" s="2" t="s">
        <v>3534</v>
      </c>
      <c r="G3730" s="9" t="s">
        <v>712</v>
      </c>
      <c r="H3730" s="69">
        <v>24500</v>
      </c>
      <c r="I3730" s="20" t="s">
        <v>4179</v>
      </c>
      <c r="J3730" s="31" t="s">
        <v>713</v>
      </c>
    </row>
    <row r="3731" spans="1:10" ht="37.5" customHeight="1">
      <c r="A3731" s="8" t="s">
        <v>606</v>
      </c>
      <c r="B3731" s="22" t="s">
        <v>714</v>
      </c>
      <c r="C3731" s="2" t="s">
        <v>3500</v>
      </c>
      <c r="D3731" s="37" t="s">
        <v>715</v>
      </c>
      <c r="E3731" s="37" t="s">
        <v>2857</v>
      </c>
      <c r="F3731" s="75" t="str">
        <f ca="1">IF($E3731="только рамка",VLOOKUP($D3731,OLframe!$D$2:$J$213,2),VLOOKUP($E3731,OLmain!$A$2:$J$57,2))</f>
        <v>9'', 1024*600</v>
      </c>
      <c r="G3731" s="65" t="str">
        <f ca="1">VLOOKUP($D3731,OLframe!$D$2:$J$213,3)</f>
        <v>https://yadi.sk/d/yh-TgIDBsZLAwQ</v>
      </c>
      <c r="H3731" s="45">
        <v>4000</v>
      </c>
      <c r="I3731" s="79" t="e">
        <f ca="1">IF($E3731="только рамка",VLOOKUP($D3731,OLframe!$D$2:$J$213,9),VLOOKUP($E3731,OLmain!$A$2:$J$57,9))</f>
        <v>#REF!</v>
      </c>
      <c r="J3731" s="27" t="e">
        <f ca="1">IF(VLOOKUP($D3731,OLframe!$D$2:$J$213,10)=0," ",VLOOKUP($D3731,OLframe!$D$2:$J$213,10))</f>
        <v>#REF!</v>
      </c>
    </row>
    <row r="3732" spans="1:10" ht="37.5" customHeight="1">
      <c r="A3732" s="8" t="s">
        <v>606</v>
      </c>
      <c r="B3732" s="22" t="s">
        <v>714</v>
      </c>
      <c r="C3732" s="2" t="s">
        <v>3500</v>
      </c>
      <c r="D3732" s="37" t="s">
        <v>715</v>
      </c>
      <c r="E3732" s="37" t="s">
        <v>1141</v>
      </c>
      <c r="F3732" s="75" t="str">
        <f ca="1">IF($E3732="только рамка",VLOOKUP($D3732,OLframe!$D$2:$J$213,2),VLOOKUP($E3732,OLmain!$A$2:$J$57,2))</f>
        <v>9'', 1280*720</v>
      </c>
      <c r="G3732" s="65" t="str">
        <f ca="1">VLOOKUP($D3732,OLframe!$D$2:$J$213,3)</f>
        <v>https://yadi.sk/d/yh-TgIDBsZLAwQ</v>
      </c>
      <c r="H3732" s="45">
        <v>36900</v>
      </c>
      <c r="I3732" s="79" t="str">
        <f ca="1">IF($E3732="только рамка",VLOOKUP($D3732,OLframe!$D$2:$J$213,9),VLOOKUP($E3732,OLmain!$A$2:$J$57,9))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32" s="27" t="e">
        <f ca="1">IF(VLOOKUP($D3732,OLframe!$D$2:$J$213,10)=0," ",VLOOKUP($D3732,OLframe!$D$2:$J$213,10))</f>
        <v>#REF!</v>
      </c>
    </row>
    <row r="3733" spans="1:10" ht="37.5" customHeight="1">
      <c r="A3733" s="8" t="s">
        <v>606</v>
      </c>
      <c r="B3733" s="22" t="s">
        <v>714</v>
      </c>
      <c r="C3733" s="2" t="s">
        <v>3500</v>
      </c>
      <c r="D3733" s="37" t="s">
        <v>715</v>
      </c>
      <c r="E3733" s="37" t="s">
        <v>1144</v>
      </c>
      <c r="F3733" s="75" t="str">
        <f ca="1">IF($E3733="только рамка",VLOOKUP($D3733,OLframe!$D$2:$J$213,2),VLOOKUP($E3733,OLmain!$A$2:$J$57,2))</f>
        <v>9'', 1280*720</v>
      </c>
      <c r="G3733" s="65" t="str">
        <f ca="1">VLOOKUP($D3733,OLframe!$D$2:$J$213,3)</f>
        <v>https://yadi.sk/d/yh-TgIDBsZLAwQ</v>
      </c>
      <c r="H3733" s="45">
        <v>39900</v>
      </c>
      <c r="I3733" s="79" t="str">
        <f ca="1">IF($E3733="только рамка",VLOOKUP($D3733,OLframe!$D$2:$J$213,9),VLOOKUP($E3733,OLmain!$A$2:$J$57,9))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33" s="27" t="e">
        <f ca="1">IF(VLOOKUP($D3733,OLframe!$D$2:$J$213,10)=0," ",VLOOKUP($D3733,OLframe!$D$2:$J$213,10))</f>
        <v>#REF!</v>
      </c>
    </row>
    <row r="3734" spans="1:10" ht="37.5" customHeight="1">
      <c r="A3734" s="8" t="s">
        <v>606</v>
      </c>
      <c r="B3734" s="22" t="s">
        <v>714</v>
      </c>
      <c r="C3734" s="2" t="s">
        <v>3500</v>
      </c>
      <c r="D3734" s="37" t="s">
        <v>715</v>
      </c>
      <c r="E3734" s="37" t="s">
        <v>1107</v>
      </c>
      <c r="F3734" s="75" t="str">
        <f ca="1">IF($E3734="только рамка",VLOOKUP($D3734,OLframe!$D$2:$J$213,2),VLOOKUP($E3734,OLmain!$A$2:$J$57,2))</f>
        <v>9'', 1024*600</v>
      </c>
      <c r="G3734" s="65" t="str">
        <f ca="1">VLOOKUP($D3734,OLframe!$D$2:$J$213,3)</f>
        <v>https://yadi.sk/d/yh-TgIDBsZLAwQ</v>
      </c>
      <c r="H3734" s="45">
        <v>27900</v>
      </c>
      <c r="I3734" s="79" t="str">
        <f ca="1">IF($E3734="только рамка",VLOOKUP($D3734,OLframe!$D$2:$J$213,9),VLOOKUP($E3734,OLmain!$A$2:$J$57,9))</f>
        <v>Android 10.0, RK PX30 4x1,6 Ghz, 2Gb Ram, 16 Gb ROM, IPS LCD, NXP 6686 FM, TDA 7850, DSP, BC6 Bluetooth,  external microphone+Glonass&amp;gps</v>
      </c>
      <c r="J3734" s="27" t="e">
        <f ca="1">IF(VLOOKUP($D3734,OLframe!$D$2:$J$213,10)=0," ",VLOOKUP($D3734,OLframe!$D$2:$J$213,10))</f>
        <v>#REF!</v>
      </c>
    </row>
    <row r="3735" spans="1:10" ht="37.5" customHeight="1">
      <c r="A3735" s="8" t="s">
        <v>606</v>
      </c>
      <c r="B3735" s="22" t="s">
        <v>714</v>
      </c>
      <c r="C3735" s="2" t="s">
        <v>3500</v>
      </c>
      <c r="D3735" s="37" t="s">
        <v>715</v>
      </c>
      <c r="E3735" s="37" t="s">
        <v>1109</v>
      </c>
      <c r="F3735" s="75" t="str">
        <f ca="1">IF($E3735="только рамка",VLOOKUP($D3735,OLframe!$D$2:$J$213,2),VLOOKUP($E3735,OLmain!$A$2:$J$57,2))</f>
        <v>9'', 1024*600</v>
      </c>
      <c r="G3735" s="65" t="str">
        <f ca="1">VLOOKUP($D3735,OLframe!$D$2:$J$213,3)</f>
        <v>https://yadi.sk/d/yh-TgIDBsZLAwQ</v>
      </c>
      <c r="H3735" s="45">
        <v>31400</v>
      </c>
      <c r="I3735" s="79" t="str">
        <f ca="1">IF($E3735="только рамка",VLOOKUP($D3735,OLframe!$D$2:$J$213,9),VLOOKUP($E3735,OLmain!$A$2:$J$57,9))</f>
        <v>Android 10.0, RK PX5 8x1,5 Ghz, 4Gb Ram, 32 Gb ROM, IPS LCD, NXP 6686 FM, TDA 7850, DSP, BC6 Bluetooth,  external microphone+Glonass&amp;gps</v>
      </c>
      <c r="J3735" s="27" t="e">
        <f ca="1">IF(VLOOKUP($D3735,OLframe!$D$2:$J$213,10)=0," ",VLOOKUP($D3735,OLframe!$D$2:$J$213,10))</f>
        <v>#REF!</v>
      </c>
    </row>
    <row r="3736" spans="1:10" ht="37.5" customHeight="1">
      <c r="A3736" s="8" t="s">
        <v>606</v>
      </c>
      <c r="B3736" s="22" t="s">
        <v>714</v>
      </c>
      <c r="C3736" s="2" t="s">
        <v>3500</v>
      </c>
      <c r="D3736" s="37" t="s">
        <v>715</v>
      </c>
      <c r="E3736" s="37" t="s">
        <v>1111</v>
      </c>
      <c r="F3736" s="75" t="str">
        <f ca="1">IF($E3736="только рамка",VLOOKUP($D3736,OLframe!$D$2:$J$213,2),VLOOKUP($E3736,OLmain!$A$2:$J$57,2))</f>
        <v>9'', 1024*600</v>
      </c>
      <c r="G3736" s="65" t="str">
        <f ca="1">VLOOKUP($D3736,OLframe!$D$2:$J$213,3)</f>
        <v>https://yadi.sk/d/yh-TgIDBsZLAwQ</v>
      </c>
      <c r="H3736" s="45">
        <v>32400</v>
      </c>
      <c r="I3736" s="79" t="str">
        <f ca="1">IF($E3736="только рамка",VLOOKUP($D3736,OLframe!$D$2:$J$213,9),VLOOKUP($E3736,OLmain!$A$2:$J$57,9))</f>
        <v>Android 10.0, RK PX5 8x1,5 Ghz, 4Gb Ram, 64 Gb ROM, IPS LCD, NXP 6686 FM, TDA 7850, DSP, BC6 Bluetooth,  external microphone+Glonass&amp;gps</v>
      </c>
      <c r="J3736" s="27" t="e">
        <f ca="1">IF(VLOOKUP($D3736,OLframe!$D$2:$J$213,10)=0," ",VLOOKUP($D3736,OLframe!$D$2:$J$213,10))</f>
        <v>#REF!</v>
      </c>
    </row>
    <row r="3737" spans="1:10" ht="37.5" customHeight="1">
      <c r="A3737" s="8" t="s">
        <v>606</v>
      </c>
      <c r="B3737" s="22" t="s">
        <v>714</v>
      </c>
      <c r="C3737" s="2" t="s">
        <v>3500</v>
      </c>
      <c r="D3737" s="37" t="s">
        <v>715</v>
      </c>
      <c r="E3737" s="37" t="s">
        <v>1113</v>
      </c>
      <c r="F3737" s="75" t="str">
        <f ca="1">IF($E3737="только рамка",VLOOKUP($D3737,OLframe!$D$2:$J$213,2),VLOOKUP($E3737,OLmain!$A$2:$J$57,2))</f>
        <v>9'', 1024*600</v>
      </c>
      <c r="G3737" s="65" t="str">
        <f ca="1">VLOOKUP($D3737,OLframe!$D$2:$J$213,3)</f>
        <v>https://yadi.sk/d/yh-TgIDBsZLAwQ</v>
      </c>
      <c r="H3737" s="45">
        <v>32400</v>
      </c>
      <c r="I3737" s="79" t="str">
        <f ca="1">IF($E3737="только рамка",VLOOKUP($D3737,OLframe!$D$2:$J$213,9),VLOOKUP($E3737,OLmain!$A$2:$J$57,9))</f>
        <v>Android 10.0, RK PX6 6x2,0 Ghz, 4Gb Ram, 64 Gb ROM, IPS LCD, NXP 6686 FM, TDA 7850, DSP, BC6 Bluetooth,  external microphone+Glonass&amp;gps</v>
      </c>
      <c r="J3737" s="27" t="e">
        <f ca="1">IF(VLOOKUP($D3737,OLframe!$D$2:$J$213,10)=0," ",VLOOKUP($D3737,OLframe!$D$2:$J$213,10))</f>
        <v>#REF!</v>
      </c>
    </row>
    <row r="3738" spans="1:10" ht="37.5" customHeight="1">
      <c r="A3738" s="8" t="s">
        <v>606</v>
      </c>
      <c r="B3738" s="22" t="s">
        <v>714</v>
      </c>
      <c r="C3738" s="2" t="s">
        <v>3500</v>
      </c>
      <c r="D3738" s="37" t="s">
        <v>715</v>
      </c>
      <c r="E3738" s="37" t="s">
        <v>1131</v>
      </c>
      <c r="F3738" s="75" t="str">
        <f ca="1">IF($E3738="только рамка",VLOOKUP($D3738,OLframe!$D$2:$J$213,2),VLOOKUP($E3738,OLmain!$A$2:$J$57,2))</f>
        <v>9'', 1024*600</v>
      </c>
      <c r="G3738" s="65" t="str">
        <f ca="1">VLOOKUP($D3738,OLframe!$D$2:$J$213,3)</f>
        <v>https://yadi.sk/d/yh-TgIDBsZLAwQ</v>
      </c>
      <c r="H3738" s="45">
        <v>23900</v>
      </c>
      <c r="I3738" s="79" t="str">
        <f ca="1">IF($E3738="только рамка",VLOOKUP($D3738,OLframe!$D$2:$J$213,9),VLOOKUP($E3738,OLmain!$A$2:$J$57,9))</f>
        <v>Android 6.0, MTK 3562 8x1,5 Ghz, 2Gb Ram, 32 Gb ROM, IPS LCD, NXP 6686 FM, TDA 7851, Bluetooth,  external microphone, 4G встроен</v>
      </c>
      <c r="J3738" s="27" t="e">
        <f ca="1">IF(VLOOKUP($D3738,OLframe!$D$2:$J$213,10)=0," ",VLOOKUP($D3738,OLframe!$D$2:$J$213,10))</f>
        <v>#REF!</v>
      </c>
    </row>
    <row r="3739" spans="1:10" ht="37.5" customHeight="1">
      <c r="A3739" s="8" t="s">
        <v>606</v>
      </c>
      <c r="B3739" s="22" t="s">
        <v>714</v>
      </c>
      <c r="C3739" s="2" t="s">
        <v>3500</v>
      </c>
      <c r="D3739" s="37" t="s">
        <v>715</v>
      </c>
      <c r="E3739" s="37" t="s">
        <v>1115</v>
      </c>
      <c r="F3739" s="75" t="str">
        <f ca="1">IF($E3739="только рамка",VLOOKUP($D3739,OLframe!$D$2:$J$213,2),VLOOKUP($E3739,OLmain!$A$2:$J$57,2))</f>
        <v>9'', 1280*720</v>
      </c>
      <c r="G3739" s="65" t="str">
        <f ca="1">VLOOKUP($D3739,OLframe!$D$2:$J$213,3)</f>
        <v>https://yadi.sk/d/yh-TgIDBsZLAwQ</v>
      </c>
      <c r="H3739" s="45">
        <v>26900</v>
      </c>
      <c r="I3739" s="79" t="str">
        <f ca="1">IF($E3739="только рамка",VLOOKUP($D3739,OLframe!$D$2:$J$213,9),VLOOKUP($E3739,OLmain!$A$2:$J$57,9))</f>
        <v>Android 10, UIS7862 8x1,8 Ghz, 3Gb Ram, 32Gb ROM, TDA7708 FM, TDA7388, DSP, Bluetooth 5.0, Glonass&amp;gps, 4G, OPTIC out, поддержка AHD/TVI камер, HDMI - опция, AV OUT - опция</v>
      </c>
      <c r="J3739" s="27" t="e">
        <f ca="1">IF(VLOOKUP($D3739,OLframe!$D$2:$J$213,10)=0," ",VLOOKUP($D3739,OLframe!$D$2:$J$213,10))</f>
        <v>#REF!</v>
      </c>
    </row>
    <row r="3740" spans="1:10" ht="37.5" customHeight="1">
      <c r="A3740" s="8" t="s">
        <v>606</v>
      </c>
      <c r="B3740" s="22" t="s">
        <v>714</v>
      </c>
      <c r="C3740" s="2" t="s">
        <v>3500</v>
      </c>
      <c r="D3740" s="37" t="s">
        <v>715</v>
      </c>
      <c r="E3740" s="37" t="s">
        <v>1117</v>
      </c>
      <c r="F3740" s="75" t="str">
        <f ca="1">IF($E3740="только рамка",VLOOKUP($D3740,OLframe!$D$2:$J$213,2),VLOOKUP($E3740,OLmain!$A$2:$J$57,2))</f>
        <v>9'', 1280*720</v>
      </c>
      <c r="G3740" s="65" t="str">
        <f ca="1">VLOOKUP($D3740,OLframe!$D$2:$J$213,3)</f>
        <v>https://yadi.sk/d/yh-TgIDBsZLAwQ</v>
      </c>
      <c r="H3740" s="45">
        <v>31400</v>
      </c>
      <c r="I3740" s="79" t="str">
        <f ca="1">IF($E3740="только рамка",VLOOKUP($D3740,OLframe!$D$2:$J$213,9),VLOOKUP($E3740,OLmain!$A$2:$J$57,9))</f>
        <v>Android 10, UIS7862 8x1,8 Ghz, 4Gb Ram, 64Gb ROM, TDA7708 FM, TDA7851L, DSP, Bluetooth 5.0, Glonass&amp;gps, 4G, OPTIC out, поддержка AHD/TVI камер, HDMI - опция, AV OUT - опция</v>
      </c>
      <c r="J3740" s="27" t="e">
        <f ca="1">IF(VLOOKUP($D3740,OLframe!$D$2:$J$213,10)=0," ",VLOOKUP($D3740,OLframe!$D$2:$J$213,10))</f>
        <v>#REF!</v>
      </c>
    </row>
    <row r="3741" spans="1:10" ht="37.5" customHeight="1">
      <c r="A3741" s="8" t="s">
        <v>606</v>
      </c>
      <c r="B3741" s="22" t="s">
        <v>714</v>
      </c>
      <c r="C3741" s="2" t="s">
        <v>3500</v>
      </c>
      <c r="D3741" s="37" t="s">
        <v>715</v>
      </c>
      <c r="E3741" s="37" t="s">
        <v>1136</v>
      </c>
      <c r="F3741" s="75" t="str">
        <f ca="1">IF($E3741="только рамка",VLOOKUP($D3741,OLframe!$D$2:$J$213,2),VLOOKUP($E3741,OLmain!$A$2:$J$57,2))</f>
        <v>9'', 1280*720</v>
      </c>
      <c r="G3741" s="65" t="str">
        <f ca="1">VLOOKUP($D3741,OLframe!$D$2:$J$213,3)</f>
        <v>https://yadi.sk/d/yh-TgIDBsZLAwQ</v>
      </c>
      <c r="H3741" s="45">
        <v>34400</v>
      </c>
      <c r="I3741" s="79" t="str">
        <f ca="1">IF($E3741="только рамка",VLOOKUP($D3741,OLframe!$D$2:$J$213,9),VLOOKUP($E3741,OLmain!$A$2:$J$57,9))</f>
        <v>Android 10, UIS7862 8x1,8 Ghz, 6Gb Ram, 128Gb ROM, TDA7708 FM, TDA7851L, DSP, Bluetooth 5.0, Glonass&amp;gps, 4G, OPTIC out, поддержка AHD/TVI камер, HDMI - опция, AV OUT - опция</v>
      </c>
      <c r="J3741" s="27" t="e">
        <f ca="1">IF(VLOOKUP($D3741,OLframe!$D$2:$J$213,10)=0," ",VLOOKUP($D3741,OLframe!$D$2:$J$213,10))</f>
        <v>#REF!</v>
      </c>
    </row>
    <row r="3742" spans="1:10" ht="37.5" customHeight="1">
      <c r="A3742" s="8" t="s">
        <v>606</v>
      </c>
      <c r="B3742" s="22" t="s">
        <v>714</v>
      </c>
      <c r="C3742" s="2" t="s">
        <v>3500</v>
      </c>
      <c r="D3742" s="37" t="s">
        <v>715</v>
      </c>
      <c r="E3742" s="37" t="s">
        <v>1119</v>
      </c>
      <c r="F3742" s="75" t="str">
        <f ca="1">IF($E3742="только рамка",VLOOKUP($D3742,OLframe!$D$2:$J$213,2),VLOOKUP($E3742,OLmain!$A$2:$J$57,2))</f>
        <v>9'', 1024*600</v>
      </c>
      <c r="G3742" s="65" t="str">
        <f ca="1">VLOOKUP($D3742,OLframe!$D$2:$J$213,3)</f>
        <v>https://yadi.sk/d/yh-TgIDBsZLAwQ</v>
      </c>
      <c r="H3742" s="45">
        <v>32400</v>
      </c>
      <c r="I3742" s="79" t="str">
        <f ca="1">IF($E3742="только рамка",VLOOKUP($D3742,OLframe!$D$2:$J$213,9),VLOOKUP($E3742,OLmain!$A$2:$J$57,9))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42" s="27" t="e">
        <f ca="1">IF(VLOOKUP($D3742,OLframe!$D$2:$J$213,10)=0," ",VLOOKUP($D3742,OLframe!$D$2:$J$213,10))</f>
        <v>#REF!</v>
      </c>
    </row>
    <row r="3743" spans="1:10" ht="37.5" customHeight="1">
      <c r="A3743" s="8" t="s">
        <v>606</v>
      </c>
      <c r="B3743" s="22" t="s">
        <v>714</v>
      </c>
      <c r="C3743" s="2" t="s">
        <v>3500</v>
      </c>
      <c r="D3743" s="37" t="s">
        <v>715</v>
      </c>
      <c r="E3743" s="37" t="s">
        <v>1089</v>
      </c>
      <c r="F3743" s="75" t="str">
        <f ca="1">IF($E3743="только рамка",VLOOKUP($D3743,OLframe!$D$2:$J$213,2),VLOOKUP($E3743,OLmain!$A$2:$J$57,2))</f>
        <v>9,7'', 1024*768</v>
      </c>
      <c r="G3743" s="65" t="str">
        <f ca="1">VLOOKUP($D3743,OLframe!$D$2:$J$213,3)</f>
        <v>https://yadi.sk/d/yh-TgIDBsZLAwQ</v>
      </c>
      <c r="H3743" s="45">
        <v>33400</v>
      </c>
      <c r="I3743" s="79" t="str">
        <f ca="1">IF($E3743="только рамка",VLOOKUP($D3743,OLframe!$D$2:$J$213,9),VLOOKUP($E3743,OLmain!$A$2:$J$57,9))</f>
        <v>Android 10.0, RK PX6 6x2,0 Ghz, 4Gb Ram, 64 Gb ROM, IPS LCD, NXP 6686 FM, TDA 7850, DSP, BC6 Bluetooth,  external microphone+Glonass&amp;gps</v>
      </c>
      <c r="J3743" s="27" t="e">
        <f ca="1">IF(VLOOKUP($D3743,OLframe!$D$2:$J$213,10)=0," ",VLOOKUP($D3743,OLframe!$D$2:$J$213,10))</f>
        <v>#REF!</v>
      </c>
    </row>
    <row r="3744" spans="1:10" ht="37.5" customHeight="1">
      <c r="A3744" s="8" t="s">
        <v>606</v>
      </c>
      <c r="B3744" s="22" t="s">
        <v>714</v>
      </c>
      <c r="C3744" s="2" t="s">
        <v>3500</v>
      </c>
      <c r="D3744" s="37" t="s">
        <v>715</v>
      </c>
      <c r="E3744" s="37" t="s">
        <v>1122</v>
      </c>
      <c r="F3744" s="75" t="str">
        <f ca="1">IF($E3744="только рамка",VLOOKUP($D3744,OLframe!$D$2:$J$213,2),VLOOKUP($E3744,OLmain!$A$2:$J$57,2))</f>
        <v>10.1", 1280*720</v>
      </c>
      <c r="G3744" s="65" t="str">
        <f ca="1">VLOOKUP($D3744,OLframe!$D$2:$J$213,3)</f>
        <v>https://yadi.sk/d/yh-TgIDBsZLAwQ</v>
      </c>
      <c r="H3744" s="45">
        <v>34900</v>
      </c>
      <c r="I3744" s="79" t="str">
        <f ca="1">IF($E3744="только рамка",VLOOKUP($D3744,OLframe!$D$2:$J$213,9),VLOOKUP($E3744,OLmain!$A$2:$J$57,9))</f>
        <v>Android 10.0, RK PX6 6x2,0 Ghz, 4Gb Ram, 64 Gb ROM, IPS LCD, NXP 6686 FM, TDA 7850, DSP, BC6 Bluetooth,  external microphone+Glonass&amp;gps</v>
      </c>
      <c r="J3744" s="27" t="e">
        <f ca="1">IF(VLOOKUP($D3744,OLframe!$D$2:$J$213,10)=0," ",VLOOKUP($D3744,OLframe!$D$2:$J$213,10))</f>
        <v>#REF!</v>
      </c>
    </row>
    <row r="3745" spans="1:10" ht="37.5" customHeight="1">
      <c r="A3745" s="8" t="s">
        <v>606</v>
      </c>
      <c r="B3745" s="22" t="s">
        <v>714</v>
      </c>
      <c r="C3745" s="2" t="s">
        <v>3500</v>
      </c>
      <c r="D3745" s="37" t="s">
        <v>715</v>
      </c>
      <c r="E3745" s="37" t="s">
        <v>1121</v>
      </c>
      <c r="F3745" s="75" t="str">
        <f ca="1">IF($E3745="только рамка",VLOOKUP($D3745,OLframe!$D$2:$J$213,2),VLOOKUP($E3745,OLmain!$A$2:$J$57,2))</f>
        <v>13.3", 1920*1080</v>
      </c>
      <c r="G3745" s="65" t="str">
        <f ca="1">VLOOKUP($D3745,OLframe!$D$2:$J$213,3)</f>
        <v>https://yadi.sk/d/yh-TgIDBsZLAwQ</v>
      </c>
      <c r="H3745" s="45">
        <v>40900</v>
      </c>
      <c r="I3745" s="79" t="str">
        <f ca="1">IF($E3745="только рамка",VLOOKUP($D3745,OLframe!$D$2:$J$213,9),VLOOKUP($E3745,OLmain!$A$2:$J$57,9))</f>
        <v>Android 10.0, RK PX6 6x2,0 Ghz, 4Gb Ram, 64 Gb ROM, IPS LCD, NXP 6686 FM, TDA 7850, DSP, BC6 Bluetooth,  external microphone+Glonass&amp;gps</v>
      </c>
      <c r="J3745" s="27" t="e">
        <f ca="1">IF(VLOOKUP($D3745,OLframe!$D$2:$J$213,10)=0," ",VLOOKUP($D3745,OLframe!$D$2:$J$213,10))</f>
        <v>#REF!</v>
      </c>
    </row>
    <row r="3746" spans="1:10" ht="37.5" customHeight="1">
      <c r="A3746" s="8" t="s">
        <v>606</v>
      </c>
      <c r="B3746" s="22" t="s">
        <v>716</v>
      </c>
      <c r="C3746" s="2" t="s">
        <v>3444</v>
      </c>
      <c r="D3746" s="37" t="s">
        <v>717</v>
      </c>
      <c r="E3746" s="37"/>
      <c r="F3746" s="2" t="s">
        <v>3534</v>
      </c>
      <c r="G3746" s="14" t="s">
        <v>718</v>
      </c>
      <c r="H3746" s="68">
        <v>28400</v>
      </c>
      <c r="I3746" s="46" t="s">
        <v>3475</v>
      </c>
      <c r="J3746" s="27"/>
    </row>
    <row r="3747" spans="1:10" ht="37.5" customHeight="1">
      <c r="A3747" s="8" t="s">
        <v>606</v>
      </c>
      <c r="B3747" s="22" t="s">
        <v>716</v>
      </c>
      <c r="C3747" s="2" t="s">
        <v>3444</v>
      </c>
      <c r="D3747" s="37" t="s">
        <v>719</v>
      </c>
      <c r="E3747" s="37"/>
      <c r="F3747" s="2" t="s">
        <v>3534</v>
      </c>
      <c r="G3747" s="14" t="s">
        <v>718</v>
      </c>
      <c r="H3747" s="68">
        <v>31400</v>
      </c>
      <c r="I3747" s="59" t="s">
        <v>3478</v>
      </c>
      <c r="J3747" s="27"/>
    </row>
    <row r="3748" spans="1:10" ht="37.5" customHeight="1">
      <c r="A3748" s="8" t="s">
        <v>606</v>
      </c>
      <c r="B3748" s="22" t="s">
        <v>716</v>
      </c>
      <c r="C3748" s="2" t="s">
        <v>3444</v>
      </c>
      <c r="D3748" s="37" t="s">
        <v>720</v>
      </c>
      <c r="E3748" s="37"/>
      <c r="F3748" s="2" t="s">
        <v>3534</v>
      </c>
      <c r="G3748" s="14" t="s">
        <v>718</v>
      </c>
      <c r="H3748" s="68">
        <v>32400</v>
      </c>
      <c r="I3748" s="46" t="s">
        <v>3480</v>
      </c>
      <c r="J3748" s="27"/>
    </row>
    <row r="3749" spans="1:10" ht="37.5" customHeight="1">
      <c r="A3749" s="8" t="s">
        <v>606</v>
      </c>
      <c r="B3749" s="22" t="s">
        <v>716</v>
      </c>
      <c r="C3749" s="2" t="s">
        <v>3458</v>
      </c>
      <c r="D3749" s="37" t="s">
        <v>721</v>
      </c>
      <c r="E3749" s="37"/>
      <c r="F3749" s="2" t="s">
        <v>3774</v>
      </c>
      <c r="G3749" s="9" t="s">
        <v>722</v>
      </c>
      <c r="H3749" s="69">
        <v>23900</v>
      </c>
      <c r="I3749" s="20" t="s">
        <v>3461</v>
      </c>
      <c r="J3749" s="27" t="s">
        <v>2314</v>
      </c>
    </row>
    <row r="3750" spans="1:10" ht="37.5" customHeight="1">
      <c r="A3750" s="8" t="s">
        <v>606</v>
      </c>
      <c r="B3750" s="22" t="s">
        <v>716</v>
      </c>
      <c r="C3750" s="2" t="s">
        <v>3458</v>
      </c>
      <c r="D3750" s="37" t="s">
        <v>723</v>
      </c>
      <c r="E3750" s="37"/>
      <c r="F3750" s="2" t="s">
        <v>3774</v>
      </c>
      <c r="G3750" s="9" t="s">
        <v>724</v>
      </c>
      <c r="H3750" s="69">
        <v>24500</v>
      </c>
      <c r="I3750" s="20" t="s">
        <v>4179</v>
      </c>
      <c r="J3750" s="27" t="s">
        <v>3596</v>
      </c>
    </row>
    <row r="3751" spans="1:10" ht="37.5" customHeight="1">
      <c r="A3751" s="8" t="s">
        <v>606</v>
      </c>
      <c r="B3751" s="22" t="s">
        <v>716</v>
      </c>
      <c r="C3751" s="2" t="s">
        <v>3500</v>
      </c>
      <c r="D3751" s="37" t="s">
        <v>725</v>
      </c>
      <c r="E3751" s="37" t="s">
        <v>2857</v>
      </c>
      <c r="F3751" s="75" t="str">
        <f ca="1">IF($E3751="только рамка",VLOOKUP($D3751,OLframe!$D$2:$J$213,2),VLOOKUP($E3751,OLmain!$A$2:$J$57,2))</f>
        <v>9'', 1024*600</v>
      </c>
      <c r="G3751" s="65" t="str">
        <f ca="1">VLOOKUP($D3751,OLframe!$D$2:$J$213,3)</f>
        <v>https://yadi.sk/d/MAJ_qNB63NHeY8</v>
      </c>
      <c r="H3751" s="45">
        <v>4000</v>
      </c>
      <c r="I3751" s="79" t="e">
        <f ca="1">IF($E3751="только рамка",VLOOKUP($D3751,OLframe!$D$2:$J$213,9),VLOOKUP($E3751,OLmain!$A$2:$J$57,9))</f>
        <v>#REF!</v>
      </c>
      <c r="J3751" s="27" t="e">
        <f ca="1">IF(VLOOKUP($D3751,OLframe!$D$2:$J$213,10)=0," ",VLOOKUP($D3751,OLframe!$D$2:$J$213,10))</f>
        <v>#REF!</v>
      </c>
    </row>
    <row r="3752" spans="1:10" ht="37.5" customHeight="1">
      <c r="A3752" s="8" t="s">
        <v>606</v>
      </c>
      <c r="B3752" s="22" t="s">
        <v>716</v>
      </c>
      <c r="C3752" s="2" t="s">
        <v>3500</v>
      </c>
      <c r="D3752" s="37" t="s">
        <v>725</v>
      </c>
      <c r="E3752" s="37" t="s">
        <v>1141</v>
      </c>
      <c r="F3752" s="75" t="str">
        <f ca="1">IF($E3752="только рамка",VLOOKUP($D3752,OLframe!$D$2:$J$213,2),VLOOKUP($E3752,OLmain!$A$2:$J$57,2))</f>
        <v>9'', 1280*720</v>
      </c>
      <c r="G3752" s="65" t="str">
        <f ca="1">VLOOKUP($D3752,OLframe!$D$2:$J$213,3)</f>
        <v>https://yadi.sk/d/MAJ_qNB63NHeY8</v>
      </c>
      <c r="H3752" s="45">
        <v>36900</v>
      </c>
      <c r="I3752" s="79" t="str">
        <f ca="1">IF($E3752="только рамка",VLOOKUP($D3752,OLframe!$D$2:$J$213,9),VLOOKUP($E3752,OLmain!$A$2:$J$57,9))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52" s="27" t="e">
        <f ca="1">IF(VLOOKUP($D3752,OLframe!$D$2:$J$213,10)=0," ",VLOOKUP($D3752,OLframe!$D$2:$J$213,10))</f>
        <v>#REF!</v>
      </c>
    </row>
    <row r="3753" spans="1:10" ht="37.5" customHeight="1">
      <c r="A3753" s="8" t="s">
        <v>606</v>
      </c>
      <c r="B3753" s="22" t="s">
        <v>716</v>
      </c>
      <c r="C3753" s="2" t="s">
        <v>3500</v>
      </c>
      <c r="D3753" s="37" t="s">
        <v>725</v>
      </c>
      <c r="E3753" s="37" t="s">
        <v>1144</v>
      </c>
      <c r="F3753" s="75" t="str">
        <f ca="1">IF($E3753="только рамка",VLOOKUP($D3753,OLframe!$D$2:$J$213,2),VLOOKUP($E3753,OLmain!$A$2:$J$57,2))</f>
        <v>9'', 1280*720</v>
      </c>
      <c r="G3753" s="65" t="str">
        <f ca="1">VLOOKUP($D3753,OLframe!$D$2:$J$213,3)</f>
        <v>https://yadi.sk/d/MAJ_qNB63NHeY8</v>
      </c>
      <c r="H3753" s="45">
        <v>39900</v>
      </c>
      <c r="I3753" s="79" t="str">
        <f ca="1">IF($E3753="только рамка",VLOOKUP($D3753,OLframe!$D$2:$J$213,9),VLOOKUP($E3753,OLmain!$A$2:$J$57,9))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53" s="27" t="e">
        <f ca="1">IF(VLOOKUP($D3753,OLframe!$D$2:$J$213,10)=0," ",VLOOKUP($D3753,OLframe!$D$2:$J$213,10))</f>
        <v>#REF!</v>
      </c>
    </row>
    <row r="3754" spans="1:10" ht="37.5" customHeight="1">
      <c r="A3754" s="8" t="s">
        <v>606</v>
      </c>
      <c r="B3754" s="22" t="s">
        <v>716</v>
      </c>
      <c r="C3754" s="2" t="s">
        <v>3500</v>
      </c>
      <c r="D3754" s="37" t="s">
        <v>725</v>
      </c>
      <c r="E3754" s="37" t="s">
        <v>1107</v>
      </c>
      <c r="F3754" s="75" t="str">
        <f ca="1">IF($E3754="только рамка",VLOOKUP($D3754,OLframe!$D$2:$J$213,2),VLOOKUP($E3754,OLmain!$A$2:$J$57,2))</f>
        <v>9'', 1024*600</v>
      </c>
      <c r="G3754" s="65" t="str">
        <f ca="1">VLOOKUP($D3754,OLframe!$D$2:$J$213,3)</f>
        <v>https://yadi.sk/d/MAJ_qNB63NHeY8</v>
      </c>
      <c r="H3754" s="45">
        <v>27900</v>
      </c>
      <c r="I3754" s="79" t="str">
        <f ca="1">IF($E3754="только рамка",VLOOKUP($D3754,OLframe!$D$2:$J$213,9),VLOOKUP($E3754,OLmain!$A$2:$J$57,9))</f>
        <v>Android 10.0, RK PX30 4x1,6 Ghz, 2Gb Ram, 16 Gb ROM, IPS LCD, NXP 6686 FM, TDA 7850, DSP, BC6 Bluetooth,  external microphone+Glonass&amp;gps</v>
      </c>
      <c r="J3754" s="27" t="e">
        <f ca="1">IF(VLOOKUP($D3754,OLframe!$D$2:$J$213,10)=0," ",VLOOKUP($D3754,OLframe!$D$2:$J$213,10))</f>
        <v>#REF!</v>
      </c>
    </row>
    <row r="3755" spans="1:10" ht="37.5" customHeight="1">
      <c r="A3755" s="8" t="s">
        <v>606</v>
      </c>
      <c r="B3755" s="22" t="s">
        <v>716</v>
      </c>
      <c r="C3755" s="2" t="s">
        <v>3500</v>
      </c>
      <c r="D3755" s="37" t="s">
        <v>725</v>
      </c>
      <c r="E3755" s="37" t="s">
        <v>1109</v>
      </c>
      <c r="F3755" s="75" t="str">
        <f ca="1">IF($E3755="только рамка",VLOOKUP($D3755,OLframe!$D$2:$J$213,2),VLOOKUP($E3755,OLmain!$A$2:$J$57,2))</f>
        <v>9'', 1024*600</v>
      </c>
      <c r="G3755" s="65" t="str">
        <f ca="1">VLOOKUP($D3755,OLframe!$D$2:$J$213,3)</f>
        <v>https://yadi.sk/d/MAJ_qNB63NHeY8</v>
      </c>
      <c r="H3755" s="45">
        <v>31400</v>
      </c>
      <c r="I3755" s="79" t="str">
        <f ca="1">IF($E3755="только рамка",VLOOKUP($D3755,OLframe!$D$2:$J$213,9),VLOOKUP($E3755,OLmain!$A$2:$J$57,9))</f>
        <v>Android 10.0, RK PX5 8x1,5 Ghz, 4Gb Ram, 32 Gb ROM, IPS LCD, NXP 6686 FM, TDA 7850, DSP, BC6 Bluetooth,  external microphone+Glonass&amp;gps</v>
      </c>
      <c r="J3755" s="27" t="e">
        <f ca="1">IF(VLOOKUP($D3755,OLframe!$D$2:$J$213,10)=0," ",VLOOKUP($D3755,OLframe!$D$2:$J$213,10))</f>
        <v>#REF!</v>
      </c>
    </row>
    <row r="3756" spans="1:10" ht="37.5" customHeight="1">
      <c r="A3756" s="8" t="s">
        <v>606</v>
      </c>
      <c r="B3756" s="22" t="s">
        <v>716</v>
      </c>
      <c r="C3756" s="2" t="s">
        <v>3500</v>
      </c>
      <c r="D3756" s="37" t="s">
        <v>725</v>
      </c>
      <c r="E3756" s="37" t="s">
        <v>1111</v>
      </c>
      <c r="F3756" s="75" t="str">
        <f ca="1">IF($E3756="только рамка",VLOOKUP($D3756,OLframe!$D$2:$J$213,2),VLOOKUP($E3756,OLmain!$A$2:$J$57,2))</f>
        <v>9'', 1024*600</v>
      </c>
      <c r="G3756" s="65" t="str">
        <f ca="1">VLOOKUP($D3756,OLframe!$D$2:$J$213,3)</f>
        <v>https://yadi.sk/d/MAJ_qNB63NHeY8</v>
      </c>
      <c r="H3756" s="45">
        <v>32400</v>
      </c>
      <c r="I3756" s="79" t="str">
        <f ca="1">IF($E3756="только рамка",VLOOKUP($D3756,OLframe!$D$2:$J$213,9),VLOOKUP($E3756,OLmain!$A$2:$J$57,9))</f>
        <v>Android 10.0, RK PX5 8x1,5 Ghz, 4Gb Ram, 64 Gb ROM, IPS LCD, NXP 6686 FM, TDA 7850, DSP, BC6 Bluetooth,  external microphone+Glonass&amp;gps</v>
      </c>
      <c r="J3756" s="27" t="e">
        <f ca="1">IF(VLOOKUP($D3756,OLframe!$D$2:$J$213,10)=0," ",VLOOKUP($D3756,OLframe!$D$2:$J$213,10))</f>
        <v>#REF!</v>
      </c>
    </row>
    <row r="3757" spans="1:10" ht="37.5" customHeight="1">
      <c r="A3757" s="8" t="s">
        <v>606</v>
      </c>
      <c r="B3757" s="22" t="s">
        <v>716</v>
      </c>
      <c r="C3757" s="2" t="s">
        <v>3500</v>
      </c>
      <c r="D3757" s="37" t="s">
        <v>725</v>
      </c>
      <c r="E3757" s="37" t="s">
        <v>1113</v>
      </c>
      <c r="F3757" s="75" t="str">
        <f ca="1">IF($E3757="только рамка",VLOOKUP($D3757,OLframe!$D$2:$J$213,2),VLOOKUP($E3757,OLmain!$A$2:$J$57,2))</f>
        <v>9'', 1024*600</v>
      </c>
      <c r="G3757" s="65" t="str">
        <f ca="1">VLOOKUP($D3757,OLframe!$D$2:$J$213,3)</f>
        <v>https://yadi.sk/d/MAJ_qNB63NHeY8</v>
      </c>
      <c r="H3757" s="45">
        <v>32400</v>
      </c>
      <c r="I3757" s="79" t="str">
        <f ca="1">IF($E3757="только рамка",VLOOKUP($D3757,OLframe!$D$2:$J$213,9),VLOOKUP($E3757,OLmain!$A$2:$J$57,9))</f>
        <v>Android 10.0, RK PX6 6x2,0 Ghz, 4Gb Ram, 64 Gb ROM, IPS LCD, NXP 6686 FM, TDA 7850, DSP, BC6 Bluetooth,  external microphone+Glonass&amp;gps</v>
      </c>
      <c r="J3757" s="27" t="e">
        <f ca="1">IF(VLOOKUP($D3757,OLframe!$D$2:$J$213,10)=0," ",VLOOKUP($D3757,OLframe!$D$2:$J$213,10))</f>
        <v>#REF!</v>
      </c>
    </row>
    <row r="3758" spans="1:10" ht="37.5" customHeight="1">
      <c r="A3758" s="8" t="s">
        <v>606</v>
      </c>
      <c r="B3758" s="22" t="s">
        <v>716</v>
      </c>
      <c r="C3758" s="2" t="s">
        <v>3500</v>
      </c>
      <c r="D3758" s="37" t="s">
        <v>725</v>
      </c>
      <c r="E3758" s="37" t="s">
        <v>1131</v>
      </c>
      <c r="F3758" s="75" t="str">
        <f ca="1">IF($E3758="только рамка",VLOOKUP($D3758,OLframe!$D$2:$J$213,2),VLOOKUP($E3758,OLmain!$A$2:$J$57,2))</f>
        <v>9'', 1024*600</v>
      </c>
      <c r="G3758" s="65" t="str">
        <f ca="1">VLOOKUP($D3758,OLframe!$D$2:$J$213,3)</f>
        <v>https://yadi.sk/d/MAJ_qNB63NHeY8</v>
      </c>
      <c r="H3758" s="45">
        <v>23900</v>
      </c>
      <c r="I3758" s="79" t="str">
        <f ca="1">IF($E3758="только рамка",VLOOKUP($D3758,OLframe!$D$2:$J$213,9),VLOOKUP($E3758,OLmain!$A$2:$J$57,9))</f>
        <v>Android 6.0, MTK 3562 8x1,5 Ghz, 2Gb Ram, 32 Gb ROM, IPS LCD, NXP 6686 FM, TDA 7851, Bluetooth,  external microphone, 4G встроен</v>
      </c>
      <c r="J3758" s="27" t="e">
        <f ca="1">IF(VLOOKUP($D3758,OLframe!$D$2:$J$213,10)=0," ",VLOOKUP($D3758,OLframe!$D$2:$J$213,10))</f>
        <v>#REF!</v>
      </c>
    </row>
    <row r="3759" spans="1:10" ht="37.5" customHeight="1">
      <c r="A3759" s="8" t="s">
        <v>606</v>
      </c>
      <c r="B3759" s="22" t="s">
        <v>716</v>
      </c>
      <c r="C3759" s="2" t="s">
        <v>3500</v>
      </c>
      <c r="D3759" s="37" t="s">
        <v>725</v>
      </c>
      <c r="E3759" s="37" t="s">
        <v>1115</v>
      </c>
      <c r="F3759" s="75" t="str">
        <f ca="1">IF($E3759="только рамка",VLOOKUP($D3759,OLframe!$D$2:$J$213,2),VLOOKUP($E3759,OLmain!$A$2:$J$57,2))</f>
        <v>9'', 1280*720</v>
      </c>
      <c r="G3759" s="65" t="str">
        <f ca="1">VLOOKUP($D3759,OLframe!$D$2:$J$213,3)</f>
        <v>https://yadi.sk/d/MAJ_qNB63NHeY8</v>
      </c>
      <c r="H3759" s="45">
        <v>26900</v>
      </c>
      <c r="I3759" s="79" t="str">
        <f ca="1">IF($E3759="только рамка",VLOOKUP($D3759,OLframe!$D$2:$J$213,9),VLOOKUP($E3759,OLmain!$A$2:$J$57,9))</f>
        <v>Android 10, UIS7862 8x1,8 Ghz, 3Gb Ram, 32Gb ROM, TDA7708 FM, TDA7388, DSP, Bluetooth 5.0, Glonass&amp;gps, 4G, OPTIC out, поддержка AHD/TVI камер, HDMI - опция, AV OUT - опция</v>
      </c>
      <c r="J3759" s="27" t="e">
        <f ca="1">IF(VLOOKUP($D3759,OLframe!$D$2:$J$213,10)=0," ",VLOOKUP($D3759,OLframe!$D$2:$J$213,10))</f>
        <v>#REF!</v>
      </c>
    </row>
    <row r="3760" spans="1:10" ht="37.5" customHeight="1">
      <c r="A3760" s="8" t="s">
        <v>606</v>
      </c>
      <c r="B3760" s="22" t="s">
        <v>716</v>
      </c>
      <c r="C3760" s="2" t="s">
        <v>3500</v>
      </c>
      <c r="D3760" s="37" t="s">
        <v>725</v>
      </c>
      <c r="E3760" s="37" t="s">
        <v>1117</v>
      </c>
      <c r="F3760" s="75" t="str">
        <f ca="1">IF($E3760="только рамка",VLOOKUP($D3760,OLframe!$D$2:$J$213,2),VLOOKUP($E3760,OLmain!$A$2:$J$57,2))</f>
        <v>9'', 1280*720</v>
      </c>
      <c r="G3760" s="65" t="str">
        <f ca="1">VLOOKUP($D3760,OLframe!$D$2:$J$213,3)</f>
        <v>https://yadi.sk/d/MAJ_qNB63NHeY8</v>
      </c>
      <c r="H3760" s="45">
        <v>31400</v>
      </c>
      <c r="I3760" s="79" t="str">
        <f ca="1">IF($E3760="только рамка",VLOOKUP($D3760,OLframe!$D$2:$J$213,9),VLOOKUP($E3760,OLmain!$A$2:$J$57,9))</f>
        <v>Android 10, UIS7862 8x1,8 Ghz, 4Gb Ram, 64Gb ROM, TDA7708 FM, TDA7851L, DSP, Bluetooth 5.0, Glonass&amp;gps, 4G, OPTIC out, поддержка AHD/TVI камер, HDMI - опция, AV OUT - опция</v>
      </c>
      <c r="J3760" s="27" t="e">
        <f ca="1">IF(VLOOKUP($D3760,OLframe!$D$2:$J$213,10)=0," ",VLOOKUP($D3760,OLframe!$D$2:$J$213,10))</f>
        <v>#REF!</v>
      </c>
    </row>
    <row r="3761" spans="1:10" ht="37.5" customHeight="1">
      <c r="A3761" s="8" t="s">
        <v>606</v>
      </c>
      <c r="B3761" s="22" t="s">
        <v>716</v>
      </c>
      <c r="C3761" s="2" t="s">
        <v>3500</v>
      </c>
      <c r="D3761" s="37" t="s">
        <v>725</v>
      </c>
      <c r="E3761" s="37" t="s">
        <v>1136</v>
      </c>
      <c r="F3761" s="75" t="str">
        <f ca="1">IF($E3761="только рамка",VLOOKUP($D3761,OLframe!$D$2:$J$213,2),VLOOKUP($E3761,OLmain!$A$2:$J$57,2))</f>
        <v>9'', 1280*720</v>
      </c>
      <c r="G3761" s="65" t="str">
        <f ca="1">VLOOKUP($D3761,OLframe!$D$2:$J$213,3)</f>
        <v>https://yadi.sk/d/MAJ_qNB63NHeY8</v>
      </c>
      <c r="H3761" s="45">
        <v>34400</v>
      </c>
      <c r="I3761" s="79" t="str">
        <f ca="1">IF($E3761="только рамка",VLOOKUP($D3761,OLframe!$D$2:$J$213,9),VLOOKUP($E3761,OLmain!$A$2:$J$57,9))</f>
        <v>Android 10, UIS7862 8x1,8 Ghz, 6Gb Ram, 128Gb ROM, TDA7708 FM, TDA7851L, DSP, Bluetooth 5.0, Glonass&amp;gps, 4G, OPTIC out, поддержка AHD/TVI камер, HDMI - опция, AV OUT - опция</v>
      </c>
      <c r="J3761" s="27" t="e">
        <f ca="1">IF(VLOOKUP($D3761,OLframe!$D$2:$J$213,10)=0," ",VLOOKUP($D3761,OLframe!$D$2:$J$213,10))</f>
        <v>#REF!</v>
      </c>
    </row>
    <row r="3762" spans="1:10" ht="37.5" customHeight="1">
      <c r="A3762" s="8" t="s">
        <v>606</v>
      </c>
      <c r="B3762" s="22" t="s">
        <v>716</v>
      </c>
      <c r="C3762" s="2" t="s">
        <v>3500</v>
      </c>
      <c r="D3762" s="37" t="s">
        <v>725</v>
      </c>
      <c r="E3762" s="37" t="s">
        <v>1119</v>
      </c>
      <c r="F3762" s="75" t="str">
        <f ca="1">IF($E3762="только рамка",VLOOKUP($D3762,OLframe!$D$2:$J$213,2),VLOOKUP($E3762,OLmain!$A$2:$J$57,2))</f>
        <v>9'', 1024*600</v>
      </c>
      <c r="G3762" s="65" t="str">
        <f ca="1">VLOOKUP($D3762,OLframe!$D$2:$J$213,3)</f>
        <v>https://yadi.sk/d/MAJ_qNB63NHeY8</v>
      </c>
      <c r="H3762" s="45">
        <v>32400</v>
      </c>
      <c r="I3762" s="79" t="str">
        <f ca="1">IF($E3762="только рамка",VLOOKUP($D3762,OLframe!$D$2:$J$213,9),VLOOKUP($E3762,OLmain!$A$2:$J$57,9))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62" s="27" t="e">
        <f ca="1">IF(VLOOKUP($D3762,OLframe!$D$2:$J$213,10)=0," ",VLOOKUP($D3762,OLframe!$D$2:$J$213,10))</f>
        <v>#REF!</v>
      </c>
    </row>
    <row r="3763" spans="1:10" ht="37.5" customHeight="1">
      <c r="A3763" s="8" t="s">
        <v>606</v>
      </c>
      <c r="B3763" s="22" t="s">
        <v>716</v>
      </c>
      <c r="C3763" s="2" t="s">
        <v>3500</v>
      </c>
      <c r="D3763" s="37" t="s">
        <v>725</v>
      </c>
      <c r="E3763" s="37" t="s">
        <v>1089</v>
      </c>
      <c r="F3763" s="75" t="str">
        <f ca="1">IF($E3763="только рамка",VLOOKUP($D3763,OLframe!$D$2:$J$213,2),VLOOKUP($E3763,OLmain!$A$2:$J$57,2))</f>
        <v>9,7'', 1024*768</v>
      </c>
      <c r="G3763" s="65" t="str">
        <f ca="1">VLOOKUP($D3763,OLframe!$D$2:$J$213,3)</f>
        <v>https://yadi.sk/d/MAJ_qNB63NHeY8</v>
      </c>
      <c r="H3763" s="45">
        <v>33400</v>
      </c>
      <c r="I3763" s="79" t="str">
        <f ca="1">IF($E3763="только рамка",VLOOKUP($D3763,OLframe!$D$2:$J$213,9),VLOOKUP($E3763,OLmain!$A$2:$J$57,9))</f>
        <v>Android 10.0, RK PX6 6x2,0 Ghz, 4Gb Ram, 64 Gb ROM, IPS LCD, NXP 6686 FM, TDA 7850, DSP, BC6 Bluetooth,  external microphone+Glonass&amp;gps</v>
      </c>
      <c r="J3763" s="27" t="e">
        <f ca="1">IF(VLOOKUP($D3763,OLframe!$D$2:$J$213,10)=0," ",VLOOKUP($D3763,OLframe!$D$2:$J$213,10))</f>
        <v>#REF!</v>
      </c>
    </row>
    <row r="3764" spans="1:10" ht="37.5" customHeight="1">
      <c r="A3764" s="8" t="s">
        <v>606</v>
      </c>
      <c r="B3764" s="22" t="s">
        <v>716</v>
      </c>
      <c r="C3764" s="2" t="s">
        <v>3500</v>
      </c>
      <c r="D3764" s="37" t="s">
        <v>725</v>
      </c>
      <c r="E3764" s="37" t="s">
        <v>1122</v>
      </c>
      <c r="F3764" s="75" t="str">
        <f ca="1">IF($E3764="только рамка",VLOOKUP($D3764,OLframe!$D$2:$J$213,2),VLOOKUP($E3764,OLmain!$A$2:$J$57,2))</f>
        <v>10.1", 1280*720</v>
      </c>
      <c r="G3764" s="65" t="str">
        <f ca="1">VLOOKUP($D3764,OLframe!$D$2:$J$213,3)</f>
        <v>https://yadi.sk/d/MAJ_qNB63NHeY8</v>
      </c>
      <c r="H3764" s="45">
        <v>34900</v>
      </c>
      <c r="I3764" s="79" t="str">
        <f ca="1">IF($E3764="только рамка",VLOOKUP($D3764,OLframe!$D$2:$J$213,9),VLOOKUP($E3764,OLmain!$A$2:$J$57,9))</f>
        <v>Android 10.0, RK PX6 6x2,0 Ghz, 4Gb Ram, 64 Gb ROM, IPS LCD, NXP 6686 FM, TDA 7850, DSP, BC6 Bluetooth,  external microphone+Glonass&amp;gps</v>
      </c>
      <c r="J3764" s="27" t="e">
        <f ca="1">IF(VLOOKUP($D3764,OLframe!$D$2:$J$213,10)=0," ",VLOOKUP($D3764,OLframe!$D$2:$J$213,10))</f>
        <v>#REF!</v>
      </c>
    </row>
    <row r="3765" spans="1:10" ht="37.5" customHeight="1">
      <c r="A3765" s="8" t="s">
        <v>606</v>
      </c>
      <c r="B3765" s="22" t="s">
        <v>716</v>
      </c>
      <c r="C3765" s="2" t="s">
        <v>3500</v>
      </c>
      <c r="D3765" s="37" t="s">
        <v>725</v>
      </c>
      <c r="E3765" s="37" t="s">
        <v>1121</v>
      </c>
      <c r="F3765" s="75" t="str">
        <f ca="1">IF($E3765="только рамка",VLOOKUP($D3765,OLframe!$D$2:$J$213,2),VLOOKUP($E3765,OLmain!$A$2:$J$57,2))</f>
        <v>13.3", 1920*1080</v>
      </c>
      <c r="G3765" s="65" t="str">
        <f ca="1">VLOOKUP($D3765,OLframe!$D$2:$J$213,3)</f>
        <v>https://yadi.sk/d/MAJ_qNB63NHeY8</v>
      </c>
      <c r="H3765" s="45">
        <v>40900</v>
      </c>
      <c r="I3765" s="79" t="str">
        <f ca="1">IF($E3765="только рамка",VLOOKUP($D3765,OLframe!$D$2:$J$213,9),VLOOKUP($E3765,OLmain!$A$2:$J$57,9))</f>
        <v>Android 10.0, RK PX6 6x2,0 Ghz, 4Gb Ram, 64 Gb ROM, IPS LCD, NXP 6686 FM, TDA 7850, DSP, BC6 Bluetooth,  external microphone+Glonass&amp;gps</v>
      </c>
      <c r="J3765" s="27" t="e">
        <f ca="1">IF(VLOOKUP($D3765,OLframe!$D$2:$J$213,10)=0," ",VLOOKUP($D3765,OLframe!$D$2:$J$213,10))</f>
        <v>#REF!</v>
      </c>
    </row>
    <row r="3766" spans="1:10" ht="37.5" customHeight="1">
      <c r="A3766" s="8" t="s">
        <v>606</v>
      </c>
      <c r="B3766" s="22" t="s">
        <v>716</v>
      </c>
      <c r="C3766" s="2" t="s">
        <v>3489</v>
      </c>
      <c r="D3766" s="37" t="s">
        <v>726</v>
      </c>
      <c r="E3766" s="37"/>
      <c r="F3766" s="2" t="s">
        <v>3534</v>
      </c>
      <c r="G3766" s="9" t="s">
        <v>727</v>
      </c>
      <c r="H3766" s="68">
        <v>27900</v>
      </c>
      <c r="I3766" s="20" t="s">
        <v>2181</v>
      </c>
      <c r="J3766" s="27" t="s">
        <v>3847</v>
      </c>
    </row>
    <row r="3767" spans="1:10" ht="37.5" customHeight="1">
      <c r="A3767" s="8" t="s">
        <v>606</v>
      </c>
      <c r="B3767" s="22" t="s">
        <v>716</v>
      </c>
      <c r="C3767" s="2" t="s">
        <v>3884</v>
      </c>
      <c r="D3767" s="37" t="s">
        <v>728</v>
      </c>
      <c r="E3767" s="37"/>
      <c r="F3767" s="2" t="s">
        <v>3916</v>
      </c>
      <c r="G3767" s="9" t="s">
        <v>729</v>
      </c>
      <c r="H3767" s="68">
        <v>30900</v>
      </c>
      <c r="I3767" s="21" t="s">
        <v>4013</v>
      </c>
      <c r="J3767" s="27" t="s">
        <v>730</v>
      </c>
    </row>
    <row r="3768" spans="1:10" ht="37.5" customHeight="1">
      <c r="A3768" s="8" t="s">
        <v>606</v>
      </c>
      <c r="B3768" s="22" t="s">
        <v>731</v>
      </c>
      <c r="C3768" s="2" t="s">
        <v>3458</v>
      </c>
      <c r="D3768" s="37" t="s">
        <v>732</v>
      </c>
      <c r="E3768" s="37"/>
      <c r="F3768" s="2" t="s">
        <v>3464</v>
      </c>
      <c r="G3768" s="15" t="s">
        <v>733</v>
      </c>
      <c r="H3768" s="68">
        <v>19900</v>
      </c>
      <c r="I3768" s="20" t="s">
        <v>2254</v>
      </c>
      <c r="J3768" s="27" t="s">
        <v>3596</v>
      </c>
    </row>
    <row r="3769" spans="1:10" ht="37.5" customHeight="1">
      <c r="A3769" s="8" t="s">
        <v>606</v>
      </c>
      <c r="B3769" s="22" t="s">
        <v>731</v>
      </c>
      <c r="C3769" s="2" t="s">
        <v>3500</v>
      </c>
      <c r="D3769" s="37" t="s">
        <v>734</v>
      </c>
      <c r="E3769" s="37" t="s">
        <v>2857</v>
      </c>
      <c r="F3769" s="75" t="str">
        <f ca="1">IF($E3769="только рамка",VLOOKUP($D3769,OLframe!$D$2:$J$213,2),VLOOKUP($E3769,OLmain!$A$2:$J$57,2))</f>
        <v>10", 1024*600</v>
      </c>
      <c r="G3769" s="65" t="str">
        <f ca="1">VLOOKUP($D3769,OLframe!$D$2:$J$213,3)</f>
        <v>https://yadi.sk/d/Qoxr2zYZ3Rq6m9</v>
      </c>
      <c r="H3769" s="45">
        <v>4000</v>
      </c>
      <c r="I3769" s="79" t="e">
        <f ca="1">IF($E3769="только рамка",VLOOKUP($D3769,OLframe!$D$2:$J$213,9),VLOOKUP($E3769,OLmain!$A$2:$J$57,9))</f>
        <v>#REF!</v>
      </c>
      <c r="J3769" s="27" t="e">
        <f ca="1">IF(VLOOKUP($D3769,OLframe!$D$2:$J$213,10)=0," ",VLOOKUP($D3769,OLframe!$D$2:$J$213,10))</f>
        <v>#REF!</v>
      </c>
    </row>
    <row r="3770" spans="1:10" ht="37.5" customHeight="1">
      <c r="A3770" s="8" t="s">
        <v>606</v>
      </c>
      <c r="B3770" s="22" t="s">
        <v>731</v>
      </c>
      <c r="C3770" s="2" t="s">
        <v>3500</v>
      </c>
      <c r="D3770" s="37" t="s">
        <v>734</v>
      </c>
      <c r="E3770" s="37" t="s">
        <v>1124</v>
      </c>
      <c r="F3770" s="75" t="str">
        <f ca="1">IF($E3770="только рамка",VLOOKUP($D3770,OLframe!$D$2:$J$213,2),VLOOKUP($E3770,OLmain!$A$2:$J$57,2))</f>
        <v>10.1", 1280*720</v>
      </c>
      <c r="G3770" s="65" t="str">
        <f ca="1">VLOOKUP($D3770,OLframe!$D$2:$J$213,3)</f>
        <v>https://yadi.sk/d/Qoxr2zYZ3Rq6m9</v>
      </c>
      <c r="H3770" s="45">
        <v>34900</v>
      </c>
      <c r="I3770" s="79" t="str">
        <f ca="1">IF($E3770="только рамка",VLOOKUP($D3770,OLframe!$D$2:$J$213,9),VLOOKUP($E3770,OLmain!$A$2:$J$57,9))</f>
        <v>Android 10.0, RK PX6 6x2,0 Ghz, 4Gb Ram, 64 Gb ROM, IPS LCD, NXP 6686 FM, TDA 7850, DSP, BC6 Bluetooth,  external microphone+Glonass&amp;gps</v>
      </c>
      <c r="J3770" s="27" t="e">
        <f ca="1">IF(VLOOKUP($D3770,OLframe!$D$2:$J$213,10)=0," ",VLOOKUP($D3770,OLframe!$D$2:$J$213,10))</f>
        <v>#REF!</v>
      </c>
    </row>
    <row r="3771" spans="1:10" ht="37.5" customHeight="1">
      <c r="A3771" s="8" t="s">
        <v>606</v>
      </c>
      <c r="B3771" s="22" t="s">
        <v>731</v>
      </c>
      <c r="C3771" s="2" t="s">
        <v>3500</v>
      </c>
      <c r="D3771" s="37" t="s">
        <v>734</v>
      </c>
      <c r="E3771" s="37" t="s">
        <v>1139</v>
      </c>
      <c r="F3771" s="75" t="str">
        <f ca="1">IF($E3771="только рамка",VLOOKUP($D3771,OLframe!$D$2:$J$213,2),VLOOKUP($E3771,OLmain!$A$2:$J$57,2))</f>
        <v>10'', 1280*720</v>
      </c>
      <c r="G3771" s="65" t="str">
        <f ca="1">VLOOKUP($D3771,OLframe!$D$2:$J$213,3)</f>
        <v>https://yadi.sk/d/Qoxr2zYZ3Rq6m9</v>
      </c>
      <c r="H3771" s="45">
        <v>36900</v>
      </c>
      <c r="I3771" s="79" t="str">
        <f ca="1">IF($E3771="только рамка",VLOOKUP($D3771,OLframe!$D$2:$J$213,9),VLOOKUP($E3771,OLmain!$A$2:$J$57,9))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71" s="27" t="e">
        <f ca="1">IF(VLOOKUP($D3771,OLframe!$D$2:$J$213,10)=0," ",VLOOKUP($D3771,OLframe!$D$2:$J$213,10))</f>
        <v>#REF!</v>
      </c>
    </row>
    <row r="3772" spans="1:10" ht="37.5" customHeight="1">
      <c r="A3772" s="8" t="s">
        <v>606</v>
      </c>
      <c r="B3772" s="22" t="s">
        <v>731</v>
      </c>
      <c r="C3772" s="2" t="s">
        <v>3500</v>
      </c>
      <c r="D3772" s="37" t="s">
        <v>734</v>
      </c>
      <c r="E3772" s="37" t="s">
        <v>1106</v>
      </c>
      <c r="F3772" s="75" t="str">
        <f ca="1">IF($E3772="только рамка",VLOOKUP($D3772,OLframe!$D$2:$J$213,2),VLOOKUP($E3772,OLmain!$A$2:$J$57,2))</f>
        <v>10'', 1280*720</v>
      </c>
      <c r="G3772" s="65" t="str">
        <f ca="1">VLOOKUP($D3772,OLframe!$D$2:$J$213,3)</f>
        <v>https://yadi.sk/d/Qoxr2zYZ3Rq6m9</v>
      </c>
      <c r="H3772" s="45">
        <v>39900</v>
      </c>
      <c r="I3772" s="79" t="str">
        <f ca="1">IF($E3772="только рамка",VLOOKUP($D3772,OLframe!$D$2:$J$213,9),VLOOKUP($E3772,OLmain!$A$2:$J$57,9))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772" s="27" t="e">
        <f ca="1">IF(VLOOKUP($D3772,OLframe!$D$2:$J$213,10)=0," ",VLOOKUP($D3772,OLframe!$D$2:$J$213,10))</f>
        <v>#REF!</v>
      </c>
    </row>
    <row r="3773" spans="1:10" ht="37.5" customHeight="1">
      <c r="A3773" s="8" t="s">
        <v>606</v>
      </c>
      <c r="B3773" s="22" t="s">
        <v>731</v>
      </c>
      <c r="C3773" s="2" t="s">
        <v>3500</v>
      </c>
      <c r="D3773" s="37" t="s">
        <v>734</v>
      </c>
      <c r="E3773" s="37" t="s">
        <v>1108</v>
      </c>
      <c r="F3773" s="75" t="str">
        <f ca="1">IF($E3773="только рамка",VLOOKUP($D3773,OLframe!$D$2:$J$213,2),VLOOKUP($E3773,OLmain!$A$2:$J$57,2))</f>
        <v>10'', 1024*600</v>
      </c>
      <c r="G3773" s="65" t="str">
        <f ca="1">VLOOKUP($D3773,OLframe!$D$2:$J$213,3)</f>
        <v>https://yadi.sk/d/Qoxr2zYZ3Rq6m9</v>
      </c>
      <c r="H3773" s="45">
        <v>27900</v>
      </c>
      <c r="I3773" s="79" t="str">
        <f ca="1">IF($E3773="только рамка",VLOOKUP($D3773,OLframe!$D$2:$J$213,9),VLOOKUP($E3773,OLmain!$A$2:$J$57,9))</f>
        <v>Android 10.0, RK PX30 4x1,6 Ghz, 2Gb Ram, 16 Gb ROM, IPS LCD, NXP 6686 FM, TDA 7850, DSP, BC6 Bluetooth,  external microphone+Glonass&amp;gps</v>
      </c>
      <c r="J3773" s="27" t="e">
        <f ca="1">IF(VLOOKUP($D3773,OLframe!$D$2:$J$213,10)=0," ",VLOOKUP($D3773,OLframe!$D$2:$J$213,10))</f>
        <v>#REF!</v>
      </c>
    </row>
    <row r="3774" spans="1:10" ht="37.5" customHeight="1">
      <c r="A3774" s="8" t="s">
        <v>606</v>
      </c>
      <c r="B3774" s="22" t="s">
        <v>731</v>
      </c>
      <c r="C3774" s="2" t="s">
        <v>3500</v>
      </c>
      <c r="D3774" s="37" t="s">
        <v>734</v>
      </c>
      <c r="E3774" s="37" t="s">
        <v>1110</v>
      </c>
      <c r="F3774" s="75" t="str">
        <f ca="1">IF($E3774="только рамка",VLOOKUP($D3774,OLframe!$D$2:$J$213,2),VLOOKUP($E3774,OLmain!$A$2:$J$57,2))</f>
        <v>10'', 1024*600</v>
      </c>
      <c r="G3774" s="65" t="str">
        <f ca="1">VLOOKUP($D3774,OLframe!$D$2:$J$213,3)</f>
        <v>https://yadi.sk/d/Qoxr2zYZ3Rq6m9</v>
      </c>
      <c r="H3774" s="45">
        <v>31400</v>
      </c>
      <c r="I3774" s="79" t="str">
        <f ca="1">IF($E3774="только рамка",VLOOKUP($D3774,OLframe!$D$2:$J$213,9),VLOOKUP($E3774,OLmain!$A$2:$J$57,9))</f>
        <v>Android 10.0, RK PX5 8x1,5 Ghz, 4Gb Ram, 32 Gb ROM, IPS LCD, NXP 6686 FM, TDA 7850, DSP, BC6 Bluetooth,  external microphone+Glonass&amp;gps</v>
      </c>
      <c r="J3774" s="27" t="e">
        <f ca="1">IF(VLOOKUP($D3774,OLframe!$D$2:$J$213,10)=0," ",VLOOKUP($D3774,OLframe!$D$2:$J$213,10))</f>
        <v>#REF!</v>
      </c>
    </row>
    <row r="3775" spans="1:10" ht="37.5" customHeight="1">
      <c r="A3775" s="8" t="s">
        <v>606</v>
      </c>
      <c r="B3775" s="22" t="s">
        <v>731</v>
      </c>
      <c r="C3775" s="2" t="s">
        <v>3500</v>
      </c>
      <c r="D3775" s="37" t="s">
        <v>734</v>
      </c>
      <c r="E3775" s="37" t="s">
        <v>1112</v>
      </c>
      <c r="F3775" s="75" t="str">
        <f ca="1">IF($E3775="только рамка",VLOOKUP($D3775,OLframe!$D$2:$J$213,2),VLOOKUP($E3775,OLmain!$A$2:$J$57,2))</f>
        <v>10'', 1024*600</v>
      </c>
      <c r="G3775" s="65" t="str">
        <f ca="1">VLOOKUP($D3775,OLframe!$D$2:$J$213,3)</f>
        <v>https://yadi.sk/d/Qoxr2zYZ3Rq6m9</v>
      </c>
      <c r="H3775" s="45">
        <v>32400</v>
      </c>
      <c r="I3775" s="79" t="str">
        <f ca="1">IF($E3775="только рамка",VLOOKUP($D3775,OLframe!$D$2:$J$213,9),VLOOKUP($E3775,OLmain!$A$2:$J$57,9))</f>
        <v>Android 10.0, RK PX5 8x1,5 Ghz, 4Gb Ram, 64 Gb ROM, IPS LCD, NXP 6686 FM, TDA 7850, DSP, BC6 Bluetooth,  external microphone+Glonass&amp;gps</v>
      </c>
      <c r="J3775" s="27" t="e">
        <f ca="1">IF(VLOOKUP($D3775,OLframe!$D$2:$J$213,10)=0," ",VLOOKUP($D3775,OLframe!$D$2:$J$213,10))</f>
        <v>#REF!</v>
      </c>
    </row>
    <row r="3776" spans="1:10" ht="37.5" customHeight="1">
      <c r="A3776" s="8" t="s">
        <v>606</v>
      </c>
      <c r="B3776" s="22" t="s">
        <v>731</v>
      </c>
      <c r="C3776" s="2" t="s">
        <v>3500</v>
      </c>
      <c r="D3776" s="37" t="s">
        <v>734</v>
      </c>
      <c r="E3776" s="37" t="s">
        <v>1114</v>
      </c>
      <c r="F3776" s="75" t="str">
        <f ca="1">IF($E3776="только рамка",VLOOKUP($D3776,OLframe!$D$2:$J$213,2),VLOOKUP($E3776,OLmain!$A$2:$J$57,2))</f>
        <v>10'', 1024*600</v>
      </c>
      <c r="G3776" s="65" t="str">
        <f ca="1">VLOOKUP($D3776,OLframe!$D$2:$J$213,3)</f>
        <v>https://yadi.sk/d/Qoxr2zYZ3Rq6m9</v>
      </c>
      <c r="H3776" s="45">
        <v>32400</v>
      </c>
      <c r="I3776" s="79" t="str">
        <f ca="1">IF($E3776="только рамка",VLOOKUP($D3776,OLframe!$D$2:$J$213,9),VLOOKUP($E3776,OLmain!$A$2:$J$57,9))</f>
        <v>Android 10.0, RK PX6 6x2,0 Ghz, 4Gb Ram, 64 Gb ROM, IPS LCD, NXP 6686 FM, TDA 7850, DSP, BC6 Bluetooth,  external microphone+Glonass&amp;gps</v>
      </c>
      <c r="J3776" s="27" t="e">
        <f ca="1">IF(VLOOKUP($D3776,OLframe!$D$2:$J$213,10)=0," ",VLOOKUP($D3776,OLframe!$D$2:$J$213,10))</f>
        <v>#REF!</v>
      </c>
    </row>
    <row r="3777" spans="1:10" ht="37.5" customHeight="1">
      <c r="A3777" s="8" t="s">
        <v>606</v>
      </c>
      <c r="B3777" s="22" t="s">
        <v>731</v>
      </c>
      <c r="C3777" s="2" t="s">
        <v>3500</v>
      </c>
      <c r="D3777" s="37" t="s">
        <v>734</v>
      </c>
      <c r="E3777" s="37" t="s">
        <v>1129</v>
      </c>
      <c r="F3777" s="75" t="str">
        <f ca="1">IF($E3777="только рамка",VLOOKUP($D3777,OLframe!$D$2:$J$213,2),VLOOKUP($E3777,OLmain!$A$2:$J$57,2))</f>
        <v>10'', 1024*600</v>
      </c>
      <c r="G3777" s="65" t="str">
        <f ca="1">VLOOKUP($D3777,OLframe!$D$2:$J$213,3)</f>
        <v>https://yadi.sk/d/Qoxr2zYZ3Rq6m9</v>
      </c>
      <c r="H3777" s="45">
        <v>23900</v>
      </c>
      <c r="I3777" s="79" t="str">
        <f ca="1">IF($E3777="только рамка",VLOOKUP($D3777,OLframe!$D$2:$J$213,9),VLOOKUP($E3777,OLmain!$A$2:$J$57,9))</f>
        <v>Android 6.0, MTK 3562 8x1,5 Ghz, 2Gb Ram, 32 Gb ROM, IPS LCD, NXP 6686 FM, TDA 7851, Bluetooth,  external microphone, 4G встроен</v>
      </c>
      <c r="J3777" s="27" t="e">
        <f ca="1">IF(VLOOKUP($D3777,OLframe!$D$2:$J$213,10)=0," ",VLOOKUP($D3777,OLframe!$D$2:$J$213,10))</f>
        <v>#REF!</v>
      </c>
    </row>
    <row r="3778" spans="1:10" ht="37.5" customHeight="1">
      <c r="A3778" s="8" t="s">
        <v>606</v>
      </c>
      <c r="B3778" s="22" t="s">
        <v>731</v>
      </c>
      <c r="C3778" s="2" t="s">
        <v>3500</v>
      </c>
      <c r="D3778" s="37" t="s">
        <v>734</v>
      </c>
      <c r="E3778" s="37" t="s">
        <v>1116</v>
      </c>
      <c r="F3778" s="75" t="str">
        <f ca="1">IF($E3778="только рамка",VLOOKUP($D3778,OLframe!$D$2:$J$213,2),VLOOKUP($E3778,OLmain!$A$2:$J$57,2))</f>
        <v>10'', 1280*720</v>
      </c>
      <c r="G3778" s="65" t="str">
        <f ca="1">VLOOKUP($D3778,OLframe!$D$2:$J$213,3)</f>
        <v>https://yadi.sk/d/Qoxr2zYZ3Rq6m9</v>
      </c>
      <c r="H3778" s="45">
        <v>26900</v>
      </c>
      <c r="I3778" s="79" t="str">
        <f ca="1">IF($E3778="только рамка",VLOOKUP($D3778,OLframe!$D$2:$J$213,9),VLOOKUP($E3778,OLmain!$A$2:$J$57,9))</f>
        <v>Android 10, UIS7862 8x1,8 Ghz, 3Gb Ram, 32Gb ROM, TDA7708 FM, TDA7388, DSP, Bluetooth 5.0, Glonass&amp;gps, 4G, OPTIC out, поддержка AHD/TVI камер, HDMI - опция, AV OUT - опция</v>
      </c>
      <c r="J3778" s="27" t="e">
        <f ca="1">IF(VLOOKUP($D3778,OLframe!$D$2:$J$213,10)=0," ",VLOOKUP($D3778,OLframe!$D$2:$J$213,10))</f>
        <v>#REF!</v>
      </c>
    </row>
    <row r="3779" spans="1:10" ht="37.5" customHeight="1">
      <c r="A3779" s="8" t="s">
        <v>606</v>
      </c>
      <c r="B3779" s="22" t="s">
        <v>731</v>
      </c>
      <c r="C3779" s="2" t="s">
        <v>3500</v>
      </c>
      <c r="D3779" s="37" t="s">
        <v>734</v>
      </c>
      <c r="E3779" s="37" t="s">
        <v>1118</v>
      </c>
      <c r="F3779" s="75" t="str">
        <f ca="1">IF($E3779="только рамка",VLOOKUP($D3779,OLframe!$D$2:$J$213,2),VLOOKUP($E3779,OLmain!$A$2:$J$57,2))</f>
        <v>10'', 1280*720</v>
      </c>
      <c r="G3779" s="65" t="str">
        <f ca="1">VLOOKUP($D3779,OLframe!$D$2:$J$213,3)</f>
        <v>https://yadi.sk/d/Qoxr2zYZ3Rq6m9</v>
      </c>
      <c r="H3779" s="45">
        <v>31400</v>
      </c>
      <c r="I3779" s="79" t="str">
        <f ca="1">IF($E3779="только рамка",VLOOKUP($D3779,OLframe!$D$2:$J$213,9),VLOOKUP($E3779,OLmain!$A$2:$J$57,9))</f>
        <v>Android 10, UIS7862 8x1,8 Ghz, 4Gb Ram, 64Gb ROM, TDA7708 FM, TDA7851L, DSP, Bluetooth 5.0, Glonass&amp;gps, 4G, OPTIC out, поддержка AHD/TVI камер, HDMI - опция, AV OUT - опция</v>
      </c>
      <c r="J3779" s="27" t="e">
        <f ca="1">IF(VLOOKUP($D3779,OLframe!$D$2:$J$213,10)=0," ",VLOOKUP($D3779,OLframe!$D$2:$J$213,10))</f>
        <v>#REF!</v>
      </c>
    </row>
    <row r="3780" spans="1:10" ht="37.5" customHeight="1">
      <c r="A3780" s="8" t="s">
        <v>606</v>
      </c>
      <c r="B3780" s="22" t="s">
        <v>731</v>
      </c>
      <c r="C3780" s="2" t="s">
        <v>3500</v>
      </c>
      <c r="D3780" s="37" t="s">
        <v>734</v>
      </c>
      <c r="E3780" s="37" t="s">
        <v>1134</v>
      </c>
      <c r="F3780" s="75" t="str">
        <f ca="1">IF($E3780="только рамка",VLOOKUP($D3780,OLframe!$D$2:$J$213,2),VLOOKUP($E3780,OLmain!$A$2:$J$57,2))</f>
        <v>10'', 1280*720</v>
      </c>
      <c r="G3780" s="65" t="str">
        <f ca="1">VLOOKUP($D3780,OLframe!$D$2:$J$213,3)</f>
        <v>https://yadi.sk/d/Qoxr2zYZ3Rq6m9</v>
      </c>
      <c r="H3780" s="45">
        <v>34400</v>
      </c>
      <c r="I3780" s="79" t="str">
        <f ca="1">IF($E3780="только рамка",VLOOKUP($D3780,OLframe!$D$2:$J$213,9),VLOOKUP($E3780,OLmain!$A$2:$J$57,9))</f>
        <v>Android 10, UIS7862 8x1,8 Ghz, 6Gb Ram, 128Gb ROM, TDA7708 FM, TDA7851L, DSP, Bluetooth 5.0, Glonass&amp;gps, 4G, OPTIC out, поддержка AHD/TVI камер, HDMI - опция, AV OUT - опция</v>
      </c>
      <c r="J3780" s="27" t="e">
        <f ca="1">IF(VLOOKUP($D3780,OLframe!$D$2:$J$213,10)=0," ",VLOOKUP($D3780,OLframe!$D$2:$J$213,10))</f>
        <v>#REF!</v>
      </c>
    </row>
    <row r="3781" spans="1:10" ht="37.5" customHeight="1">
      <c r="A3781" s="8" t="s">
        <v>606</v>
      </c>
      <c r="B3781" s="22" t="s">
        <v>731</v>
      </c>
      <c r="C3781" s="2" t="s">
        <v>3500</v>
      </c>
      <c r="D3781" s="37" t="s">
        <v>734</v>
      </c>
      <c r="E3781" s="37" t="s">
        <v>1120</v>
      </c>
      <c r="F3781" s="75" t="str">
        <f ca="1">IF($E3781="только рамка",VLOOKUP($D3781,OLframe!$D$2:$J$213,2),VLOOKUP($E3781,OLmain!$A$2:$J$57,2))</f>
        <v>10'', 1024*600</v>
      </c>
      <c r="G3781" s="65" t="str">
        <f ca="1">VLOOKUP($D3781,OLframe!$D$2:$J$213,3)</f>
        <v>https://yadi.sk/d/Qoxr2zYZ3Rq6m9</v>
      </c>
      <c r="H3781" s="45">
        <v>32400</v>
      </c>
      <c r="I3781" s="79" t="str">
        <f ca="1">IF($E3781="только рамка",VLOOKUP($D3781,OLframe!$D$2:$J$213,9),VLOOKUP($E3781,OLmain!$A$2:$J$57,9))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781" s="27" t="e">
        <f ca="1">IF(VLOOKUP($D3781,OLframe!$D$2:$J$213,10)=0," ",VLOOKUP($D3781,OLframe!$D$2:$J$213,10))</f>
        <v>#REF!</v>
      </c>
    </row>
    <row r="3782" spans="1:10" ht="37.5" customHeight="1">
      <c r="A3782" s="8" t="s">
        <v>606</v>
      </c>
      <c r="B3782" s="22" t="s">
        <v>731</v>
      </c>
      <c r="C3782" s="2" t="s">
        <v>3500</v>
      </c>
      <c r="D3782" s="37" t="s">
        <v>734</v>
      </c>
      <c r="E3782" s="37" t="s">
        <v>1090</v>
      </c>
      <c r="F3782" s="75" t="str">
        <f ca="1">IF($E3782="только рамка",VLOOKUP($D3782,OLframe!$D$2:$J$213,2),VLOOKUP($E3782,OLmain!$A$2:$J$57,2))</f>
        <v>9,7'', 1024*768</v>
      </c>
      <c r="G3782" s="65" t="str">
        <f ca="1">VLOOKUP($D3782,OLframe!$D$2:$J$213,3)</f>
        <v>https://yadi.sk/d/Qoxr2zYZ3Rq6m9</v>
      </c>
      <c r="H3782" s="45">
        <v>33400</v>
      </c>
      <c r="I3782" s="79" t="str">
        <f ca="1">IF($E3782="только рамка",VLOOKUP($D3782,OLframe!$D$2:$J$213,9),VLOOKUP($E3782,OLmain!$A$2:$J$57,9))</f>
        <v>Android 10.0, RK PX6 6x2,0 Ghz, 4Gb Ram, 64 Gb ROM, IPS LCD, NXP 6686 FM, TDA 7850, DSP, BC6 Bluetooth,  external microphone+Glonass&amp;gps</v>
      </c>
      <c r="J3782" s="27" t="e">
        <f ca="1">IF(VLOOKUP($D3782,OLframe!$D$2:$J$213,10)=0," ",VLOOKUP($D3782,OLframe!$D$2:$J$213,10))</f>
        <v>#REF!</v>
      </c>
    </row>
    <row r="3783" spans="1:10" ht="37.5" customHeight="1">
      <c r="A3783" s="8" t="s">
        <v>606</v>
      </c>
      <c r="B3783" s="22" t="s">
        <v>731</v>
      </c>
      <c r="C3783" s="2" t="s">
        <v>3500</v>
      </c>
      <c r="D3783" s="37" t="s">
        <v>734</v>
      </c>
      <c r="E3783" s="37" t="s">
        <v>1123</v>
      </c>
      <c r="F3783" s="75" t="str">
        <f ca="1">IF($E3783="только рамка",VLOOKUP($D3783,OLframe!$D$2:$J$213,2),VLOOKUP($E3783,OLmain!$A$2:$J$57,2))</f>
        <v>13.3", 1920*1080</v>
      </c>
      <c r="G3783" s="65" t="str">
        <f ca="1">VLOOKUP($D3783,OLframe!$D$2:$J$213,3)</f>
        <v>https://yadi.sk/d/Qoxr2zYZ3Rq6m9</v>
      </c>
      <c r="H3783" s="45">
        <v>40900</v>
      </c>
      <c r="I3783" s="79" t="str">
        <f ca="1">IF($E3783="только рамка",VLOOKUP($D3783,OLframe!$D$2:$J$213,9),VLOOKUP($E3783,OLmain!$A$2:$J$57,9))</f>
        <v>Android 10.0, RK PX6 6x2,0 Ghz, 4Gb Ram, 64 Gb ROM, IPS LCD, NXP 6686 FM, TDA 7850, DSP, BC6 Bluetooth,  external microphone+Glonass&amp;gps</v>
      </c>
      <c r="J3783" s="27" t="e">
        <f ca="1">IF(VLOOKUP($D3783,OLframe!$D$2:$J$213,10)=0," ",VLOOKUP($D3783,OLframe!$D$2:$J$213,10))</f>
        <v>#REF!</v>
      </c>
    </row>
    <row r="3784" spans="1:10" ht="37.5" customHeight="1">
      <c r="A3784" s="8" t="s">
        <v>606</v>
      </c>
      <c r="B3784" s="22" t="s">
        <v>731</v>
      </c>
      <c r="C3784" s="2" t="s">
        <v>3444</v>
      </c>
      <c r="D3784" s="37" t="s">
        <v>735</v>
      </c>
      <c r="E3784" s="37"/>
      <c r="F3784" s="2" t="s">
        <v>3549</v>
      </c>
      <c r="G3784" s="9" t="s">
        <v>736</v>
      </c>
      <c r="H3784" s="69">
        <v>27900</v>
      </c>
      <c r="I3784" s="46" t="s">
        <v>3492</v>
      </c>
      <c r="J3784" s="27" t="s">
        <v>737</v>
      </c>
    </row>
    <row r="3785" spans="1:10" ht="37.5" customHeight="1">
      <c r="A3785" s="8" t="s">
        <v>606</v>
      </c>
      <c r="B3785" s="22" t="s">
        <v>731</v>
      </c>
      <c r="C3785" s="2" t="s">
        <v>3444</v>
      </c>
      <c r="D3785" s="37" t="s">
        <v>738</v>
      </c>
      <c r="E3785" s="37"/>
      <c r="F3785" s="2" t="s">
        <v>3549</v>
      </c>
      <c r="G3785" s="9" t="s">
        <v>736</v>
      </c>
      <c r="H3785" s="69">
        <v>30900</v>
      </c>
      <c r="I3785" s="59" t="s">
        <v>3478</v>
      </c>
      <c r="J3785" s="27" t="s">
        <v>737</v>
      </c>
    </row>
    <row r="3786" spans="1:10" ht="37.5" customHeight="1">
      <c r="A3786" s="8" t="s">
        <v>606</v>
      </c>
      <c r="B3786" s="22" t="s">
        <v>731</v>
      </c>
      <c r="C3786" s="2" t="s">
        <v>3444</v>
      </c>
      <c r="D3786" s="37" t="s">
        <v>739</v>
      </c>
      <c r="E3786" s="37"/>
      <c r="F3786" s="2" t="s">
        <v>3549</v>
      </c>
      <c r="G3786" s="9" t="s">
        <v>736</v>
      </c>
      <c r="H3786" s="69">
        <v>31900</v>
      </c>
      <c r="I3786" s="46" t="s">
        <v>3496</v>
      </c>
      <c r="J3786" s="27" t="s">
        <v>737</v>
      </c>
    </row>
    <row r="3787" spans="1:10" ht="37.5" customHeight="1">
      <c r="A3787" s="8" t="s">
        <v>606</v>
      </c>
      <c r="B3787" s="22" t="s">
        <v>731</v>
      </c>
      <c r="C3787" s="2" t="s">
        <v>3660</v>
      </c>
      <c r="D3787" s="37" t="s">
        <v>740</v>
      </c>
      <c r="E3787" s="37"/>
      <c r="F3787" s="2" t="s">
        <v>3774</v>
      </c>
      <c r="G3787" s="9" t="s">
        <v>741</v>
      </c>
      <c r="H3787" s="69">
        <v>34400</v>
      </c>
      <c r="I3787" s="21" t="s">
        <v>1741</v>
      </c>
      <c r="J3787" s="55" t="s">
        <v>1717</v>
      </c>
    </row>
    <row r="3788" spans="1:10" ht="37.5" customHeight="1">
      <c r="A3788" s="8" t="s">
        <v>606</v>
      </c>
      <c r="B3788" s="18" t="s">
        <v>742</v>
      </c>
      <c r="C3788" s="36" t="s">
        <v>3451</v>
      </c>
      <c r="D3788" s="38" t="s">
        <v>743</v>
      </c>
      <c r="E3788" s="38"/>
      <c r="F3788" s="2" t="s">
        <v>3712</v>
      </c>
      <c r="G3788" s="9" t="s">
        <v>744</v>
      </c>
      <c r="H3788" s="69">
        <v>22900</v>
      </c>
      <c r="I3788" s="21" t="s">
        <v>3551</v>
      </c>
      <c r="J3788" s="27"/>
    </row>
    <row r="3789" spans="1:10" ht="37.5" customHeight="1">
      <c r="A3789" s="8" t="s">
        <v>606</v>
      </c>
      <c r="B3789" s="18" t="s">
        <v>745</v>
      </c>
      <c r="C3789" s="36" t="s">
        <v>3451</v>
      </c>
      <c r="D3789" s="38" t="s">
        <v>746</v>
      </c>
      <c r="E3789" s="38"/>
      <c r="F3789" s="2" t="s">
        <v>3549</v>
      </c>
      <c r="G3789" s="6" t="s">
        <v>747</v>
      </c>
      <c r="H3789" s="69"/>
      <c r="I3789" s="21" t="s">
        <v>3551</v>
      </c>
      <c r="J3789" s="27"/>
    </row>
    <row r="3790" spans="1:10" ht="37.5" customHeight="1">
      <c r="A3790" s="8" t="s">
        <v>606</v>
      </c>
      <c r="B3790" s="22" t="s">
        <v>748</v>
      </c>
      <c r="C3790" s="2" t="s">
        <v>3458</v>
      </c>
      <c r="D3790" s="37" t="s">
        <v>749</v>
      </c>
      <c r="E3790" s="37"/>
      <c r="F3790" s="2" t="s">
        <v>3534</v>
      </c>
      <c r="G3790" s="14" t="s">
        <v>750</v>
      </c>
      <c r="H3790" s="68">
        <v>20900</v>
      </c>
      <c r="I3790" s="20" t="s">
        <v>751</v>
      </c>
      <c r="J3790" s="27" t="s">
        <v>3596</v>
      </c>
    </row>
    <row r="3791" spans="1:10" ht="37.5" customHeight="1">
      <c r="A3791" s="8" t="s">
        <v>606</v>
      </c>
      <c r="B3791" s="22" t="s">
        <v>752</v>
      </c>
      <c r="C3791" s="2" t="s">
        <v>3444</v>
      </c>
      <c r="D3791" s="37" t="s">
        <v>753</v>
      </c>
      <c r="E3791" s="37"/>
      <c r="F3791" s="2" t="s">
        <v>3534</v>
      </c>
      <c r="G3791" s="14" t="s">
        <v>754</v>
      </c>
      <c r="H3791" s="68">
        <v>22900</v>
      </c>
      <c r="I3791" s="20" t="s">
        <v>3507</v>
      </c>
      <c r="J3791" s="55" t="s">
        <v>755</v>
      </c>
    </row>
    <row r="3792" spans="1:10" ht="37.5" customHeight="1">
      <c r="A3792" s="8" t="s">
        <v>606</v>
      </c>
      <c r="B3792" s="18" t="s">
        <v>756</v>
      </c>
      <c r="C3792" s="36" t="s">
        <v>3451</v>
      </c>
      <c r="D3792" s="38" t="s">
        <v>757</v>
      </c>
      <c r="E3792" s="38"/>
      <c r="F3792" s="2" t="s">
        <v>3549</v>
      </c>
      <c r="G3792" s="14" t="s">
        <v>758</v>
      </c>
      <c r="H3792" s="69">
        <v>19900</v>
      </c>
      <c r="I3792" s="21" t="s">
        <v>3551</v>
      </c>
      <c r="J3792" s="55" t="s">
        <v>755</v>
      </c>
    </row>
    <row r="3793" spans="1:10" ht="37.5" customHeight="1">
      <c r="A3793" s="8" t="s">
        <v>606</v>
      </c>
      <c r="B3793" s="22" t="s">
        <v>180</v>
      </c>
      <c r="C3793" s="36" t="s">
        <v>4083</v>
      </c>
      <c r="D3793" s="38" t="s">
        <v>759</v>
      </c>
      <c r="E3793" s="38"/>
      <c r="F3793" s="2" t="s">
        <v>3638</v>
      </c>
      <c r="G3793" s="9" t="s">
        <v>760</v>
      </c>
      <c r="H3793" s="69">
        <v>27900</v>
      </c>
      <c r="I3793" s="21" t="s">
        <v>4086</v>
      </c>
      <c r="J3793" s="57" t="s">
        <v>761</v>
      </c>
    </row>
    <row r="3794" spans="1:10" ht="37.5" customHeight="1">
      <c r="A3794" s="8" t="s">
        <v>606</v>
      </c>
      <c r="B3794" s="22" t="s">
        <v>180</v>
      </c>
      <c r="C3794" s="2" t="s">
        <v>3444</v>
      </c>
      <c r="D3794" s="37" t="s">
        <v>181</v>
      </c>
      <c r="E3794" s="37"/>
      <c r="F3794" s="2" t="s">
        <v>3464</v>
      </c>
      <c r="G3794" s="14" t="s">
        <v>764</v>
      </c>
      <c r="H3794" s="68">
        <v>35400</v>
      </c>
      <c r="I3794" s="42" t="s">
        <v>3938</v>
      </c>
      <c r="J3794" s="31" t="s">
        <v>182</v>
      </c>
    </row>
    <row r="3795" spans="1:10" ht="37.5" customHeight="1">
      <c r="A3795" s="8" t="s">
        <v>606</v>
      </c>
      <c r="B3795" s="22" t="s">
        <v>762</v>
      </c>
      <c r="C3795" s="2" t="s">
        <v>3444</v>
      </c>
      <c r="D3795" s="37" t="s">
        <v>763</v>
      </c>
      <c r="E3795" s="37"/>
      <c r="F3795" s="2" t="s">
        <v>3464</v>
      </c>
      <c r="G3795" s="14" t="s">
        <v>764</v>
      </c>
      <c r="H3795" s="68">
        <v>28400</v>
      </c>
      <c r="I3795" s="46" t="s">
        <v>3475</v>
      </c>
      <c r="J3795" s="31" t="s">
        <v>765</v>
      </c>
    </row>
    <row r="3796" spans="1:10" ht="37.5" customHeight="1">
      <c r="A3796" s="8" t="s">
        <v>606</v>
      </c>
      <c r="B3796" s="22" t="s">
        <v>762</v>
      </c>
      <c r="C3796" s="2" t="s">
        <v>3444</v>
      </c>
      <c r="D3796" s="37" t="s">
        <v>766</v>
      </c>
      <c r="E3796" s="37"/>
      <c r="F3796" s="2" t="s">
        <v>3464</v>
      </c>
      <c r="G3796" s="14" t="s">
        <v>764</v>
      </c>
      <c r="H3796" s="68">
        <v>33400</v>
      </c>
      <c r="I3796" s="42" t="s">
        <v>3938</v>
      </c>
      <c r="J3796" s="31" t="s">
        <v>1072</v>
      </c>
    </row>
    <row r="3797" spans="1:10" ht="37.5" customHeight="1">
      <c r="A3797" s="8" t="s">
        <v>606</v>
      </c>
      <c r="B3797" s="22" t="s">
        <v>762</v>
      </c>
      <c r="C3797" s="2" t="s">
        <v>3444</v>
      </c>
      <c r="D3797" s="37" t="s">
        <v>767</v>
      </c>
      <c r="E3797" s="37"/>
      <c r="F3797" s="2" t="s">
        <v>3464</v>
      </c>
      <c r="G3797" s="14" t="s">
        <v>764</v>
      </c>
      <c r="H3797" s="68">
        <v>32400</v>
      </c>
      <c r="I3797" s="46" t="s">
        <v>3480</v>
      </c>
      <c r="J3797" s="31" t="s">
        <v>765</v>
      </c>
    </row>
    <row r="3798" spans="1:10" ht="37.5" customHeight="1">
      <c r="A3798" s="8" t="s">
        <v>606</v>
      </c>
      <c r="B3798" s="22" t="s">
        <v>762</v>
      </c>
      <c r="C3798" s="2" t="s">
        <v>3451</v>
      </c>
      <c r="D3798" s="37" t="s">
        <v>768</v>
      </c>
      <c r="E3798" s="37"/>
      <c r="F3798" s="2" t="s">
        <v>769</v>
      </c>
      <c r="G3798" s="9" t="s">
        <v>770</v>
      </c>
      <c r="H3798" s="68">
        <v>22900</v>
      </c>
      <c r="I3798" s="21" t="s">
        <v>771</v>
      </c>
      <c r="J3798" s="31" t="s">
        <v>772</v>
      </c>
    </row>
    <row r="3799" spans="1:10" ht="37.5" customHeight="1">
      <c r="A3799" s="8" t="s">
        <v>606</v>
      </c>
      <c r="B3799" s="22" t="s">
        <v>773</v>
      </c>
      <c r="C3799" s="2" t="s">
        <v>3444</v>
      </c>
      <c r="D3799" s="37" t="s">
        <v>774</v>
      </c>
      <c r="E3799" s="37"/>
      <c r="F3799" s="2" t="s">
        <v>3464</v>
      </c>
      <c r="G3799" s="14" t="s">
        <v>775</v>
      </c>
      <c r="H3799" s="68">
        <v>22900</v>
      </c>
      <c r="I3799" s="20" t="s">
        <v>3507</v>
      </c>
      <c r="J3799" s="55" t="s">
        <v>776</v>
      </c>
    </row>
    <row r="3800" spans="1:10" ht="37.5" customHeight="1">
      <c r="A3800" s="8" t="s">
        <v>606</v>
      </c>
      <c r="B3800" s="22" t="s">
        <v>773</v>
      </c>
      <c r="C3800" s="2" t="s">
        <v>3444</v>
      </c>
      <c r="D3800" s="37" t="s">
        <v>777</v>
      </c>
      <c r="E3800" s="37"/>
      <c r="F3800" s="2" t="s">
        <v>3464</v>
      </c>
      <c r="G3800" s="14" t="s">
        <v>775</v>
      </c>
      <c r="H3800" s="68">
        <v>28400</v>
      </c>
      <c r="I3800" s="46" t="s">
        <v>3475</v>
      </c>
      <c r="J3800" s="31" t="s">
        <v>765</v>
      </c>
    </row>
    <row r="3801" spans="1:10" ht="37.5" customHeight="1">
      <c r="A3801" s="8" t="s">
        <v>606</v>
      </c>
      <c r="B3801" s="22" t="s">
        <v>773</v>
      </c>
      <c r="C3801" s="2" t="s">
        <v>3444</v>
      </c>
      <c r="D3801" s="37" t="s">
        <v>778</v>
      </c>
      <c r="E3801" s="37"/>
      <c r="F3801" s="2" t="s">
        <v>3464</v>
      </c>
      <c r="G3801" s="14" t="s">
        <v>775</v>
      </c>
      <c r="H3801" s="68">
        <v>33400</v>
      </c>
      <c r="I3801" s="42" t="s">
        <v>3938</v>
      </c>
      <c r="J3801" s="31" t="s">
        <v>1072</v>
      </c>
    </row>
    <row r="3802" spans="1:10" ht="37.5" customHeight="1">
      <c r="A3802" s="8" t="s">
        <v>606</v>
      </c>
      <c r="B3802" s="22" t="s">
        <v>773</v>
      </c>
      <c r="C3802" s="2" t="s">
        <v>3444</v>
      </c>
      <c r="D3802" s="37" t="s">
        <v>779</v>
      </c>
      <c r="E3802" s="37"/>
      <c r="F3802" s="2" t="s">
        <v>3464</v>
      </c>
      <c r="G3802" s="14" t="s">
        <v>775</v>
      </c>
      <c r="H3802" s="68">
        <v>32400</v>
      </c>
      <c r="I3802" s="46" t="s">
        <v>3480</v>
      </c>
      <c r="J3802" s="31" t="s">
        <v>765</v>
      </c>
    </row>
    <row r="3803" spans="1:10" ht="37.5" customHeight="1">
      <c r="A3803" s="8" t="s">
        <v>606</v>
      </c>
      <c r="B3803" s="22" t="s">
        <v>773</v>
      </c>
      <c r="C3803" s="2" t="s">
        <v>3451</v>
      </c>
      <c r="D3803" s="37" t="s">
        <v>780</v>
      </c>
      <c r="E3803" s="37"/>
      <c r="F3803" s="2" t="s">
        <v>769</v>
      </c>
      <c r="G3803" s="9" t="s">
        <v>781</v>
      </c>
      <c r="H3803" s="68">
        <v>22900</v>
      </c>
      <c r="I3803" s="21" t="s">
        <v>771</v>
      </c>
      <c r="J3803" s="55" t="s">
        <v>776</v>
      </c>
    </row>
    <row r="3804" spans="1:10" ht="37.5" customHeight="1">
      <c r="A3804" s="8" t="s">
        <v>606</v>
      </c>
      <c r="B3804" s="22" t="s">
        <v>773</v>
      </c>
      <c r="C3804" s="2" t="s">
        <v>3451</v>
      </c>
      <c r="D3804" s="37" t="s">
        <v>782</v>
      </c>
      <c r="E3804" s="37"/>
      <c r="F3804" s="2" t="s">
        <v>769</v>
      </c>
      <c r="G3804" s="9" t="s">
        <v>781</v>
      </c>
      <c r="H3804" s="68">
        <v>31900</v>
      </c>
      <c r="I3804" s="21" t="s">
        <v>3483</v>
      </c>
      <c r="J3804" s="57" t="s">
        <v>783</v>
      </c>
    </row>
    <row r="3805" spans="1:10" ht="37.5" customHeight="1">
      <c r="A3805" s="8" t="s">
        <v>606</v>
      </c>
      <c r="B3805" s="22" t="s">
        <v>784</v>
      </c>
      <c r="C3805" s="2" t="s">
        <v>3500</v>
      </c>
      <c r="D3805" s="37" t="s">
        <v>786</v>
      </c>
      <c r="E3805" s="37" t="s">
        <v>2857</v>
      </c>
      <c r="F3805" s="75" t="str">
        <f ca="1">IF($E3805="только рамка",VLOOKUP($D3805,OLframe!$D$2:$J$213,2),VLOOKUP($E3805,OLmain!$A$2:$J$57,2))</f>
        <v>9'', 1024*600</v>
      </c>
      <c r="G3805" s="65" t="str">
        <f ca="1">VLOOKUP($D3805,OLframe!$D$2:$J$213,3)</f>
        <v>https://yadi.sk/d/0k0pOW-cZ49nrA</v>
      </c>
      <c r="H3805" s="45">
        <v>7000</v>
      </c>
      <c r="I3805" s="79" t="e">
        <f ca="1">IF($E3805="только рамка",VLOOKUP($D3805,OLframe!$D$2:$J$213,9),VLOOKUP($E3805,OLmain!$A$2:$J$57,9))</f>
        <v>#REF!</v>
      </c>
      <c r="J3805" s="27" t="e">
        <f ca="1">IF(VLOOKUP($D3805,OLframe!$D$2:$J$213,10)=0," ",VLOOKUP($D3805,OLframe!$D$2:$J$213,10))</f>
        <v>#REF!</v>
      </c>
    </row>
    <row r="3806" spans="1:10" ht="37.5" customHeight="1">
      <c r="A3806" s="8" t="s">
        <v>606</v>
      </c>
      <c r="B3806" s="22" t="s">
        <v>784</v>
      </c>
      <c r="C3806" s="2" t="s">
        <v>3500</v>
      </c>
      <c r="D3806" s="37" t="s">
        <v>786</v>
      </c>
      <c r="E3806" s="37" t="s">
        <v>1141</v>
      </c>
      <c r="F3806" s="75" t="str">
        <f ca="1">IF($E3806="только рамка",VLOOKUP($D3806,OLframe!$D$2:$J$213,2),VLOOKUP($E3806,OLmain!$A$2:$J$57,2))</f>
        <v>9'', 1280*720</v>
      </c>
      <c r="G3806" s="65" t="str">
        <f ca="1">VLOOKUP($D3806,OLframe!$D$2:$J$213,3)</f>
        <v>https://yadi.sk/d/0k0pOW-cZ49nrA</v>
      </c>
      <c r="H3806" s="45">
        <v>39900</v>
      </c>
      <c r="I3806" s="79" t="str">
        <f ca="1">IF($E3806="только рамка",VLOOKUP($D3806,OLframe!$D$2:$J$213,9),VLOOKUP($E3806,OLmain!$A$2:$J$57,9))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806" s="27" t="e">
        <f ca="1">IF(VLOOKUP($D3806,OLframe!$D$2:$J$213,10)=0," ",VLOOKUP($D3806,OLframe!$D$2:$J$213,10))</f>
        <v>#REF!</v>
      </c>
    </row>
    <row r="3807" spans="1:10" ht="37.5" customHeight="1">
      <c r="A3807" s="8" t="s">
        <v>606</v>
      </c>
      <c r="B3807" s="22" t="s">
        <v>784</v>
      </c>
      <c r="C3807" s="2" t="s">
        <v>3500</v>
      </c>
      <c r="D3807" s="37" t="s">
        <v>786</v>
      </c>
      <c r="E3807" s="37" t="s">
        <v>1144</v>
      </c>
      <c r="F3807" s="75" t="str">
        <f ca="1">IF($E3807="только рамка",VLOOKUP($D3807,OLframe!$D$2:$J$213,2),VLOOKUP($E3807,OLmain!$A$2:$J$57,2))</f>
        <v>9'', 1280*720</v>
      </c>
      <c r="G3807" s="65" t="str">
        <f ca="1">VLOOKUP($D3807,OLframe!$D$2:$J$213,3)</f>
        <v>https://yadi.sk/d/0k0pOW-cZ49nrA</v>
      </c>
      <c r="H3807" s="45">
        <v>42900</v>
      </c>
      <c r="I3807" s="79" t="str">
        <f ca="1">IF($E3807="только рамка",VLOOKUP($D3807,OLframe!$D$2:$J$213,9),VLOOKUP($E3807,OLmain!$A$2:$J$57,9))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807" s="27" t="e">
        <f ca="1">IF(VLOOKUP($D3807,OLframe!$D$2:$J$213,10)=0," ",VLOOKUP($D3807,OLframe!$D$2:$J$213,10))</f>
        <v>#REF!</v>
      </c>
    </row>
    <row r="3808" spans="1:10" ht="37.5" customHeight="1">
      <c r="A3808" s="8" t="s">
        <v>606</v>
      </c>
      <c r="B3808" s="22" t="s">
        <v>784</v>
      </c>
      <c r="C3808" s="2" t="s">
        <v>3500</v>
      </c>
      <c r="D3808" s="37" t="s">
        <v>786</v>
      </c>
      <c r="E3808" s="37" t="s">
        <v>1107</v>
      </c>
      <c r="F3808" s="75" t="str">
        <f ca="1">IF($E3808="только рамка",VLOOKUP($D3808,OLframe!$D$2:$J$213,2),VLOOKUP($E3808,OLmain!$A$2:$J$57,2))</f>
        <v>9'', 1024*600</v>
      </c>
      <c r="G3808" s="65" t="str">
        <f ca="1">VLOOKUP($D3808,OLframe!$D$2:$J$213,3)</f>
        <v>https://yadi.sk/d/0k0pOW-cZ49nrA</v>
      </c>
      <c r="H3808" s="45">
        <v>30900</v>
      </c>
      <c r="I3808" s="79" t="str">
        <f ca="1">IF($E3808="только рамка",VLOOKUP($D3808,OLframe!$D$2:$J$213,9),VLOOKUP($E3808,OLmain!$A$2:$J$57,9))</f>
        <v>Android 10.0, RK PX30 4x1,6 Ghz, 2Gb Ram, 16 Gb ROM, IPS LCD, NXP 6686 FM, TDA 7850, DSP, BC6 Bluetooth,  external microphone+Glonass&amp;gps</v>
      </c>
      <c r="J3808" s="27" t="e">
        <f ca="1">IF(VLOOKUP($D3808,OLframe!$D$2:$J$213,10)=0," ",VLOOKUP($D3808,OLframe!$D$2:$J$213,10))</f>
        <v>#REF!</v>
      </c>
    </row>
    <row r="3809" spans="1:10" ht="37.5" customHeight="1">
      <c r="A3809" s="8" t="s">
        <v>606</v>
      </c>
      <c r="B3809" s="22" t="s">
        <v>784</v>
      </c>
      <c r="C3809" s="2" t="s">
        <v>3500</v>
      </c>
      <c r="D3809" s="37" t="s">
        <v>786</v>
      </c>
      <c r="E3809" s="37" t="s">
        <v>1109</v>
      </c>
      <c r="F3809" s="75" t="str">
        <f ca="1">IF($E3809="только рамка",VLOOKUP($D3809,OLframe!$D$2:$J$213,2),VLOOKUP($E3809,OLmain!$A$2:$J$57,2))</f>
        <v>9'', 1024*600</v>
      </c>
      <c r="G3809" s="65" t="str">
        <f ca="1">VLOOKUP($D3809,OLframe!$D$2:$J$213,3)</f>
        <v>https://yadi.sk/d/0k0pOW-cZ49nrA</v>
      </c>
      <c r="H3809" s="45">
        <v>34400</v>
      </c>
      <c r="I3809" s="79" t="str">
        <f ca="1">IF($E3809="только рамка",VLOOKUP($D3809,OLframe!$D$2:$J$213,9),VLOOKUP($E3809,OLmain!$A$2:$J$57,9))</f>
        <v>Android 10.0, RK PX5 8x1,5 Ghz, 4Gb Ram, 32 Gb ROM, IPS LCD, NXP 6686 FM, TDA 7850, DSP, BC6 Bluetooth,  external microphone+Glonass&amp;gps</v>
      </c>
      <c r="J3809" s="27" t="e">
        <f ca="1">IF(VLOOKUP($D3809,OLframe!$D$2:$J$213,10)=0," ",VLOOKUP($D3809,OLframe!$D$2:$J$213,10))</f>
        <v>#REF!</v>
      </c>
    </row>
    <row r="3810" spans="1:10" ht="37.5" customHeight="1">
      <c r="A3810" s="8" t="s">
        <v>606</v>
      </c>
      <c r="B3810" s="22" t="s">
        <v>784</v>
      </c>
      <c r="C3810" s="2" t="s">
        <v>3500</v>
      </c>
      <c r="D3810" s="37" t="s">
        <v>786</v>
      </c>
      <c r="E3810" s="37" t="s">
        <v>1111</v>
      </c>
      <c r="F3810" s="75" t="str">
        <f ca="1">IF($E3810="только рамка",VLOOKUP($D3810,OLframe!$D$2:$J$213,2),VLOOKUP($E3810,OLmain!$A$2:$J$57,2))</f>
        <v>9'', 1024*600</v>
      </c>
      <c r="G3810" s="65" t="str">
        <f ca="1">VLOOKUP($D3810,OLframe!$D$2:$J$213,3)</f>
        <v>https://yadi.sk/d/0k0pOW-cZ49nrA</v>
      </c>
      <c r="H3810" s="45">
        <v>35400</v>
      </c>
      <c r="I3810" s="79" t="str">
        <f ca="1">IF($E3810="только рамка",VLOOKUP($D3810,OLframe!$D$2:$J$213,9),VLOOKUP($E3810,OLmain!$A$2:$J$57,9))</f>
        <v>Android 10.0, RK PX5 8x1,5 Ghz, 4Gb Ram, 64 Gb ROM, IPS LCD, NXP 6686 FM, TDA 7850, DSP, BC6 Bluetooth,  external microphone+Glonass&amp;gps</v>
      </c>
      <c r="J3810" s="27" t="e">
        <f ca="1">IF(VLOOKUP($D3810,OLframe!$D$2:$J$213,10)=0," ",VLOOKUP($D3810,OLframe!$D$2:$J$213,10))</f>
        <v>#REF!</v>
      </c>
    </row>
    <row r="3811" spans="1:10" ht="37.5" customHeight="1">
      <c r="A3811" s="8" t="s">
        <v>606</v>
      </c>
      <c r="B3811" s="22" t="s">
        <v>784</v>
      </c>
      <c r="C3811" s="2" t="s">
        <v>3500</v>
      </c>
      <c r="D3811" s="37" t="s">
        <v>786</v>
      </c>
      <c r="E3811" s="37" t="s">
        <v>1113</v>
      </c>
      <c r="F3811" s="75" t="str">
        <f ca="1">IF($E3811="только рамка",VLOOKUP($D3811,OLframe!$D$2:$J$213,2),VLOOKUP($E3811,OLmain!$A$2:$J$57,2))</f>
        <v>9'', 1024*600</v>
      </c>
      <c r="G3811" s="65" t="str">
        <f ca="1">VLOOKUP($D3811,OLframe!$D$2:$J$213,3)</f>
        <v>https://yadi.sk/d/0k0pOW-cZ49nrA</v>
      </c>
      <c r="H3811" s="45">
        <v>35400</v>
      </c>
      <c r="I3811" s="79" t="str">
        <f ca="1">IF($E3811="только рамка",VLOOKUP($D3811,OLframe!$D$2:$J$213,9),VLOOKUP($E3811,OLmain!$A$2:$J$57,9))</f>
        <v>Android 10.0, RK PX6 6x2,0 Ghz, 4Gb Ram, 64 Gb ROM, IPS LCD, NXP 6686 FM, TDA 7850, DSP, BC6 Bluetooth,  external microphone+Glonass&amp;gps</v>
      </c>
      <c r="J3811" s="27" t="e">
        <f ca="1">IF(VLOOKUP($D3811,OLframe!$D$2:$J$213,10)=0," ",VLOOKUP($D3811,OLframe!$D$2:$J$213,10))</f>
        <v>#REF!</v>
      </c>
    </row>
    <row r="3812" spans="1:10" ht="37.5" customHeight="1">
      <c r="A3812" s="8" t="s">
        <v>606</v>
      </c>
      <c r="B3812" s="22" t="s">
        <v>784</v>
      </c>
      <c r="C3812" s="2" t="s">
        <v>3500</v>
      </c>
      <c r="D3812" s="37" t="s">
        <v>786</v>
      </c>
      <c r="E3812" s="37" t="s">
        <v>1131</v>
      </c>
      <c r="F3812" s="75" t="str">
        <f ca="1">IF($E3812="только рамка",VLOOKUP($D3812,OLframe!$D$2:$J$213,2),VLOOKUP($E3812,OLmain!$A$2:$J$57,2))</f>
        <v>9'', 1024*600</v>
      </c>
      <c r="G3812" s="65" t="str">
        <f ca="1">VLOOKUP($D3812,OLframe!$D$2:$J$213,3)</f>
        <v>https://yadi.sk/d/0k0pOW-cZ49nrA</v>
      </c>
      <c r="H3812" s="45">
        <v>23900</v>
      </c>
      <c r="I3812" s="79" t="str">
        <f ca="1">IF($E3812="только рамка",VLOOKUP($D3812,OLframe!$D$2:$J$213,9),VLOOKUP($E3812,OLmain!$A$2:$J$57,9))</f>
        <v>Android 6.0, MTK 3562 8x1,5 Ghz, 2Gb Ram, 32 Gb ROM, IPS LCD, NXP 6686 FM, TDA 7851, Bluetooth,  external microphone, 4G встроен</v>
      </c>
      <c r="J3812" s="27" t="e">
        <f ca="1">IF(VLOOKUP($D3812,OLframe!$D$2:$J$213,10)=0," ",VLOOKUP($D3812,OLframe!$D$2:$J$213,10))</f>
        <v>#REF!</v>
      </c>
    </row>
    <row r="3813" spans="1:10" ht="37.5" customHeight="1">
      <c r="A3813" s="8" t="s">
        <v>606</v>
      </c>
      <c r="B3813" s="22" t="s">
        <v>784</v>
      </c>
      <c r="C3813" s="2" t="s">
        <v>3500</v>
      </c>
      <c r="D3813" s="37" t="s">
        <v>786</v>
      </c>
      <c r="E3813" s="37" t="s">
        <v>1115</v>
      </c>
      <c r="F3813" s="75" t="str">
        <f ca="1">IF($E3813="только рамка",VLOOKUP($D3813,OLframe!$D$2:$J$213,2),VLOOKUP($E3813,OLmain!$A$2:$J$57,2))</f>
        <v>9'', 1280*720</v>
      </c>
      <c r="G3813" s="65" t="str">
        <f ca="1">VLOOKUP($D3813,OLframe!$D$2:$J$213,3)</f>
        <v>https://yadi.sk/d/0k0pOW-cZ49nrA</v>
      </c>
      <c r="H3813" s="45">
        <v>29900</v>
      </c>
      <c r="I3813" s="79" t="str">
        <f ca="1">IF($E3813="только рамка",VLOOKUP($D3813,OLframe!$D$2:$J$213,9),VLOOKUP($E3813,OLmain!$A$2:$J$57,9))</f>
        <v>Android 10, UIS7862 8x1,8 Ghz, 3Gb Ram, 32Gb ROM, TDA7708 FM, TDA7388, DSP, Bluetooth 5.0, Glonass&amp;gps, 4G, OPTIC out, поддержка AHD/TVI камер, HDMI - опция, AV OUT - опция</v>
      </c>
      <c r="J3813" s="27" t="e">
        <f ca="1">IF(VLOOKUP($D3813,OLframe!$D$2:$J$213,10)=0," ",VLOOKUP($D3813,OLframe!$D$2:$J$213,10))</f>
        <v>#REF!</v>
      </c>
    </row>
    <row r="3814" spans="1:10" ht="37.5" customHeight="1">
      <c r="A3814" s="8" t="s">
        <v>606</v>
      </c>
      <c r="B3814" s="22" t="s">
        <v>784</v>
      </c>
      <c r="C3814" s="2" t="s">
        <v>3500</v>
      </c>
      <c r="D3814" s="37" t="s">
        <v>786</v>
      </c>
      <c r="E3814" s="37" t="s">
        <v>1117</v>
      </c>
      <c r="F3814" s="75" t="str">
        <f ca="1">IF($E3814="только рамка",VLOOKUP($D3814,OLframe!$D$2:$J$213,2),VLOOKUP($E3814,OLmain!$A$2:$J$57,2))</f>
        <v>9'', 1280*720</v>
      </c>
      <c r="G3814" s="65" t="str">
        <f ca="1">VLOOKUP($D3814,OLframe!$D$2:$J$213,3)</f>
        <v>https://yadi.sk/d/0k0pOW-cZ49nrA</v>
      </c>
      <c r="H3814" s="45">
        <v>34400</v>
      </c>
      <c r="I3814" s="79" t="str">
        <f ca="1">IF($E3814="только рамка",VLOOKUP($D3814,OLframe!$D$2:$J$213,9),VLOOKUP($E3814,OLmain!$A$2:$J$57,9))</f>
        <v>Android 10, UIS7862 8x1,8 Ghz, 4Gb Ram, 64Gb ROM, TDA7708 FM, TDA7851L, DSP, Bluetooth 5.0, Glonass&amp;gps, 4G, OPTIC out, поддержка AHD/TVI камер, HDMI - опция, AV OUT - опция</v>
      </c>
      <c r="J3814" s="27" t="e">
        <f ca="1">IF(VLOOKUP($D3814,OLframe!$D$2:$J$213,10)=0," ",VLOOKUP($D3814,OLframe!$D$2:$J$213,10))</f>
        <v>#REF!</v>
      </c>
    </row>
    <row r="3815" spans="1:10" ht="37.5" customHeight="1">
      <c r="A3815" s="8" t="s">
        <v>606</v>
      </c>
      <c r="B3815" s="22" t="s">
        <v>784</v>
      </c>
      <c r="C3815" s="2" t="s">
        <v>3500</v>
      </c>
      <c r="D3815" s="37" t="s">
        <v>786</v>
      </c>
      <c r="E3815" s="37" t="s">
        <v>1136</v>
      </c>
      <c r="F3815" s="75" t="str">
        <f ca="1">IF($E3815="только рамка",VLOOKUP($D3815,OLframe!$D$2:$J$213,2),VLOOKUP($E3815,OLmain!$A$2:$J$57,2))</f>
        <v>9'', 1280*720</v>
      </c>
      <c r="G3815" s="65" t="str">
        <f ca="1">VLOOKUP($D3815,OLframe!$D$2:$J$213,3)</f>
        <v>https://yadi.sk/d/0k0pOW-cZ49nrA</v>
      </c>
      <c r="H3815" s="45">
        <v>37400</v>
      </c>
      <c r="I3815" s="79" t="str">
        <f ca="1">IF($E3815="только рамка",VLOOKUP($D3815,OLframe!$D$2:$J$213,9),VLOOKUP($E3815,OLmain!$A$2:$J$57,9))</f>
        <v>Android 10, UIS7862 8x1,8 Ghz, 6Gb Ram, 128Gb ROM, TDA7708 FM, TDA7851L, DSP, Bluetooth 5.0, Glonass&amp;gps, 4G, OPTIC out, поддержка AHD/TVI камер, HDMI - опция, AV OUT - опция</v>
      </c>
      <c r="J3815" s="27" t="e">
        <f ca="1">IF(VLOOKUP($D3815,OLframe!$D$2:$J$213,10)=0," ",VLOOKUP($D3815,OLframe!$D$2:$J$213,10))</f>
        <v>#REF!</v>
      </c>
    </row>
    <row r="3816" spans="1:10" ht="37.5" customHeight="1">
      <c r="A3816" s="8" t="s">
        <v>606</v>
      </c>
      <c r="B3816" s="22" t="s">
        <v>784</v>
      </c>
      <c r="C3816" s="2" t="s">
        <v>3500</v>
      </c>
      <c r="D3816" s="37" t="s">
        <v>786</v>
      </c>
      <c r="E3816" s="37" t="s">
        <v>1119</v>
      </c>
      <c r="F3816" s="75" t="str">
        <f ca="1">IF($E3816="только рамка",VLOOKUP($D3816,OLframe!$D$2:$J$213,2),VLOOKUP($E3816,OLmain!$A$2:$J$57,2))</f>
        <v>9'', 1024*600</v>
      </c>
      <c r="G3816" s="65" t="str">
        <f ca="1">VLOOKUP($D3816,OLframe!$D$2:$J$213,3)</f>
        <v>https://yadi.sk/d/0k0pOW-cZ49nrA</v>
      </c>
      <c r="H3816" s="45">
        <v>35400</v>
      </c>
      <c r="I3816" s="79" t="str">
        <f ca="1">IF($E3816="только рамка",VLOOKUP($D3816,OLframe!$D$2:$J$213,9),VLOOKUP($E3816,OLmain!$A$2:$J$57,9))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816" s="27" t="e">
        <f ca="1">IF(VLOOKUP($D3816,OLframe!$D$2:$J$213,10)=0," ",VLOOKUP($D3816,OLframe!$D$2:$J$213,10))</f>
        <v>#REF!</v>
      </c>
    </row>
    <row r="3817" spans="1:10" ht="37.5" customHeight="1">
      <c r="A3817" s="8" t="s">
        <v>606</v>
      </c>
      <c r="B3817" s="22" t="s">
        <v>784</v>
      </c>
      <c r="C3817" s="2" t="s">
        <v>3500</v>
      </c>
      <c r="D3817" s="37" t="s">
        <v>786</v>
      </c>
      <c r="E3817" s="37" t="s">
        <v>1089</v>
      </c>
      <c r="F3817" s="75" t="str">
        <f ca="1">IF($E3817="только рамка",VLOOKUP($D3817,OLframe!$D$2:$J$213,2),VLOOKUP($E3817,OLmain!$A$2:$J$57,2))</f>
        <v>9,7'', 1024*768</v>
      </c>
      <c r="G3817" s="65" t="str">
        <f ca="1">VLOOKUP($D3817,OLframe!$D$2:$J$213,3)</f>
        <v>https://yadi.sk/d/0k0pOW-cZ49nrA</v>
      </c>
      <c r="H3817" s="45">
        <v>36400</v>
      </c>
      <c r="I3817" s="79" t="str">
        <f ca="1">IF($E3817="только рамка",VLOOKUP($D3817,OLframe!$D$2:$J$213,9),VLOOKUP($E3817,OLmain!$A$2:$J$57,9))</f>
        <v>Android 10.0, RK PX6 6x2,0 Ghz, 4Gb Ram, 64 Gb ROM, IPS LCD, NXP 6686 FM, TDA 7850, DSP, BC6 Bluetooth,  external microphone+Glonass&amp;gps</v>
      </c>
      <c r="J3817" s="27" t="e">
        <f ca="1">IF(VLOOKUP($D3817,OLframe!$D$2:$J$213,10)=0," ",VLOOKUP($D3817,OLframe!$D$2:$J$213,10))</f>
        <v>#REF!</v>
      </c>
    </row>
    <row r="3818" spans="1:10" ht="37.5" customHeight="1">
      <c r="A3818" s="8" t="s">
        <v>606</v>
      </c>
      <c r="B3818" s="22" t="s">
        <v>784</v>
      </c>
      <c r="C3818" s="2" t="s">
        <v>3500</v>
      </c>
      <c r="D3818" s="37" t="s">
        <v>786</v>
      </c>
      <c r="E3818" s="37" t="s">
        <v>1122</v>
      </c>
      <c r="F3818" s="75" t="str">
        <f ca="1">IF($E3818="только рамка",VLOOKUP($D3818,OLframe!$D$2:$J$213,2),VLOOKUP($E3818,OLmain!$A$2:$J$57,2))</f>
        <v>10.1", 1280*720</v>
      </c>
      <c r="G3818" s="65" t="str">
        <f ca="1">VLOOKUP($D3818,OLframe!$D$2:$J$213,3)</f>
        <v>https://yadi.sk/d/0k0pOW-cZ49nrA</v>
      </c>
      <c r="H3818" s="45">
        <v>37900</v>
      </c>
      <c r="I3818" s="79" t="str">
        <f ca="1">IF($E3818="только рамка",VLOOKUP($D3818,OLframe!$D$2:$J$213,9),VLOOKUP($E3818,OLmain!$A$2:$J$57,9))</f>
        <v>Android 10.0, RK PX6 6x2,0 Ghz, 4Gb Ram, 64 Gb ROM, IPS LCD, NXP 6686 FM, TDA 7850, DSP, BC6 Bluetooth,  external microphone+Glonass&amp;gps</v>
      </c>
      <c r="J3818" s="27" t="e">
        <f ca="1">IF(VLOOKUP($D3818,OLframe!$D$2:$J$213,10)=0," ",VLOOKUP($D3818,OLframe!$D$2:$J$213,10))</f>
        <v>#REF!</v>
      </c>
    </row>
    <row r="3819" spans="1:10" ht="37.5" customHeight="1">
      <c r="A3819" s="8" t="s">
        <v>606</v>
      </c>
      <c r="B3819" s="22" t="s">
        <v>784</v>
      </c>
      <c r="C3819" s="2" t="s">
        <v>3500</v>
      </c>
      <c r="D3819" s="37" t="s">
        <v>786</v>
      </c>
      <c r="E3819" s="37" t="s">
        <v>1121</v>
      </c>
      <c r="F3819" s="75" t="str">
        <f ca="1">IF($E3819="только рамка",VLOOKUP($D3819,OLframe!$D$2:$J$213,2),VLOOKUP($E3819,OLmain!$A$2:$J$57,2))</f>
        <v>13.3", 1920*1080</v>
      </c>
      <c r="G3819" s="65" t="str">
        <f ca="1">VLOOKUP($D3819,OLframe!$D$2:$J$213,3)</f>
        <v>https://yadi.sk/d/0k0pOW-cZ49nrA</v>
      </c>
      <c r="H3819" s="45">
        <v>43900</v>
      </c>
      <c r="I3819" s="79" t="str">
        <f ca="1">IF($E3819="только рамка",VLOOKUP($D3819,OLframe!$D$2:$J$213,9),VLOOKUP($E3819,OLmain!$A$2:$J$57,9))</f>
        <v>Android 10.0, RK PX6 6x2,0 Ghz, 4Gb Ram, 64 Gb ROM, IPS LCD, NXP 6686 FM, TDA 7850, DSP, BC6 Bluetooth,  external microphone+Glonass&amp;gps</v>
      </c>
      <c r="J3819" s="27" t="e">
        <f ca="1">IF(VLOOKUP($D3819,OLframe!$D$2:$J$213,10)=0," ",VLOOKUP($D3819,OLframe!$D$2:$J$213,10))</f>
        <v>#REF!</v>
      </c>
    </row>
    <row r="3820" spans="1:10" ht="37.5" customHeight="1">
      <c r="A3820" s="8" t="s">
        <v>606</v>
      </c>
      <c r="B3820" s="22" t="s">
        <v>784</v>
      </c>
      <c r="C3820" s="2" t="s">
        <v>3489</v>
      </c>
      <c r="D3820" s="37" t="s">
        <v>1041</v>
      </c>
      <c r="E3820" s="37"/>
      <c r="F3820" s="75" t="s">
        <v>1042</v>
      </c>
      <c r="G3820" s="65" t="s">
        <v>49</v>
      </c>
      <c r="H3820" s="45">
        <v>35900</v>
      </c>
      <c r="I3820" s="79" t="s">
        <v>1043</v>
      </c>
      <c r="J3820" s="27" t="s">
        <v>1044</v>
      </c>
    </row>
    <row r="3821" spans="1:10" ht="37.5" customHeight="1">
      <c r="A3821" s="8" t="s">
        <v>606</v>
      </c>
      <c r="B3821" s="22" t="s">
        <v>784</v>
      </c>
      <c r="C3821" s="2" t="s">
        <v>3884</v>
      </c>
      <c r="D3821" s="37" t="s">
        <v>787</v>
      </c>
      <c r="E3821" s="37"/>
      <c r="F3821" s="2" t="s">
        <v>3577</v>
      </c>
      <c r="G3821" s="165" t="s">
        <v>788</v>
      </c>
      <c r="H3821" s="45">
        <v>48900</v>
      </c>
      <c r="I3821" s="21" t="s">
        <v>3888</v>
      </c>
      <c r="J3821" s="43" t="s">
        <v>789</v>
      </c>
    </row>
    <row r="3822" spans="1:10" ht="37.5" customHeight="1">
      <c r="A3822" s="8" t="s">
        <v>606</v>
      </c>
      <c r="B3822" s="22" t="s">
        <v>790</v>
      </c>
      <c r="C3822" s="2" t="s">
        <v>3444</v>
      </c>
      <c r="D3822" s="37" t="s">
        <v>791</v>
      </c>
      <c r="E3822" s="37"/>
      <c r="F3822" s="2" t="s">
        <v>3453</v>
      </c>
      <c r="G3822" s="9" t="s">
        <v>792</v>
      </c>
      <c r="H3822" s="68">
        <v>27900</v>
      </c>
      <c r="I3822" s="20" t="s">
        <v>3470</v>
      </c>
      <c r="J3822" s="31" t="s">
        <v>793</v>
      </c>
    </row>
    <row r="3823" spans="1:10" ht="37.5" customHeight="1">
      <c r="A3823" s="8" t="s">
        <v>606</v>
      </c>
      <c r="B3823" s="18" t="s">
        <v>790</v>
      </c>
      <c r="C3823" s="36" t="s">
        <v>3451</v>
      </c>
      <c r="D3823" s="38" t="s">
        <v>794</v>
      </c>
      <c r="E3823" s="38"/>
      <c r="F3823" s="2" t="s">
        <v>3590</v>
      </c>
      <c r="G3823" s="14" t="s">
        <v>795</v>
      </c>
      <c r="H3823" s="69">
        <v>34900</v>
      </c>
      <c r="I3823" s="53" t="s">
        <v>3912</v>
      </c>
      <c r="J3823" s="31" t="s">
        <v>793</v>
      </c>
    </row>
    <row r="3824" spans="1:10" ht="37.5" customHeight="1">
      <c r="A3824" s="8" t="s">
        <v>606</v>
      </c>
      <c r="B3824" s="18" t="s">
        <v>790</v>
      </c>
      <c r="C3824" s="36" t="s">
        <v>3500</v>
      </c>
      <c r="D3824" s="38" t="s">
        <v>796</v>
      </c>
      <c r="E3824" s="38"/>
      <c r="F3824" s="2" t="s">
        <v>3590</v>
      </c>
      <c r="G3824" s="9" t="s">
        <v>797</v>
      </c>
      <c r="H3824" s="69">
        <v>31900</v>
      </c>
      <c r="I3824" s="20" t="s">
        <v>3520</v>
      </c>
      <c r="J3824" s="31" t="s">
        <v>793</v>
      </c>
    </row>
    <row r="3825" spans="1:10" ht="37.5" customHeight="1">
      <c r="A3825" s="8" t="s">
        <v>606</v>
      </c>
      <c r="B3825" s="18" t="s">
        <v>790</v>
      </c>
      <c r="C3825" s="36" t="s">
        <v>3489</v>
      </c>
      <c r="D3825" s="38" t="s">
        <v>798</v>
      </c>
      <c r="E3825" s="38"/>
      <c r="F3825" s="2" t="s">
        <v>3590</v>
      </c>
      <c r="G3825" s="9" t="s">
        <v>799</v>
      </c>
      <c r="H3825" s="69">
        <v>30900</v>
      </c>
      <c r="I3825" s="46" t="s">
        <v>3492</v>
      </c>
      <c r="J3825" s="31" t="s">
        <v>793</v>
      </c>
    </row>
    <row r="3826" spans="1:10" ht="37.5" customHeight="1">
      <c r="A3826" s="8" t="s">
        <v>606</v>
      </c>
      <c r="B3826" s="18" t="s">
        <v>790</v>
      </c>
      <c r="C3826" s="36" t="s">
        <v>3489</v>
      </c>
      <c r="D3826" s="38" t="s">
        <v>800</v>
      </c>
      <c r="E3826" s="38"/>
      <c r="F3826" s="2" t="s">
        <v>3590</v>
      </c>
      <c r="G3826" s="9" t="s">
        <v>799</v>
      </c>
      <c r="H3826" s="69">
        <v>34900</v>
      </c>
      <c r="I3826" s="59" t="s">
        <v>3771</v>
      </c>
      <c r="J3826" s="31" t="s">
        <v>793</v>
      </c>
    </row>
    <row r="3827" spans="1:10" ht="37.5" customHeight="1">
      <c r="A3827" s="8" t="s">
        <v>606</v>
      </c>
      <c r="B3827" s="18" t="s">
        <v>790</v>
      </c>
      <c r="C3827" s="36" t="s">
        <v>3489</v>
      </c>
      <c r="D3827" s="38" t="s">
        <v>313</v>
      </c>
      <c r="E3827" s="38"/>
      <c r="F3827" s="2" t="s">
        <v>3590</v>
      </c>
      <c r="G3827" s="9" t="s">
        <v>799</v>
      </c>
      <c r="H3827" s="69">
        <v>35400</v>
      </c>
      <c r="I3827" s="46" t="s">
        <v>3496</v>
      </c>
      <c r="J3827" s="31" t="s">
        <v>793</v>
      </c>
    </row>
    <row r="3828" spans="1:10" ht="37.5" customHeight="1">
      <c r="A3828" s="8" t="s">
        <v>606</v>
      </c>
      <c r="B3828" s="22" t="s">
        <v>328</v>
      </c>
      <c r="C3828" s="36" t="s">
        <v>3500</v>
      </c>
      <c r="D3828" s="38" t="s">
        <v>801</v>
      </c>
      <c r="E3828" s="37" t="s">
        <v>2857</v>
      </c>
      <c r="F3828" s="75" t="str">
        <f ca="1">IF($E3828="только рамка",VLOOKUP($D3828,OLframe!$D$2:$J$213,2),VLOOKUP($E3828,OLmain!$A$2:$J$57,2))</f>
        <v>9'', 1024*600</v>
      </c>
      <c r="G3828" s="65" t="str">
        <f ca="1">VLOOKUP($D3828,OLframe!$D$2:$J$213,3)</f>
        <v>https://yadi.sk/d/F9BsdbJH-1PBEw</v>
      </c>
      <c r="H3828" s="45">
        <v>6500</v>
      </c>
      <c r="I3828" s="79" t="e">
        <f ca="1">IF($E3828="только рамка",VLOOKUP($D3828,OLframe!$D$2:$J$213,9),VLOOKUP($E3828,OLmain!$A$2:$J$57,9))</f>
        <v>#REF!</v>
      </c>
      <c r="J3828" s="27" t="e">
        <f ca="1">IF(VLOOKUP($D3828,OLframe!$D$2:$J$213,10)=0," ",VLOOKUP($D3828,OLframe!$D$2:$J$213,10))</f>
        <v>#REF!</v>
      </c>
    </row>
    <row r="3829" spans="1:10" ht="37.5" customHeight="1">
      <c r="A3829" s="8" t="s">
        <v>606</v>
      </c>
      <c r="B3829" s="22" t="s">
        <v>328</v>
      </c>
      <c r="C3829" s="36" t="s">
        <v>3500</v>
      </c>
      <c r="D3829" s="38" t="s">
        <v>801</v>
      </c>
      <c r="E3829" s="37" t="s">
        <v>1141</v>
      </c>
      <c r="F3829" s="75" t="str">
        <f ca="1">IF($E3829="только рамка",VLOOKUP($D3829,OLframe!$D$2:$J$213,2),VLOOKUP($E3829,OLmain!$A$2:$J$57,2))</f>
        <v>9'', 1280*720</v>
      </c>
      <c r="G3829" s="65" t="str">
        <f ca="1">VLOOKUP($D3829,OLframe!$D$2:$J$213,3)</f>
        <v>https://yadi.sk/d/F9BsdbJH-1PBEw</v>
      </c>
      <c r="H3829" s="45">
        <v>39400</v>
      </c>
      <c r="I3829" s="79" t="str">
        <f ca="1">IF($E3829="только рамка",VLOOKUP($D3829,OLframe!$D$2:$J$213,9),VLOOKUP($E3829,OLmain!$A$2:$J$57,9))</f>
        <v>Android 10, UIS7862 8x1,8 Ghz, 4Gb Ram, 64Gb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829" s="27" t="e">
        <f ca="1">IF(VLOOKUP($D3829,OLframe!$D$2:$J$213,10)=0," ",VLOOKUP($D3829,OLframe!$D$2:$J$213,10))</f>
        <v>#REF!</v>
      </c>
    </row>
    <row r="3830" spans="1:10" ht="37.5" customHeight="1">
      <c r="A3830" s="8" t="s">
        <v>606</v>
      </c>
      <c r="B3830" s="22" t="s">
        <v>328</v>
      </c>
      <c r="C3830" s="36" t="s">
        <v>3500</v>
      </c>
      <c r="D3830" s="38" t="s">
        <v>801</v>
      </c>
      <c r="E3830" s="37" t="s">
        <v>1144</v>
      </c>
      <c r="F3830" s="75" t="str">
        <f ca="1">IF($E3830="только рамка",VLOOKUP($D3830,OLframe!$D$2:$J$213,2),VLOOKUP($E3830,OLmain!$A$2:$J$57,2))</f>
        <v>9'', 1280*720</v>
      </c>
      <c r="G3830" s="65" t="str">
        <f ca="1">VLOOKUP($D3830,OLframe!$D$2:$J$213,3)</f>
        <v>https://yadi.sk/d/F9BsdbJH-1PBEw</v>
      </c>
      <c r="H3830" s="45">
        <v>42400</v>
      </c>
      <c r="I3830" s="79" t="str">
        <f ca="1">IF($E3830="только рамка",VLOOKUP($D3830,OLframe!$D$2:$J$213,9),VLOOKUP($E3830,OLmain!$A$2:$J$57,9))</f>
        <v>Android 10, UIS7862 8x1,8 Ghz, 6Gb Ram, 128Gb ROM, TDA7708 FM, TDA7851L, DSP, Bluetooth 5.0, Glonass&amp;gps, 4G, COAX/OPTIC out, поддержка AHD/TVI камер, HDMI out, AV out, поддержка камер 360, поддержка интерьерной подсветки, быстрая зарядка, CARPLAY, внеш микрофон</v>
      </c>
      <c r="J3830" s="27" t="e">
        <f ca="1">IF(VLOOKUP($D3830,OLframe!$D$2:$J$213,10)=0," ",VLOOKUP($D3830,OLframe!$D$2:$J$213,10))</f>
        <v>#REF!</v>
      </c>
    </row>
    <row r="3831" spans="1:10" ht="37.5" customHeight="1">
      <c r="A3831" s="8" t="s">
        <v>606</v>
      </c>
      <c r="B3831" s="22" t="s">
        <v>328</v>
      </c>
      <c r="C3831" s="36" t="s">
        <v>3500</v>
      </c>
      <c r="D3831" s="38" t="s">
        <v>801</v>
      </c>
      <c r="E3831" s="37" t="s">
        <v>1107</v>
      </c>
      <c r="F3831" s="75" t="str">
        <f ca="1">IF($E3831="только рамка",VLOOKUP($D3831,OLframe!$D$2:$J$213,2),VLOOKUP($E3831,OLmain!$A$2:$J$57,2))</f>
        <v>9'', 1024*600</v>
      </c>
      <c r="G3831" s="65" t="str">
        <f ca="1">VLOOKUP($D3831,OLframe!$D$2:$J$213,3)</f>
        <v>https://yadi.sk/d/F9BsdbJH-1PBEw</v>
      </c>
      <c r="H3831" s="45">
        <v>30400</v>
      </c>
      <c r="I3831" s="79" t="str">
        <f ca="1">IF($E3831="только рамка",VLOOKUP($D3831,OLframe!$D$2:$J$213,9),VLOOKUP($E3831,OLmain!$A$2:$J$57,9))</f>
        <v>Android 10.0, RK PX30 4x1,6 Ghz, 2Gb Ram, 16 Gb ROM, IPS LCD, NXP 6686 FM, TDA 7850, DSP, BC6 Bluetooth,  external microphone+Glonass&amp;gps</v>
      </c>
      <c r="J3831" s="27" t="e">
        <f ca="1">IF(VLOOKUP($D3831,OLframe!$D$2:$J$213,10)=0," ",VLOOKUP($D3831,OLframe!$D$2:$J$213,10))</f>
        <v>#REF!</v>
      </c>
    </row>
    <row r="3832" spans="1:10" ht="37.5" customHeight="1">
      <c r="A3832" s="8" t="s">
        <v>606</v>
      </c>
      <c r="B3832" s="22" t="s">
        <v>328</v>
      </c>
      <c r="C3832" s="36" t="s">
        <v>3500</v>
      </c>
      <c r="D3832" s="38" t="s">
        <v>801</v>
      </c>
      <c r="E3832" s="37" t="s">
        <v>1109</v>
      </c>
      <c r="F3832" s="75" t="str">
        <f ca="1">IF($E3832="только рамка",VLOOKUP($D3832,OLframe!$D$2:$J$213,2),VLOOKUP($E3832,OLmain!$A$2:$J$57,2))</f>
        <v>9'', 1024*600</v>
      </c>
      <c r="G3832" s="65" t="str">
        <f ca="1">VLOOKUP($D3832,OLframe!$D$2:$J$213,3)</f>
        <v>https://yadi.sk/d/F9BsdbJH-1PBEw</v>
      </c>
      <c r="H3832" s="45">
        <v>33900</v>
      </c>
      <c r="I3832" s="79" t="str">
        <f ca="1">IF($E3832="только рамка",VLOOKUP($D3832,OLframe!$D$2:$J$213,9),VLOOKUP($E3832,OLmain!$A$2:$J$57,9))</f>
        <v>Android 10.0, RK PX5 8x1,5 Ghz, 4Gb Ram, 32 Gb ROM, IPS LCD, NXP 6686 FM, TDA 7850, DSP, BC6 Bluetooth,  external microphone+Glonass&amp;gps</v>
      </c>
      <c r="J3832" s="27" t="e">
        <f ca="1">IF(VLOOKUP($D3832,OLframe!$D$2:$J$213,10)=0," ",VLOOKUP($D3832,OLframe!$D$2:$J$213,10))</f>
        <v>#REF!</v>
      </c>
    </row>
    <row r="3833" spans="1:10" ht="37.5" customHeight="1">
      <c r="A3833" s="8" t="s">
        <v>606</v>
      </c>
      <c r="B3833" s="22" t="s">
        <v>328</v>
      </c>
      <c r="C3833" s="36" t="s">
        <v>3500</v>
      </c>
      <c r="D3833" s="38" t="s">
        <v>801</v>
      </c>
      <c r="E3833" s="37" t="s">
        <v>1111</v>
      </c>
      <c r="F3833" s="75" t="str">
        <f ca="1">IF($E3833="только рамка",VLOOKUP($D3833,OLframe!$D$2:$J$213,2),VLOOKUP($E3833,OLmain!$A$2:$J$57,2))</f>
        <v>9'', 1024*600</v>
      </c>
      <c r="G3833" s="65" t="str">
        <f ca="1">VLOOKUP($D3833,OLframe!$D$2:$J$213,3)</f>
        <v>https://yadi.sk/d/F9BsdbJH-1PBEw</v>
      </c>
      <c r="H3833" s="45">
        <v>34900</v>
      </c>
      <c r="I3833" s="79" t="str">
        <f ca="1">IF($E3833="только рамка",VLOOKUP($D3833,OLframe!$D$2:$J$213,9),VLOOKUP($E3833,OLmain!$A$2:$J$57,9))</f>
        <v>Android 10.0, RK PX5 8x1,5 Ghz, 4Gb Ram, 64 Gb ROM, IPS LCD, NXP 6686 FM, TDA 7850, DSP, BC6 Bluetooth,  external microphone+Glonass&amp;gps</v>
      </c>
      <c r="J3833" s="27" t="e">
        <f ca="1">IF(VLOOKUP($D3833,OLframe!$D$2:$J$213,10)=0," ",VLOOKUP($D3833,OLframe!$D$2:$J$213,10))</f>
        <v>#REF!</v>
      </c>
    </row>
    <row r="3834" spans="1:10" ht="37.5" customHeight="1">
      <c r="A3834" s="8" t="s">
        <v>606</v>
      </c>
      <c r="B3834" s="22" t="s">
        <v>328</v>
      </c>
      <c r="C3834" s="36" t="s">
        <v>3500</v>
      </c>
      <c r="D3834" s="38" t="s">
        <v>801</v>
      </c>
      <c r="E3834" s="37" t="s">
        <v>1113</v>
      </c>
      <c r="F3834" s="75" t="str">
        <f ca="1">IF($E3834="только рамка",VLOOKUP($D3834,OLframe!$D$2:$J$213,2),VLOOKUP($E3834,OLmain!$A$2:$J$57,2))</f>
        <v>9'', 1024*600</v>
      </c>
      <c r="G3834" s="65" t="str">
        <f ca="1">VLOOKUP($D3834,OLframe!$D$2:$J$213,3)</f>
        <v>https://yadi.sk/d/F9BsdbJH-1PBEw</v>
      </c>
      <c r="H3834" s="45">
        <v>34900</v>
      </c>
      <c r="I3834" s="79" t="str">
        <f ca="1">IF($E3834="только рамка",VLOOKUP($D3834,OLframe!$D$2:$J$213,9),VLOOKUP($E3834,OLmain!$A$2:$J$57,9))</f>
        <v>Android 10.0, RK PX6 6x2,0 Ghz, 4Gb Ram, 64 Gb ROM, IPS LCD, NXP 6686 FM, TDA 7850, DSP, BC6 Bluetooth,  external microphone+Glonass&amp;gps</v>
      </c>
      <c r="J3834" s="27" t="e">
        <f ca="1">IF(VLOOKUP($D3834,OLframe!$D$2:$J$213,10)=0," ",VLOOKUP($D3834,OLframe!$D$2:$J$213,10))</f>
        <v>#REF!</v>
      </c>
    </row>
    <row r="3835" spans="1:10" ht="37.5" customHeight="1">
      <c r="A3835" s="8" t="s">
        <v>606</v>
      </c>
      <c r="B3835" s="22" t="s">
        <v>328</v>
      </c>
      <c r="C3835" s="36" t="s">
        <v>3500</v>
      </c>
      <c r="D3835" s="38" t="s">
        <v>801</v>
      </c>
      <c r="E3835" s="37" t="s">
        <v>1131</v>
      </c>
      <c r="F3835" s="75" t="str">
        <f ca="1">IF($E3835="только рамка",VLOOKUP($D3835,OLframe!$D$2:$J$213,2),VLOOKUP($E3835,OLmain!$A$2:$J$57,2))</f>
        <v>9'', 1024*600</v>
      </c>
      <c r="G3835" s="65" t="str">
        <f ca="1">VLOOKUP($D3835,OLframe!$D$2:$J$213,3)</f>
        <v>https://yadi.sk/d/F9BsdbJH-1PBEw</v>
      </c>
      <c r="H3835" s="45">
        <v>23900</v>
      </c>
      <c r="I3835" s="79" t="str">
        <f ca="1">IF($E3835="только рамка",VLOOKUP($D3835,OLframe!$D$2:$J$213,9),VLOOKUP($E3835,OLmain!$A$2:$J$57,9))</f>
        <v>Android 6.0, MTK 3562 8x1,5 Ghz, 2Gb Ram, 32 Gb ROM, IPS LCD, NXP 6686 FM, TDA 7851, Bluetooth,  external microphone, 4G встроен</v>
      </c>
      <c r="J3835" s="27" t="e">
        <f ca="1">IF(VLOOKUP($D3835,OLframe!$D$2:$J$213,10)=0," ",VLOOKUP($D3835,OLframe!$D$2:$J$213,10))</f>
        <v>#REF!</v>
      </c>
    </row>
    <row r="3836" spans="1:10" ht="37.5" customHeight="1">
      <c r="A3836" s="8" t="s">
        <v>606</v>
      </c>
      <c r="B3836" s="22" t="s">
        <v>328</v>
      </c>
      <c r="C3836" s="36" t="s">
        <v>3500</v>
      </c>
      <c r="D3836" s="38" t="s">
        <v>801</v>
      </c>
      <c r="E3836" s="37" t="s">
        <v>1115</v>
      </c>
      <c r="F3836" s="75" t="str">
        <f ca="1">IF($E3836="только рамка",VLOOKUP($D3836,OLframe!$D$2:$J$213,2),VLOOKUP($E3836,OLmain!$A$2:$J$57,2))</f>
        <v>9'', 1280*720</v>
      </c>
      <c r="G3836" s="65" t="str">
        <f ca="1">VLOOKUP($D3836,OLframe!$D$2:$J$213,3)</f>
        <v>https://yadi.sk/d/F9BsdbJH-1PBEw</v>
      </c>
      <c r="H3836" s="45">
        <v>29400</v>
      </c>
      <c r="I3836" s="79" t="str">
        <f ca="1">IF($E3836="только рамка",VLOOKUP($D3836,OLframe!$D$2:$J$213,9),VLOOKUP($E3836,OLmain!$A$2:$J$57,9))</f>
        <v>Android 10, UIS7862 8x1,8 Ghz, 3Gb Ram, 32Gb ROM, TDA7708 FM, TDA7388, DSP, Bluetooth 5.0, Glonass&amp;gps, 4G, OPTIC out, поддержка AHD/TVI камер, HDMI - опция, AV OUT - опция</v>
      </c>
      <c r="J3836" s="27" t="e">
        <f ca="1">IF(VLOOKUP($D3836,OLframe!$D$2:$J$213,10)=0," ",VLOOKUP($D3836,OLframe!$D$2:$J$213,10))</f>
        <v>#REF!</v>
      </c>
    </row>
    <row r="3837" spans="1:10" ht="37.5" customHeight="1">
      <c r="A3837" s="8" t="s">
        <v>606</v>
      </c>
      <c r="B3837" s="22" t="s">
        <v>328</v>
      </c>
      <c r="C3837" s="36" t="s">
        <v>3500</v>
      </c>
      <c r="D3837" s="38" t="s">
        <v>801</v>
      </c>
      <c r="E3837" s="37" t="s">
        <v>1117</v>
      </c>
      <c r="F3837" s="75" t="str">
        <f ca="1">IF($E3837="только рамка",VLOOKUP($D3837,OLframe!$D$2:$J$213,2),VLOOKUP($E3837,OLmain!$A$2:$J$57,2))</f>
        <v>9'', 1280*720</v>
      </c>
      <c r="G3837" s="65" t="str">
        <f ca="1">VLOOKUP($D3837,OLframe!$D$2:$J$213,3)</f>
        <v>https://yadi.sk/d/F9BsdbJH-1PBEw</v>
      </c>
      <c r="H3837" s="45">
        <v>33900</v>
      </c>
      <c r="I3837" s="79" t="str">
        <f ca="1">IF($E3837="только рамка",VLOOKUP($D3837,OLframe!$D$2:$J$213,9),VLOOKUP($E3837,OLmain!$A$2:$J$57,9))</f>
        <v>Android 10, UIS7862 8x1,8 Ghz, 4Gb Ram, 64Gb ROM, TDA7708 FM, TDA7851L, DSP, Bluetooth 5.0, Glonass&amp;gps, 4G, OPTIC out, поддержка AHD/TVI камер, HDMI - опция, AV OUT - опция</v>
      </c>
      <c r="J3837" s="27" t="e">
        <f ca="1">IF(VLOOKUP($D3837,OLframe!$D$2:$J$213,10)=0," ",VLOOKUP($D3837,OLframe!$D$2:$J$213,10))</f>
        <v>#REF!</v>
      </c>
    </row>
    <row r="3838" spans="1:10" ht="37.5" customHeight="1">
      <c r="A3838" s="8" t="s">
        <v>606</v>
      </c>
      <c r="B3838" s="22" t="s">
        <v>328</v>
      </c>
      <c r="C3838" s="36" t="s">
        <v>3500</v>
      </c>
      <c r="D3838" s="38" t="s">
        <v>801</v>
      </c>
      <c r="E3838" s="37" t="s">
        <v>1136</v>
      </c>
      <c r="F3838" s="75" t="str">
        <f ca="1">IF($E3838="только рамка",VLOOKUP($D3838,OLframe!$D$2:$J$213,2),VLOOKUP($E3838,OLmain!$A$2:$J$57,2))</f>
        <v>9'', 1280*720</v>
      </c>
      <c r="G3838" s="65" t="str">
        <f ca="1">VLOOKUP($D3838,OLframe!$D$2:$J$213,3)</f>
        <v>https://yadi.sk/d/F9BsdbJH-1PBEw</v>
      </c>
      <c r="H3838" s="45">
        <v>36900</v>
      </c>
      <c r="I3838" s="79" t="str">
        <f ca="1">IF($E3838="только рамка",VLOOKUP($D3838,OLframe!$D$2:$J$213,9),VLOOKUP($E3838,OLmain!$A$2:$J$57,9))</f>
        <v>Android 10, UIS7862 8x1,8 Ghz, 6Gb Ram, 128Gb ROM, TDA7708 FM, TDA7851L, DSP, Bluetooth 5.0, Glonass&amp;gps, 4G, OPTIC out, поддержка AHD/TVI камер, HDMI - опция, AV OUT - опция</v>
      </c>
      <c r="J3838" s="27" t="e">
        <f ca="1">IF(VLOOKUP($D3838,OLframe!$D$2:$J$213,10)=0," ",VLOOKUP($D3838,OLframe!$D$2:$J$213,10))</f>
        <v>#REF!</v>
      </c>
    </row>
    <row r="3839" spans="1:10" ht="37.5" customHeight="1">
      <c r="A3839" s="8" t="s">
        <v>606</v>
      </c>
      <c r="B3839" s="22" t="s">
        <v>328</v>
      </c>
      <c r="C3839" s="36" t="s">
        <v>3500</v>
      </c>
      <c r="D3839" s="38" t="s">
        <v>801</v>
      </c>
      <c r="E3839" s="37" t="s">
        <v>1119</v>
      </c>
      <c r="F3839" s="75" t="str">
        <f ca="1">IF($E3839="только рамка",VLOOKUP($D3839,OLframe!$D$2:$J$213,2),VLOOKUP($E3839,OLmain!$A$2:$J$57,2))</f>
        <v>9'', 1024*600</v>
      </c>
      <c r="G3839" s="65" t="str">
        <f ca="1">VLOOKUP($D3839,OLframe!$D$2:$J$213,3)</f>
        <v>https://yadi.sk/d/F9BsdbJH-1PBEw</v>
      </c>
      <c r="H3839" s="45">
        <v>34900</v>
      </c>
      <c r="I3839" s="79" t="str">
        <f ca="1">IF($E3839="только рамка",VLOOKUP($D3839,OLframe!$D$2:$J$213,9),VLOOKUP($E3839,OLmain!$A$2:$J$57,9))</f>
        <v>Android 8.1, SC9853 8x1,6 Ghz, 4Gb Ram, 64 Gb ROM, NXP 6686 FM, TDA 7850, DSP встроен, Bluetooth 5.0, Glonass&amp;gps, 4G встроен, есть выход S/PIDIF, поддержка AHD/TVI камер, AV выход - опция</v>
      </c>
      <c r="J3839" s="27" t="e">
        <f ca="1">IF(VLOOKUP($D3839,OLframe!$D$2:$J$213,10)=0," ",VLOOKUP($D3839,OLframe!$D$2:$J$213,10))</f>
        <v>#REF!</v>
      </c>
    </row>
    <row r="3840" spans="1:10" ht="37.5" customHeight="1">
      <c r="A3840" s="8" t="s">
        <v>606</v>
      </c>
      <c r="B3840" s="22" t="s">
        <v>328</v>
      </c>
      <c r="C3840" s="36" t="s">
        <v>3500</v>
      </c>
      <c r="D3840" s="38" t="s">
        <v>801</v>
      </c>
      <c r="E3840" s="37" t="s">
        <v>1089</v>
      </c>
      <c r="F3840" s="75" t="str">
        <f ca="1">IF($E3840="только рамка",VLOOKUP($D3840,OLframe!$D$2:$J$213,2),VLOOKUP($E3840,OLmain!$A$2:$J$57,2))</f>
        <v>9,7'', 1024*768</v>
      </c>
      <c r="G3840" s="65" t="str">
        <f ca="1">VLOOKUP($D3840,OLframe!$D$2:$J$213,3)</f>
        <v>https://yadi.sk/d/F9BsdbJH-1PBEw</v>
      </c>
      <c r="H3840" s="45">
        <v>35900</v>
      </c>
      <c r="I3840" s="79" t="str">
        <f ca="1">IF($E3840="только рамка",VLOOKUP($D3840,OLframe!$D$2:$J$213,9),VLOOKUP($E3840,OLmain!$A$2:$J$57,9))</f>
        <v>Android 10.0, RK PX6 6x2,0 Ghz, 4Gb Ram, 64 Gb ROM, IPS LCD, NXP 6686 FM, TDA 7850, DSP, BC6 Bluetooth,  external microphone+Glonass&amp;gps</v>
      </c>
      <c r="J3840" s="27" t="e">
        <f ca="1">IF(VLOOKUP($D3840,OLframe!$D$2:$J$213,10)=0," ",VLOOKUP($D3840,OLframe!$D$2:$J$213,10))</f>
        <v>#REF!</v>
      </c>
    </row>
    <row r="3841" spans="1:10" ht="37.5" customHeight="1">
      <c r="A3841" s="8" t="s">
        <v>606</v>
      </c>
      <c r="B3841" s="22" t="s">
        <v>328</v>
      </c>
      <c r="C3841" s="36" t="s">
        <v>3500</v>
      </c>
      <c r="D3841" s="38" t="s">
        <v>801</v>
      </c>
      <c r="E3841" s="37" t="s">
        <v>1122</v>
      </c>
      <c r="F3841" s="75" t="str">
        <f ca="1">IF($E3841="только рамка",VLOOKUP($D3841,OLframe!$D$2:$J$213,2),VLOOKUP($E3841,OLmain!$A$2:$J$57,2))</f>
        <v>10.1", 1280*720</v>
      </c>
      <c r="G3841" s="65" t="str">
        <f ca="1">VLOOKUP($D3841,OLframe!$D$2:$J$213,3)</f>
        <v>https://yadi.sk/d/F9BsdbJH-1PBEw</v>
      </c>
      <c r="H3841" s="45">
        <v>37400</v>
      </c>
      <c r="I3841" s="79" t="str">
        <f ca="1">IF($E3841="только рамка",VLOOKUP($D3841,OLframe!$D$2:$J$213,9),VLOOKUP($E3841,OLmain!$A$2:$J$57,9))</f>
        <v>Android 10.0, RK PX6 6x2,0 Ghz, 4Gb Ram, 64 Gb ROM, IPS LCD, NXP 6686 FM, TDA 7850, DSP, BC6 Bluetooth,  external microphone+Glonass&amp;gps</v>
      </c>
      <c r="J3841" s="27" t="e">
        <f ca="1">IF(VLOOKUP($D3841,OLframe!$D$2:$J$213,10)=0," ",VLOOKUP($D3841,OLframe!$D$2:$J$213,10))</f>
        <v>#REF!</v>
      </c>
    </row>
    <row r="3842" spans="1:10" ht="37.5" customHeight="1">
      <c r="A3842" s="8" t="s">
        <v>606</v>
      </c>
      <c r="B3842" s="22" t="s">
        <v>328</v>
      </c>
      <c r="C3842" s="36" t="s">
        <v>3500</v>
      </c>
      <c r="D3842" s="38" t="s">
        <v>801</v>
      </c>
      <c r="E3842" s="37" t="s">
        <v>1121</v>
      </c>
      <c r="F3842" s="75" t="str">
        <f ca="1">IF($E3842="только рамка",VLOOKUP($D3842,OLframe!$D$2:$J$213,2),VLOOKUP($E3842,OLmain!$A$2:$J$57,2))</f>
        <v>13.3", 1920*1080</v>
      </c>
      <c r="G3842" s="65" t="str">
        <f ca="1">VLOOKUP($D3842,OLframe!$D$2:$J$213,3)</f>
        <v>https://yadi.sk/d/F9BsdbJH-1PBEw</v>
      </c>
      <c r="H3842" s="45">
        <v>43400</v>
      </c>
      <c r="I3842" s="79" t="str">
        <f ca="1">IF($E3842="только рамка",VLOOKUP($D3842,OLframe!$D$2:$J$213,9),VLOOKUP($E3842,OLmain!$A$2:$J$57,9))</f>
        <v>Android 10.0, RK PX6 6x2,0 Ghz, 4Gb Ram, 64 Gb ROM, IPS LCD, NXP 6686 FM, TDA 7850, DSP, BC6 Bluetooth,  external microphone+Glonass&amp;gps</v>
      </c>
      <c r="J3842" s="27" t="e">
        <f ca="1">IF(VLOOKUP($D3842,OLframe!$D$2:$J$213,10)=0," ",VLOOKUP($D3842,OLframe!$D$2:$J$213,10))</f>
        <v>#REF!</v>
      </c>
    </row>
    <row r="3843" spans="1:10" ht="37.5" customHeight="1">
      <c r="A3843" s="8" t="s">
        <v>606</v>
      </c>
      <c r="B3843" s="18" t="s">
        <v>802</v>
      </c>
      <c r="C3843" s="36" t="s">
        <v>3610</v>
      </c>
      <c r="D3843" s="38" t="s">
        <v>803</v>
      </c>
      <c r="E3843" s="38"/>
      <c r="F3843" s="2" t="s">
        <v>3573</v>
      </c>
      <c r="G3843" s="9" t="s">
        <v>804</v>
      </c>
      <c r="H3843" s="69">
        <v>65400</v>
      </c>
      <c r="I3843" s="46" t="s">
        <v>86</v>
      </c>
      <c r="J3843" s="31"/>
    </row>
    <row r="3844" spans="1:10" ht="37.5" customHeight="1">
      <c r="A3844" s="8" t="s">
        <v>606</v>
      </c>
      <c r="B3844" s="18" t="s">
        <v>802</v>
      </c>
      <c r="C3844" s="36" t="s">
        <v>3834</v>
      </c>
      <c r="D3844" s="38" t="s">
        <v>136</v>
      </c>
      <c r="E3844" s="38"/>
      <c r="F3844" s="2" t="s">
        <v>3573</v>
      </c>
      <c r="G3844" s="9" t="s">
        <v>804</v>
      </c>
      <c r="H3844" s="69">
        <v>65400</v>
      </c>
      <c r="I3844" s="46" t="s">
        <v>86</v>
      </c>
      <c r="J3844" s="31"/>
    </row>
    <row r="3845" spans="1:10" ht="37.5" customHeight="1">
      <c r="A3845" s="8" t="s">
        <v>606</v>
      </c>
      <c r="B3845" s="18" t="s">
        <v>805</v>
      </c>
      <c r="C3845" s="36" t="s">
        <v>3451</v>
      </c>
      <c r="D3845" s="38" t="s">
        <v>806</v>
      </c>
      <c r="E3845" s="38"/>
      <c r="F3845" s="2" t="s">
        <v>3563</v>
      </c>
      <c r="G3845" s="9" t="s">
        <v>807</v>
      </c>
      <c r="H3845" s="69">
        <v>36400</v>
      </c>
      <c r="I3845" s="53" t="s">
        <v>3912</v>
      </c>
      <c r="J3845" s="31"/>
    </row>
    <row r="3846" spans="1:10" ht="37.5" customHeight="1">
      <c r="A3846" s="8" t="s">
        <v>606</v>
      </c>
      <c r="B3846" s="22" t="s">
        <v>808</v>
      </c>
      <c r="C3846" s="2" t="s">
        <v>3444</v>
      </c>
      <c r="D3846" s="37" t="s">
        <v>809</v>
      </c>
      <c r="E3846" s="37"/>
      <c r="F3846" s="2" t="s">
        <v>3453</v>
      </c>
      <c r="G3846" s="14" t="s">
        <v>810</v>
      </c>
      <c r="H3846" s="68">
        <v>25400</v>
      </c>
      <c r="I3846" s="20" t="s">
        <v>3507</v>
      </c>
      <c r="J3846" s="27" t="s">
        <v>3847</v>
      </c>
    </row>
    <row r="3847" spans="1:10" ht="37.5" customHeight="1">
      <c r="A3847" s="8" t="s">
        <v>606</v>
      </c>
      <c r="B3847" s="22" t="s">
        <v>808</v>
      </c>
      <c r="C3847" s="2" t="s">
        <v>3444</v>
      </c>
      <c r="D3847" s="37" t="s">
        <v>811</v>
      </c>
      <c r="E3847" s="37"/>
      <c r="F3847" s="2" t="s">
        <v>3453</v>
      </c>
      <c r="G3847" s="9" t="s">
        <v>812</v>
      </c>
      <c r="H3847" s="68">
        <v>25400</v>
      </c>
      <c r="I3847" s="20" t="s">
        <v>3507</v>
      </c>
      <c r="J3847" s="27" t="s">
        <v>3847</v>
      </c>
    </row>
    <row r="3848" spans="1:10" ht="37.5" customHeight="1">
      <c r="A3848" s="8" t="s">
        <v>606</v>
      </c>
      <c r="B3848" s="22" t="s">
        <v>808</v>
      </c>
      <c r="C3848" s="2" t="s">
        <v>3489</v>
      </c>
      <c r="D3848" s="37" t="s">
        <v>813</v>
      </c>
      <c r="E3848" s="37"/>
      <c r="F3848" s="2" t="s">
        <v>3453</v>
      </c>
      <c r="G3848" s="9" t="s">
        <v>814</v>
      </c>
      <c r="H3848" s="68">
        <v>30400</v>
      </c>
      <c r="I3848" s="46" t="s">
        <v>3492</v>
      </c>
      <c r="J3848" s="27" t="s">
        <v>815</v>
      </c>
    </row>
    <row r="3849" spans="1:10" ht="37.5" customHeight="1">
      <c r="A3849" s="8" t="s">
        <v>606</v>
      </c>
      <c r="B3849" s="22" t="s">
        <v>808</v>
      </c>
      <c r="C3849" s="2" t="s">
        <v>3489</v>
      </c>
      <c r="D3849" s="37" t="s">
        <v>816</v>
      </c>
      <c r="E3849" s="37"/>
      <c r="F3849" s="2" t="s">
        <v>3453</v>
      </c>
      <c r="G3849" s="9" t="s">
        <v>814</v>
      </c>
      <c r="H3849" s="68">
        <v>33900</v>
      </c>
      <c r="I3849" s="59" t="s">
        <v>3771</v>
      </c>
      <c r="J3849" s="27" t="s">
        <v>815</v>
      </c>
    </row>
    <row r="3850" spans="1:10" ht="37.5" customHeight="1">
      <c r="A3850" s="8" t="s">
        <v>606</v>
      </c>
      <c r="B3850" s="22" t="s">
        <v>808</v>
      </c>
      <c r="C3850" s="2" t="s">
        <v>3489</v>
      </c>
      <c r="D3850" s="37" t="s">
        <v>817</v>
      </c>
      <c r="E3850" s="37"/>
      <c r="F3850" s="2" t="s">
        <v>3453</v>
      </c>
      <c r="G3850" s="9" t="s">
        <v>814</v>
      </c>
      <c r="H3850" s="68">
        <v>34900</v>
      </c>
      <c r="I3850" s="46" t="s">
        <v>3496</v>
      </c>
      <c r="J3850" s="27" t="s">
        <v>815</v>
      </c>
    </row>
    <row r="3851" spans="1:10" ht="37.5" customHeight="1">
      <c r="A3851" s="8" t="s">
        <v>606</v>
      </c>
      <c r="B3851" s="22" t="s">
        <v>808</v>
      </c>
      <c r="C3851" s="2" t="s">
        <v>3444</v>
      </c>
      <c r="D3851" s="37" t="s">
        <v>818</v>
      </c>
      <c r="E3851" s="37"/>
      <c r="F3851" s="2" t="s">
        <v>3453</v>
      </c>
      <c r="G3851" s="9" t="s">
        <v>814</v>
      </c>
      <c r="H3851" s="68">
        <v>24900</v>
      </c>
      <c r="I3851" s="20" t="s">
        <v>3685</v>
      </c>
      <c r="J3851" s="54" t="s">
        <v>3628</v>
      </c>
    </row>
    <row r="3852" spans="1:10" ht="37.5" customHeight="1">
      <c r="A3852" s="8" t="s">
        <v>606</v>
      </c>
      <c r="B3852" s="18" t="s">
        <v>819</v>
      </c>
      <c r="C3852" s="36" t="s">
        <v>3451</v>
      </c>
      <c r="D3852" s="38" t="s">
        <v>820</v>
      </c>
      <c r="E3852" s="38"/>
      <c r="F3852" s="2" t="s">
        <v>3590</v>
      </c>
      <c r="G3852" s="14" t="s">
        <v>821</v>
      </c>
      <c r="H3852" s="69">
        <v>27900</v>
      </c>
      <c r="I3852" s="21" t="s">
        <v>3483</v>
      </c>
      <c r="J3852" s="54" t="s">
        <v>822</v>
      </c>
    </row>
  </sheetData>
  <sheetProtection formatCells="0" formatColumns="0" formatRows="0" insertColumns="0" insertRows="0" insertHyperlinks="0"/>
  <autoFilter ref="A1:J3852"/>
  <phoneticPr fontId="34" type="noConversion"/>
  <hyperlinks>
    <hyperlink ref="G685" r:id="rId1"/>
    <hyperlink ref="G1733" r:id="rId2"/>
    <hyperlink ref="G2400" r:id="rId3"/>
    <hyperlink ref="G2887" r:id="rId4"/>
    <hyperlink ref="G3790" r:id="rId5"/>
    <hyperlink ref="G1861" r:id="rId6"/>
    <hyperlink ref="G3791" r:id="rId7"/>
    <hyperlink ref="G2906" r:id="rId8"/>
    <hyperlink ref="G2339" r:id="rId9"/>
    <hyperlink ref="G7" r:id="rId10"/>
    <hyperlink ref="G3795" r:id="rId11"/>
    <hyperlink ref="G2115" r:id="rId12"/>
    <hyperlink ref="G2869" r:id="rId13"/>
    <hyperlink ref="G1842" r:id="rId14"/>
    <hyperlink ref="G2933" r:id="rId15"/>
    <hyperlink ref="G34" r:id="rId16"/>
    <hyperlink ref="G59" r:id="rId17"/>
    <hyperlink ref="G53" r:id="rId18"/>
    <hyperlink ref="G73" r:id="rId19"/>
    <hyperlink ref="G188" r:id="rId20"/>
    <hyperlink ref="G101" r:id="rId21"/>
    <hyperlink ref="G214" r:id="rId22"/>
    <hyperlink ref="G236" r:id="rId23"/>
    <hyperlink ref="G253" r:id="rId24"/>
    <hyperlink ref="G254" r:id="rId25"/>
    <hyperlink ref="G260" r:id="rId26"/>
    <hyperlink ref="G335" r:id="rId27"/>
    <hyperlink ref="G333" r:id="rId28"/>
    <hyperlink ref="G334" r:id="rId29"/>
    <hyperlink ref="G313" r:id="rId30"/>
    <hyperlink ref="G314" r:id="rId31"/>
    <hyperlink ref="G316" r:id="rId32"/>
    <hyperlink ref="G336" r:id="rId33"/>
    <hyperlink ref="G356" r:id="rId34"/>
    <hyperlink ref="G533" r:id="rId35"/>
    <hyperlink ref="G537" r:id="rId36"/>
    <hyperlink ref="G538" r:id="rId37"/>
    <hyperlink ref="G411" r:id="rId38"/>
    <hyperlink ref="G412" r:id="rId39"/>
    <hyperlink ref="G488" r:id="rId40"/>
    <hyperlink ref="G432" r:id="rId41"/>
    <hyperlink ref="G689" r:id="rId42"/>
    <hyperlink ref="G696" r:id="rId43"/>
    <hyperlink ref="G693" r:id="rId44"/>
    <hyperlink ref="G628" r:id="rId45"/>
    <hyperlink ref="G633" r:id="rId46"/>
    <hyperlink ref="G657" r:id="rId47"/>
    <hyperlink ref="G676" r:id="rId48"/>
    <hyperlink ref="G856" r:id="rId49"/>
    <hyperlink ref="G897" r:id="rId50"/>
    <hyperlink ref="G1019" r:id="rId51"/>
    <hyperlink ref="G967" r:id="rId52"/>
    <hyperlink ref="G975" r:id="rId53"/>
    <hyperlink ref="G966" r:id="rId54"/>
    <hyperlink ref="G1024" r:id="rId55"/>
    <hyperlink ref="G805" r:id="rId56"/>
    <hyperlink ref="G721" r:id="rId57"/>
    <hyperlink ref="G723" r:id="rId58"/>
    <hyperlink ref="G1456" r:id="rId59"/>
    <hyperlink ref="G1309" r:id="rId60"/>
    <hyperlink ref="G1449" r:id="rId61"/>
    <hyperlink ref="G1292" r:id="rId62"/>
    <hyperlink ref="G1268" r:id="rId63"/>
    <hyperlink ref="G1522" r:id="rId64"/>
    <hyperlink ref="G1592" r:id="rId65"/>
    <hyperlink ref="G1208" r:id="rId66"/>
    <hyperlink ref="G1543" r:id="rId67"/>
    <hyperlink ref="G1497" r:id="rId68"/>
    <hyperlink ref="G1394" r:id="rId69"/>
    <hyperlink ref="G1499" r:id="rId70"/>
    <hyperlink ref="G1553" r:id="rId71"/>
    <hyperlink ref="G1557" r:id="rId72"/>
    <hyperlink ref="G1716" r:id="rId73"/>
    <hyperlink ref="G1755" r:id="rId74"/>
    <hyperlink ref="G1886" r:id="rId75"/>
    <hyperlink ref="G1825" r:id="rId76"/>
    <hyperlink ref="G1988" r:id="rId77"/>
    <hyperlink ref="G2055" r:id="rId78"/>
    <hyperlink ref="G2036" r:id="rId79"/>
    <hyperlink ref="G2046" r:id="rId80"/>
    <hyperlink ref="G2072" r:id="rId81"/>
    <hyperlink ref="G2108" r:id="rId82"/>
    <hyperlink ref="G1994" r:id="rId83"/>
    <hyperlink ref="G1947" r:id="rId84"/>
    <hyperlink ref="G2196" r:id="rId85"/>
    <hyperlink ref="G2217" r:id="rId86"/>
    <hyperlink ref="G2226" r:id="rId87"/>
    <hyperlink ref="G2197" r:id="rId88"/>
    <hyperlink ref="G2176" r:id="rId89"/>
    <hyperlink ref="G2219" r:id="rId90"/>
    <hyperlink ref="G2151" r:id="rId91"/>
    <hyperlink ref="G2156" r:id="rId92"/>
    <hyperlink ref="G2466" r:id="rId93"/>
    <hyperlink ref="G2409" r:id="rId94"/>
    <hyperlink ref="G2340" r:id="rId95"/>
    <hyperlink ref="G2360" r:id="rId96"/>
    <hyperlink ref="G2611" r:id="rId97"/>
    <hyperlink ref="G2575" r:id="rId98"/>
    <hyperlink ref="G2633" r:id="rId99"/>
    <hyperlink ref="G2632" r:id="rId100"/>
    <hyperlink ref="G2635" r:id="rId101"/>
    <hyperlink ref="G2634" r:id="rId102"/>
    <hyperlink ref="G2592" r:id="rId103"/>
    <hyperlink ref="G2858" r:id="rId104"/>
    <hyperlink ref="G2856" r:id="rId105"/>
    <hyperlink ref="G2860" r:id="rId106"/>
    <hyperlink ref="G2864" r:id="rId107"/>
    <hyperlink ref="G2863" r:id="rId108"/>
    <hyperlink ref="G2932" r:id="rId109"/>
    <hyperlink ref="G2888" r:id="rId110"/>
    <hyperlink ref="G2870" r:id="rId111"/>
    <hyperlink ref="G2995" r:id="rId112"/>
    <hyperlink ref="G2991" r:id="rId113"/>
    <hyperlink ref="G2975" r:id="rId114"/>
    <hyperlink ref="G2954" r:id="rId115"/>
    <hyperlink ref="G2934" r:id="rId116"/>
    <hyperlink ref="G2999" r:id="rId117"/>
    <hyperlink ref="G3372" r:id="rId118"/>
    <hyperlink ref="G3075" r:id="rId119"/>
    <hyperlink ref="G3170" r:id="rId120"/>
    <hyperlink ref="G3616" r:id="rId121"/>
    <hyperlink ref="G3488" r:id="rId122"/>
    <hyperlink ref="G3254" r:id="rId123"/>
    <hyperlink ref="G3609" r:id="rId124"/>
    <hyperlink ref="G3053" r:id="rId125"/>
    <hyperlink ref="G3196" r:id="rId126"/>
    <hyperlink ref="G3198" r:id="rId127"/>
    <hyperlink ref="G3406" r:id="rId128"/>
    <hyperlink ref="G3450" r:id="rId129"/>
    <hyperlink ref="G3019" r:id="rId130"/>
    <hyperlink ref="G3287" r:id="rId131"/>
    <hyperlink ref="G3410" r:id="rId132"/>
    <hyperlink ref="G3197" r:id="rId133"/>
    <hyperlink ref="G3323" r:id="rId134"/>
    <hyperlink ref="G3317" r:id="rId135"/>
    <hyperlink ref="G3569" r:id="rId136"/>
    <hyperlink ref="G3496" r:id="rId137"/>
    <hyperlink ref="G3373" r:id="rId138"/>
    <hyperlink ref="G3519" r:id="rId139"/>
    <hyperlink ref="G3571" r:id="rId140"/>
    <hyperlink ref="G3199" r:id="rId141"/>
    <hyperlink ref="G3229" r:id="rId142"/>
    <hyperlink ref="G2815" r:id="rId143"/>
    <hyperlink ref="G2834" r:id="rId144"/>
    <hyperlink ref="G2754" r:id="rId145"/>
    <hyperlink ref="G3823" r:id="rId146"/>
    <hyperlink ref="G3852" r:id="rId147"/>
    <hyperlink ref="G3649" r:id="rId148"/>
    <hyperlink ref="G3658" r:id="rId149"/>
    <hyperlink ref="G3670" r:id="rId150"/>
    <hyperlink ref="G3792" r:id="rId151"/>
    <hyperlink ref="G3704" r:id="rId152"/>
    <hyperlink ref="G2775" r:id="rId153"/>
    <hyperlink ref="G568" r:id="rId154"/>
    <hyperlink ref="G571" r:id="rId155"/>
    <hyperlink ref="G572" r:id="rId156"/>
    <hyperlink ref="G1085" r:id="rId157"/>
    <hyperlink ref="G2553" r:id="rId158"/>
    <hyperlink ref="G2534" r:id="rId159"/>
    <hyperlink ref="G2486" r:id="rId160"/>
    <hyperlink ref="G2503" r:id="rId161"/>
    <hyperlink ref="G2511" r:id="rId162"/>
    <hyperlink ref="G2539" r:id="rId163"/>
    <hyperlink ref="G2546" r:id="rId164"/>
    <hyperlink ref="G2510" r:id="rId165"/>
    <hyperlink ref="G2483" r:id="rId166"/>
    <hyperlink ref="G2745" r:id="rId167"/>
    <hyperlink ref="G2717" r:id="rId168"/>
    <hyperlink ref="G2746" r:id="rId169"/>
    <hyperlink ref="G2712" r:id="rId170"/>
    <hyperlink ref="G797" r:id="rId171"/>
    <hyperlink ref="G3617" r:id="rId172"/>
    <hyperlink ref="G692" r:id="rId173"/>
    <hyperlink ref="G406" r:id="rId174"/>
    <hyperlink ref="G971" r:id="rId175"/>
    <hyperlink ref="G1102" r:id="rId176"/>
    <hyperlink ref="G1946" r:id="rId177"/>
    <hyperlink ref="G1904" r:id="rId178"/>
    <hyperlink ref="G1457" r:id="rId179"/>
    <hyperlink ref="G233" r:id="rId180"/>
    <hyperlink ref="G74" r:id="rId181"/>
    <hyperlink ref="G2855" r:id="rId182"/>
    <hyperlink ref="G2401" r:id="rId183"/>
    <hyperlink ref="G1591" r:id="rId184"/>
    <hyperlink ref="G3642" r:id="rId185"/>
    <hyperlink ref="G1545" r:id="rId186"/>
    <hyperlink ref="G2152" r:id="rId187"/>
    <hyperlink ref="G1715" r:id="rId188"/>
    <hyperlink ref="G3846" r:id="rId189"/>
    <hyperlink ref="G3200" r:id="rId190"/>
    <hyperlink ref="G423" r:id="rId191"/>
    <hyperlink ref="G3" r:id="rId192"/>
    <hyperlink ref="G1103" r:id="rId193"/>
    <hyperlink ref="G1147" r:id="rId194"/>
    <hyperlink ref="G977" r:id="rId195"/>
    <hyperlink ref="G2747" r:id="rId196"/>
    <hyperlink ref="G2234" r:id="rId197"/>
    <hyperlink ref="G2722" r:id="rId198"/>
    <hyperlink ref="G2157" r:id="rId199"/>
    <hyperlink ref="G337" r:id="rId200"/>
    <hyperlink ref="G3706" r:id="rId201"/>
    <hyperlink ref="G1989" r:id="rId202"/>
    <hyperlink ref="G2569" r:id="rId203"/>
    <hyperlink ref="G3451" r:id="rId204"/>
    <hyperlink ref="G697" r:id="rId205"/>
    <hyperlink ref="G261" r:id="rId206"/>
    <hyperlink ref="G150" r:id="rId207"/>
    <hyperlink ref="G1734" r:id="rId208"/>
    <hyperlink ref="G2047" r:id="rId209"/>
    <hyperlink ref="G1293" r:id="rId210"/>
    <hyperlink ref="G6" r:id="rId211"/>
    <hyperlink ref="G777" r:id="rId212"/>
    <hyperlink ref="G3325" r:id="rId213"/>
    <hyperlink ref="G3201" r:id="rId214"/>
    <hyperlink ref="G3076" r:id="rId215"/>
    <hyperlink ref="G2691" r:id="rId216"/>
    <hyperlink ref="G2929" r:id="rId217"/>
    <hyperlink ref="G3099" r:id="rId218"/>
    <hyperlink ref="G896" r:id="rId219"/>
    <hyperlink ref="G2752" r:id="rId220"/>
    <hyperlink ref="G516" r:id="rId221"/>
    <hyperlink ref="G634" r:id="rId222"/>
    <hyperlink ref="G722" r:id="rId223"/>
    <hyperlink ref="G2770" r:id="rId224"/>
    <hyperlink ref="G629" r:id="rId225"/>
    <hyperlink ref="G659" r:id="rId226"/>
    <hyperlink ref="G1735" r:id="rId227"/>
    <hyperlink ref="G2113" r:id="rId228"/>
    <hyperlink ref="G2114" r:id="rId229"/>
    <hyperlink ref="G109" r:id="rId230"/>
    <hyperlink ref="G195" r:id="rId231"/>
    <hyperlink ref="G110" r:id="rId232"/>
    <hyperlink ref="G3148" r:id="rId233"/>
    <hyperlink ref="G424" r:id="rId234"/>
    <hyperlink ref="G315" r:id="rId235"/>
    <hyperlink ref="G2996" r:id="rId236"/>
    <hyperlink ref="G2547" r:id="rId237"/>
    <hyperlink ref="G317" r:id="rId238"/>
    <hyperlink ref="G1995" r:id="rId239"/>
    <hyperlink ref="G3407" r:id="rId240"/>
    <hyperlink ref="G3524" r:id="rId241"/>
    <hyperlink ref="G857" r:id="rId242"/>
    <hyperlink ref="G3210" r:id="rId243"/>
    <hyperlink ref="G1289" r:id="rId244"/>
    <hyperlink ref="G1269" r:id="rId245"/>
    <hyperlink ref="G433" r:id="rId246"/>
    <hyperlink ref="G701" r:id="rId247"/>
    <hyperlink ref="G1478" r:id="rId248"/>
    <hyperlink ref="G338" r:id="rId249"/>
    <hyperlink ref="G2227" r:id="rId250"/>
    <hyperlink ref="G2857" r:id="rId251"/>
    <hyperlink ref="G3395" r:id="rId252"/>
    <hyperlink ref="G1480" r:id="rId253"/>
    <hyperlink ref="G3031" r:id="rId254"/>
    <hyperlink ref="G630" r:id="rId255"/>
    <hyperlink ref="G357" r:id="rId256"/>
    <hyperlink ref="G570" r:id="rId257"/>
    <hyperlink ref="G810" r:id="rId258"/>
    <hyperlink ref="G972" r:id="rId259"/>
    <hyperlink ref="G255" r:id="rId260"/>
    <hyperlink ref="G1183" r:id="rId261"/>
    <hyperlink ref="G3149" r:id="rId262"/>
    <hyperlink ref="G3030" r:id="rId263"/>
    <hyperlink ref="G3665" r:id="rId264"/>
    <hyperlink ref="G780" r:id="rId265"/>
    <hyperlink ref="G724" r:id="rId266"/>
    <hyperlink ref="G1310" r:id="rId267"/>
    <hyperlink ref="G2" r:id="rId268"/>
    <hyperlink ref="G17" r:id="rId269"/>
    <hyperlink ref="G420" r:id="rId270"/>
    <hyperlink ref="G413" r:id="rId271"/>
    <hyperlink ref="G858" r:id="rId272"/>
    <hyperlink ref="G863" r:id="rId273"/>
    <hyperlink ref="G798" r:id="rId274"/>
    <hyperlink ref="G832" r:id="rId275"/>
    <hyperlink ref="G1058" r:id="rId276"/>
    <hyperlink ref="G1524" r:id="rId277"/>
    <hyperlink ref="G1498" r:id="rId278"/>
    <hyperlink ref="G1415" r:id="rId279"/>
    <hyperlink ref="G1519" r:id="rId280"/>
    <hyperlink ref="G1752" r:id="rId281"/>
    <hyperlink ref="G1926" r:id="rId282"/>
    <hyperlink ref="G2091" r:id="rId283"/>
    <hyperlink ref="G2636" r:id="rId284"/>
    <hyperlink ref="G2723" r:id="rId285"/>
    <hyperlink ref="G3618" r:id="rId286"/>
    <hyperlink ref="G3619" r:id="rId287"/>
    <hyperlink ref="G28" r:id="rId288"/>
    <hyperlink ref="G3643" r:id="rId289"/>
    <hyperlink ref="G475" r:id="rId290"/>
    <hyperlink ref="G3101" r:id="rId291"/>
    <hyperlink ref="G2716" r:id="rId292"/>
    <hyperlink ref="G3822" r:id="rId293"/>
    <hyperlink ref="G2092" r:id="rId294"/>
    <hyperlink ref="G94" r:id="rId295"/>
    <hyperlink ref="G3452" r:id="rId296"/>
    <hyperlink ref="G1290" r:id="rId297"/>
    <hyperlink ref="G2380" r:id="rId298"/>
    <hyperlink ref="G3262" r:id="rId299"/>
    <hyperlink ref="G1272" r:id="rId300"/>
    <hyperlink ref="G1862" r:id="rId301"/>
    <hyperlink ref="G3260" r:id="rId302"/>
    <hyperlink ref="G2487" r:id="rId303"/>
    <hyperlink ref="G812" r:id="rId304"/>
    <hyperlink ref="G811" r:id="rId305"/>
    <hyperlink ref="G807" r:id="rId306"/>
    <hyperlink ref="G2835" r:id="rId307"/>
    <hyperlink ref="G2504" r:id="rId308"/>
    <hyperlink ref="G3667" r:id="rId309"/>
    <hyperlink ref="G978" r:id="rId310"/>
    <hyperlink ref="G1395" r:id="rId311"/>
    <hyperlink ref="G1500" r:id="rId312"/>
    <hyperlink ref="G3205" r:id="rId313"/>
    <hyperlink ref="G4" r:id="rId314"/>
    <hyperlink ref="G2381" r:id="rId315"/>
    <hyperlink ref="G3650" r:id="rId316"/>
    <hyperlink ref="G5" r:id="rId317"/>
    <hyperlink ref="G3375" r:id="rId318"/>
    <hyperlink ref="G3687" r:id="rId319"/>
    <hyperlink ref="G3189" r:id="rId320"/>
    <hyperlink ref="G3705" r:id="rId321"/>
    <hyperlink ref="G2992" r:id="rId322"/>
    <hyperlink ref="G2865" r:id="rId323"/>
    <hyperlink ref="G1868" r:id="rId324"/>
    <hyperlink ref="G2218" r:id="rId325"/>
    <hyperlink ref="G1778" r:id="rId326"/>
    <hyperlink ref="G968" r:id="rId327"/>
    <hyperlink ref="G559" r:id="rId328"/>
    <hyperlink ref="G302" r:id="rId329"/>
    <hyperlink ref="G1460" r:id="rId330"/>
    <hyperlink ref="G574" r:id="rId331"/>
    <hyperlink ref="G1060" r:id="rId332"/>
    <hyperlink ref="G861" r:id="rId333"/>
    <hyperlink ref="G16" r:id="rId334"/>
    <hyperlink ref="G3489" r:id="rId335"/>
    <hyperlink ref="G2230" r:id="rId336"/>
    <hyperlink ref="G3625" r:id="rId337"/>
    <hyperlink ref="G3824" r:id="rId338"/>
    <hyperlink ref="G3398" r:id="rId339"/>
    <hyperlink ref="G1141" r:id="rId340"/>
    <hyperlink ref="G744" r:id="rId341"/>
    <hyperlink ref="G3469" r:id="rId342"/>
    <hyperlink ref="G3100" r:id="rId343"/>
    <hyperlink ref="G2818" r:id="rId344"/>
    <hyperlink ref="G3326" r:id="rId345"/>
    <hyperlink ref="G3316" r:id="rId346"/>
    <hyperlink ref="G3344" r:id="rId347"/>
    <hyperlink ref="G283" r:id="rId348"/>
    <hyperlink ref="G3711" r:id="rId349"/>
    <hyperlink ref="G680" r:id="rId350"/>
    <hyperlink ref="G3709" r:id="rId351"/>
    <hyperlink ref="G2817" r:id="rId352"/>
    <hyperlink ref="G3545" r:id="rId353"/>
    <hyperlink ref="G3376" r:id="rId354"/>
    <hyperlink ref="G3327" r:id="rId355"/>
    <hyperlink ref="G3106" r:id="rId356"/>
    <hyperlink ref="G3109" r:id="rId357"/>
    <hyperlink ref="G560" r:id="rId358"/>
    <hyperlink ref="G489" r:id="rId359"/>
    <hyperlink ref="G1210" r:id="rId360"/>
    <hyperlink ref="G1312" r:id="rId361"/>
    <hyperlink ref="G2405" r:id="rId362"/>
    <hyperlink ref="G2361" r:id="rId363"/>
    <hyperlink ref="G2341" r:id="rId364"/>
    <hyperlink ref="G2118" r:id="rId365"/>
    <hyperlink ref="G2909" r:id="rId366"/>
    <hyperlink ref="G781" r:id="rId367"/>
    <hyperlink ref="G815" r:id="rId368"/>
    <hyperlink ref="G746" r:id="rId369"/>
    <hyperlink ref="G301" r:id="rId370"/>
    <hyperlink ref="G284" r:id="rId371"/>
    <hyperlink ref="G1717" r:id="rId372"/>
    <hyperlink ref="G3171" r:id="rId373"/>
    <hyperlink ref="G3098" r:id="rId374"/>
    <hyperlink ref="G3172" r:id="rId375"/>
    <hyperlink ref="G142" r:id="rId376"/>
    <hyperlink ref="G143" r:id="rId377"/>
    <hyperlink ref="G1990" r:id="rId378"/>
    <hyperlink ref="G2048" r:id="rId379"/>
    <hyperlink ref="G569" r:id="rId380"/>
    <hyperlink ref="G2859" r:id="rId381"/>
    <hyperlink ref="G2862" r:id="rId382"/>
    <hyperlink ref="G2056" r:id="rId383"/>
    <hyperlink ref="G3847" r:id="rId384"/>
    <hyperlink ref="G1021" r:id="rId385"/>
    <hyperlink ref="G3570" r:id="rId386"/>
    <hyperlink ref="G2692" r:id="rId387"/>
    <hyperlink ref="G3318" r:id="rId388"/>
    <hyperlink ref="G3374" r:id="rId389"/>
    <hyperlink ref="G3324" r:id="rId390"/>
    <hyperlink ref="G573" r:id="rId391"/>
    <hyperlink ref="G1059" r:id="rId392"/>
    <hyperlink ref="G2286" r:id="rId393"/>
    <hyperlink ref="G3647" r:id="rId394"/>
    <hyperlink ref="G3648" r:id="rId395"/>
    <hyperlink ref="G474" r:id="rId396"/>
    <hyperlink ref="G3803" r:id="rId397"/>
    <hyperlink ref="G1520" r:id="rId398"/>
    <hyperlink ref="G1057" r:id="rId399"/>
    <hyperlink ref="G2753" r:id="rId400"/>
    <hyperlink ref="G3261" r:id="rId401"/>
    <hyperlink ref="G256" r:id="rId402"/>
    <hyperlink ref="G2096" r:id="rId403"/>
    <hyperlink ref="G1996" r:id="rId404"/>
    <hyperlink ref="G111" r:id="rId405"/>
    <hyperlink ref="G190" r:id="rId406"/>
    <hyperlink ref="G137" r:id="rId407"/>
    <hyperlink ref="G182" r:id="rId408"/>
    <hyperlink ref="G186" r:id="rId409"/>
    <hyperlink ref="G470" r:id="rId410"/>
    <hyperlink ref="G2155" r:id="rId411"/>
    <hyperlink ref="G2816" r:id="rId412"/>
    <hyperlink ref="G3654" r:id="rId413"/>
    <hyperlink ref="G2057" r:id="rId414"/>
    <hyperlink ref="G2484" r:id="rId415"/>
    <hyperlink ref="G3641" r:id="rId416"/>
    <hyperlink ref="G2198" r:id="rId417"/>
    <hyperlink ref="G2593" r:id="rId418"/>
    <hyperlink ref="G36" r:id="rId419"/>
    <hyperlink ref="G421" r:id="rId420"/>
    <hyperlink ref="G425" r:id="rId421"/>
    <hyperlink ref="G1756" r:id="rId422"/>
    <hyperlink ref="G1845" r:id="rId423"/>
    <hyperlink ref="G2106" r:id="rId424"/>
    <hyperlink ref="G2179" r:id="rId425"/>
    <hyperlink ref="G2614" r:id="rId426"/>
    <hyperlink ref="G2119" r:id="rId427"/>
    <hyperlink ref="G1523" r:id="rId428"/>
    <hyperlink ref="G902" r:id="rId429"/>
    <hyperlink ref="G745" r:id="rId430"/>
    <hyperlink ref="G311" r:id="rId431"/>
    <hyperlink ref="G976" r:id="rId432"/>
    <hyperlink ref="G422" r:id="rId433"/>
    <hyperlink ref="G695" r:id="rId434"/>
    <hyperlink ref="G1527" r:id="rId435"/>
    <hyperlink ref="G1189" r:id="rId436"/>
    <hyperlink ref="G2221" r:id="rId437"/>
    <hyperlink ref="G2871" r:id="rId438"/>
    <hyperlink ref="G3471" r:id="rId439"/>
    <hyperlink ref="G3630" r:id="rId440"/>
    <hyperlink ref="G3626" r:id="rId441"/>
    <hyperlink ref="G799" r:id="rId442"/>
    <hyperlink ref="G2836" r:id="rId443"/>
    <hyperlink ref="G3345" r:id="rId444"/>
    <hyperlink ref="G3190" r:id="rId445"/>
    <hyperlink ref="G3589" r:id="rId446"/>
    <hyperlink ref="G3036" r:id="rId447"/>
    <hyperlink ref="G3727" r:id="rId448"/>
    <hyperlink ref="G1064" r:id="rId449"/>
    <hyperlink ref="G1550" r:id="rId450"/>
    <hyperlink ref="G3233" r:id="rId451"/>
    <hyperlink ref="G3024" r:id="rId452"/>
    <hyperlink ref="G2721" r:id="rId453"/>
    <hyperlink ref="G2080" r:id="rId454"/>
    <hyperlink ref="G1328" r:id="rId455"/>
    <hyperlink ref="G2178" r:id="rId456"/>
    <hyperlink ref="G2613" r:id="rId457"/>
    <hyperlink ref="G3032" r:id="rId458"/>
    <hyperlink ref="G18" r:id="rId459"/>
    <hyperlink ref="G3168" r:id="rId460"/>
    <hyperlink ref="G3102" r:id="rId461"/>
    <hyperlink ref="G3094" r:id="rId462"/>
    <hyperlink ref="G3072" r:id="rId463"/>
    <hyperlink ref="G2442" r:id="rId464"/>
    <hyperlink ref="G3346" r:id="rId465"/>
    <hyperlink ref="G3306" r:id="rId466"/>
    <hyperlink ref="G3399" r:id="rId467"/>
    <hyperlink ref="G3279" r:id="rId468"/>
    <hyperlink ref="G702" r:id="rId469"/>
    <hyperlink ref="G1248" r:id="rId470"/>
    <hyperlink ref="G851" r:id="rId471"/>
    <hyperlink ref="G3798" r:id="rId472"/>
    <hyperlink ref="G1191" r:id="rId473"/>
    <hyperlink ref="G1910" r:id="rId474"/>
    <hyperlink ref="G509" r:id="rId475"/>
    <hyperlink ref="G19" r:id="rId476"/>
    <hyperlink ref="G3651" r:id="rId477"/>
    <hyperlink ref="G2177" r:id="rId478"/>
    <hyperlink ref="G2612" r:id="rId479"/>
    <hyperlink ref="G1104" r:id="rId480"/>
    <hyperlink ref="G3319" r:id="rId481"/>
    <hyperlink ref="G3000" r:id="rId482"/>
    <hyperlink ref="G3029" r:id="rId483"/>
    <hyperlink ref="G677" r:id="rId484"/>
    <hyperlink ref="G3097" r:id="rId485"/>
    <hyperlink ref="G1863" r:id="rId486"/>
    <hyperlink ref="G852" r:id="rId487"/>
    <hyperlink ref="G3497" r:id="rId488"/>
    <hyperlink ref="G3234" r:id="rId489"/>
    <hyperlink ref="G1479" r:id="rId490"/>
    <hyperlink ref="G2674" r:id="rId491"/>
    <hyperlink ref="G2222" r:id="rId492"/>
    <hyperlink ref="G306" r:id="rId493"/>
    <hyperlink ref="G591" r:id="rId494"/>
    <hyperlink ref="G511" r:id="rId495"/>
    <hyperlink ref="G1025" r:id="rId496"/>
    <hyperlink ref="G54" r:id="rId497"/>
    <hyperlink ref="G3432" r:id="rId498"/>
    <hyperlink ref="G2410" r:id="rId499"/>
    <hyperlink ref="G3639" r:id="rId500"/>
    <hyperlink ref="G1776" r:id="rId501"/>
    <hyperlink ref="G700" r:id="rId502"/>
    <hyperlink ref="G655" r:id="rId503"/>
    <hyperlink ref="G35" r:id="rId504"/>
    <hyperlink ref="G151" r:id="rId505"/>
    <hyperlink ref="G3237" r:id="rId506"/>
    <hyperlink ref="G3659" r:id="rId507"/>
    <hyperlink ref="G2955" r:id="rId508"/>
    <hyperlink ref="G1956" r:id="rId509"/>
    <hyperlink ref="G2307" r:id="rId510"/>
    <hyperlink ref="G3662" r:id="rId511"/>
    <hyperlink ref="G3652" r:id="rId512"/>
    <hyperlink ref="G3653" r:id="rId513"/>
    <hyperlink ref="G2812" r:id="rId514"/>
    <hyperlink ref="G2813" r:id="rId515"/>
    <hyperlink ref="G2811" r:id="rId516"/>
    <hyperlink ref="G1997" r:id="rId517"/>
    <hyperlink ref="G2097" r:id="rId518"/>
    <hyperlink ref="G1066" r:id="rId519"/>
    <hyperlink ref="G11" r:id="rId520"/>
    <hyperlink ref="G20" r:id="rId521"/>
    <hyperlink ref="G152" r:id="rId522"/>
    <hyperlink ref="G2404" r:id="rId523"/>
    <hyperlink ref="G2287" r:id="rId524"/>
    <hyperlink ref="G2693" r:id="rId525"/>
    <hyperlink ref="G2220" r:id="rId526"/>
    <hyperlink ref="G678" r:id="rId527"/>
    <hyperlink ref="G656" r:id="rId528"/>
    <hyperlink ref="G178" r:id="rId529"/>
    <hyperlink ref="G82" r:id="rId530"/>
    <hyperlink ref="G81" r:id="rId531"/>
    <hyperlink ref="G2540" r:id="rId532"/>
    <hyperlink ref="G2541" r:id="rId533"/>
    <hyperlink ref="G3351" r:id="rId534"/>
    <hyperlink ref="G3501" r:id="rId535"/>
    <hyperlink ref="G414" r:id="rId536"/>
    <hyperlink ref="G512" r:id="rId537"/>
    <hyperlink ref="G2064" r:id="rId538"/>
    <hyperlink ref="G2098" r:id="rId539"/>
    <hyperlink ref="G2535" r:id="rId540"/>
    <hyperlink ref="G2543" r:id="rId541"/>
    <hyperlink ref="G2550" r:id="rId542"/>
    <hyperlink ref="G2694" r:id="rId543"/>
    <hyperlink ref="G3192" r:id="rId544"/>
    <hyperlink ref="G3204" r:id="rId545"/>
    <hyperlink ref="G3644" r:id="rId546"/>
    <hyperlink ref="G3655" r:id="rId547"/>
    <hyperlink ref="G505" r:id="rId548"/>
    <hyperlink ref="G681" r:id="rId549"/>
    <hyperlink ref="G740" r:id="rId550"/>
    <hyperlink ref="G800" r:id="rId551"/>
    <hyperlink ref="G1209" r:id="rId552"/>
    <hyperlink ref="G2377" r:id="rId553"/>
    <hyperlink ref="G2441" r:id="rId554"/>
    <hyperlink ref="G2959" r:id="rId555"/>
    <hyperlink ref="G3037" r:id="rId556"/>
    <hyperlink ref="G3191" r:id="rId557"/>
    <hyperlink ref="G3206" r:id="rId558"/>
    <hyperlink ref="G3263" r:id="rId559"/>
    <hyperlink ref="G3343" r:id="rId560"/>
    <hyperlink ref="G3666" r:id="rId561"/>
    <hyperlink ref="G3688" r:id="rId562"/>
    <hyperlink ref="G1548" r:id="rId563"/>
    <hyperlink ref="G2251" r:id="rId564"/>
    <hyperlink ref="G2545" r:id="rId565"/>
    <hyperlink ref="G2938" r:id="rId566"/>
    <hyperlink ref="G3632" r:id="rId567"/>
    <hyperlink ref="G3173" r:id="rId568"/>
    <hyperlink ref="G2814" r:id="rId569"/>
    <hyperlink ref="G2837" r:id="rId570"/>
    <hyperlink ref="G2107" r:id="rId571"/>
    <hyperlink ref="G2839" r:id="rId572"/>
    <hyperlink ref="G3103" r:id="rId573"/>
    <hyperlink ref="G3281" r:id="rId574"/>
    <hyperlink ref="G2443" r:id="rId575"/>
    <hyperlink ref="G21" r:id="rId576"/>
    <hyperlink ref="G26" r:id="rId577"/>
    <hyperlink ref="G45" r:id="rId578"/>
    <hyperlink ref="G46" r:id="rId579"/>
    <hyperlink ref="G55" r:id="rId580"/>
    <hyperlink ref="G281" r:id="rId581"/>
    <hyperlink ref="G282" r:id="rId582"/>
    <hyperlink ref="G408" r:id="rId583"/>
    <hyperlink ref="G409" r:id="rId584"/>
    <hyperlink ref="G465" r:id="rId585"/>
    <hyperlink ref="G467" r:id="rId586"/>
    <hyperlink ref="G898" r:id="rId587"/>
    <hyperlink ref="G802" r:id="rId588"/>
    <hyperlink ref="G1121" r:id="rId589"/>
    <hyperlink ref="G1331" r:id="rId590"/>
    <hyperlink ref="G2538" r:id="rId591"/>
    <hyperlink ref="G3730" r:id="rId592"/>
    <hyperlink ref="G3096" r:id="rId593"/>
    <hyperlink ref="G1311" r:id="rId594"/>
    <hyperlink ref="G996" r:id="rId595"/>
    <hyperlink ref="G1086" r:id="rId596"/>
    <hyperlink ref="G1105" r:id="rId597"/>
    <hyperlink ref="G1396" r:id="rId598"/>
    <hyperlink ref="G2925" r:id="rId599"/>
    <hyperlink ref="G3108" r:id="rId600"/>
    <hyperlink ref="G3500" r:id="rId601"/>
    <hyperlink ref="G3590" r:id="rId602"/>
    <hyperlink ref="G2926" r:id="rId603"/>
    <hyperlink ref="G2462" r:id="rId604"/>
    <hyperlink ref="G862" r:id="rId605"/>
    <hyperlink ref="G2795" r:id="rId606"/>
    <hyperlink ref="G3793" r:id="rId607"/>
    <hyperlink ref="G312" r:id="rId608"/>
    <hyperlink ref="G3610" r:id="rId609"/>
    <hyperlink ref="G3804" r:id="rId610"/>
    <hyperlink ref="G1226" r:id="rId611"/>
    <hyperlink ref="G1065" r:id="rId612"/>
    <hyperlink ref="G510" r:id="rId613"/>
    <hyperlink ref="G626" r:id="rId614"/>
    <hyperlink ref="G476" r:id="rId615"/>
    <hyperlink ref="G189" r:id="rId616"/>
    <hyperlink ref="G15" r:id="rId617"/>
    <hyperlink ref="G10" r:id="rId618"/>
    <hyperlink ref="G719" r:id="rId619"/>
    <hyperlink ref="G3350" r:id="rId620"/>
    <hyperlink ref="G3016" r:id="rId621"/>
    <hyperlink ref="G2461" r:id="rId622"/>
    <hyperlink ref="G2378" r:id="rId623"/>
    <hyperlink ref="G1757" r:id="rId624"/>
    <hyperlink ref="G1751" r:id="rId625"/>
    <hyperlink ref="G515" r:id="rId626"/>
    <hyperlink ref="G1190" r:id="rId627"/>
    <hyperlink ref="G2552" r:id="rId628"/>
    <hyperlink ref="G1686" r:id="rId629"/>
    <hyperlink ref="G3518" r:id="rId630"/>
    <hyperlink ref="G3169" r:id="rId631"/>
    <hyperlink ref="G2383" r:id="rId632"/>
    <hyperlink ref="G3280" r:id="rId633"/>
    <hyperlink ref="G3285" r:id="rId634"/>
    <hyperlink ref="G2533" r:id="rId635"/>
    <hyperlink ref="G3400" r:id="rId636"/>
    <hyperlink ref="G1144" r:id="rId637"/>
    <hyperlink ref="G1688" r:id="rId638"/>
    <hyperlink ref="G3347" r:id="rId639"/>
    <hyperlink ref="G479" r:id="rId640"/>
    <hyperlink ref="G803" r:id="rId641"/>
    <hyperlink ref="G1690" r:id="rId642"/>
    <hyperlink ref="G1693" r:id="rId643"/>
    <hyperlink ref="G2252" r:id="rId644"/>
    <hyperlink ref="G718" r:id="rId645"/>
    <hyperlink ref="G2253" r:id="rId646"/>
    <hyperlink ref="G3095" r:id="rId647"/>
    <hyperlink ref="G3307" r:id="rId648"/>
    <hyperlink ref="G3348" r:id="rId649"/>
    <hyperlink ref="G3402" r:id="rId650"/>
    <hyperlink ref="G468" r:id="rId651"/>
    <hyperlink ref="G508" r:id="rId652"/>
    <hyperlink ref="G653" r:id="rId653"/>
    <hyperlink ref="G998" r:id="rId654"/>
    <hyperlink ref="G2109" r:id="rId655"/>
    <hyperlink ref="G144" r:id="rId656"/>
    <hyperlink ref="G146" r:id="rId657"/>
    <hyperlink ref="G153" r:id="rId658"/>
    <hyperlink ref="G155" r:id="rId659"/>
    <hyperlink ref="G2099" r:id="rId660"/>
    <hyperlink ref="G2101" r:id="rId661"/>
    <hyperlink ref="G2093" r:id="rId662"/>
    <hyperlink ref="G2095" r:id="rId663"/>
    <hyperlink ref="G1948" r:id="rId664"/>
    <hyperlink ref="G1949" r:id="rId665"/>
    <hyperlink ref="G1957" r:id="rId666"/>
    <hyperlink ref="G1959" r:id="rId667"/>
    <hyperlink ref="G1950" r:id="rId668"/>
    <hyperlink ref="G1952" r:id="rId669"/>
    <hyperlink ref="G56" r:id="rId670"/>
    <hyperlink ref="G58" r:id="rId671"/>
    <hyperlink ref="G61" r:id="rId672"/>
    <hyperlink ref="G63" r:id="rId673"/>
    <hyperlink ref="G75" r:id="rId674"/>
    <hyperlink ref="G77" r:id="rId675"/>
    <hyperlink ref="G3646" r:id="rId676"/>
    <hyperlink ref="G3657" r:id="rId677"/>
    <hyperlink ref="G3825" r:id="rId678"/>
    <hyperlink ref="G3827" r:id="rId679"/>
    <hyperlink ref="G416" r:id="rId680"/>
    <hyperlink ref="G390" r:id="rId681"/>
    <hyperlink ref="G2516" r:id="rId682"/>
    <hyperlink ref="G3472" r:id="rId683"/>
    <hyperlink ref="G507" r:id="rId684"/>
    <hyperlink ref="G200" r:id="rId685"/>
    <hyperlink ref="G202" r:id="rId686"/>
    <hyperlink ref="G203" r:id="rId687"/>
    <hyperlink ref="G209" r:id="rId688"/>
    <hyperlink ref="G201" r:id="rId689"/>
    <hyperlink ref="G2726" r:id="rId690"/>
    <hyperlink ref="G2728" r:id="rId691"/>
    <hyperlink ref="G2935" r:id="rId692"/>
    <hyperlink ref="G2937" r:id="rId693"/>
    <hyperlink ref="G12" r:id="rId694"/>
    <hyperlink ref="G14" r:id="rId695"/>
    <hyperlink ref="G37" r:id="rId696"/>
    <hyperlink ref="G39" r:id="rId697"/>
    <hyperlink ref="G204" r:id="rId698"/>
    <hyperlink ref="G206" r:id="rId699"/>
    <hyperlink ref="G1642" r:id="rId700"/>
    <hyperlink ref="G1644" r:id="rId701"/>
    <hyperlink ref="G3194" r:id="rId702"/>
    <hyperlink ref="G67" r:id="rId703"/>
    <hyperlink ref="G1061" r:id="rId704"/>
    <hyperlink ref="G2512" r:id="rId705"/>
    <hyperlink ref="G3230" r:id="rId706"/>
    <hyperlink ref="G3303" r:id="rId707"/>
    <hyperlink ref="G3613" r:id="rId708"/>
    <hyperlink ref="G3848" r:id="rId709"/>
    <hyperlink ref="G1227" r:id="rId710"/>
    <hyperlink ref="G69" r:id="rId711"/>
    <hyperlink ref="G1063" r:id="rId712"/>
    <hyperlink ref="G1229" r:id="rId713"/>
    <hyperlink ref="G3232" r:id="rId714"/>
    <hyperlink ref="G3305" r:id="rId715"/>
    <hyperlink ref="G3615" r:id="rId716"/>
    <hyperlink ref="G3850" r:id="rId717"/>
    <hyperlink ref="G1979" r:id="rId718"/>
    <hyperlink ref="G3547" r:id="rId719"/>
    <hyperlink ref="G3283" r:id="rId720"/>
    <hyperlink ref="G2532" r:id="rId721"/>
    <hyperlink ref="G1991" r:id="rId722"/>
    <hyperlink ref="G1993" r:id="rId723"/>
    <hyperlink ref="G831" r:id="rId724"/>
    <hyperlink ref="G300" r:id="rId725"/>
    <hyperlink ref="G2358" r:id="rId726"/>
    <hyperlink ref="G3104" r:id="rId727"/>
    <hyperlink ref="G2444" r:id="rId728"/>
    <hyperlink ref="G3073" r:id="rId729"/>
    <hyperlink ref="G594" r:id="rId730"/>
    <hyperlink ref="G2303" r:id="rId731"/>
    <hyperlink ref="G407" r:id="rId732"/>
    <hyperlink ref="G3546" r:id="rId733"/>
    <hyperlink ref="G1143" r:id="rId734"/>
    <hyperlink ref="G3370" r:id="rId735"/>
    <hyperlink ref="G2537" r:id="rId736"/>
    <hyperlink ref="G903" r:id="rId737"/>
    <hyperlink ref="G3411" r:id="rId738"/>
    <hyperlink ref="G3431" r:id="rId739"/>
    <hyperlink ref="G471" r:id="rId740"/>
    <hyperlink ref="G472" r:id="rId741"/>
    <hyperlink ref="G2866" r:id="rId742"/>
    <hyperlink ref="G3851" r:id="rId743"/>
    <hyperlink ref="G2384" r:id="rId744"/>
    <hyperlink ref="G801" r:id="rId745"/>
    <hyperlink ref="G174" r:id="rId746"/>
    <hyperlink ref="G175" r:id="rId747"/>
    <hyperlink ref="G3352" r:id="rId748"/>
    <hyperlink ref="G682" r:id="rId749"/>
    <hyperlink ref="G1148" r:id="rId750"/>
    <hyperlink ref="G3127" r:id="rId751"/>
    <hyperlink ref="G3130" r:id="rId752"/>
    <hyperlink ref="G1067" r:id="rId753"/>
    <hyperlink ref="G2304" r:id="rId754"/>
    <hyperlink ref="G2231" r:id="rId755"/>
    <hyperlink ref="G3427" r:id="rId756"/>
    <hyperlink ref="G999" r:id="rId757"/>
    <hyperlink ref="G1250" r:id="rId758"/>
    <hyperlink ref="G962" r:id="rId759"/>
    <hyperlink ref="G1446" r:id="rId760"/>
    <hyperlink ref="G3548" r:id="rId761"/>
    <hyperlink ref="G85" r:id="rId762"/>
    <hyperlink ref="G86" r:id="rId763"/>
    <hyperlink ref="G3207" r:id="rId764"/>
    <hyperlink ref="G3208" r:id="rId765"/>
    <hyperlink ref="G8" r:id="rId766"/>
    <hyperlink ref="G9" r:id="rId767"/>
    <hyperlink ref="G234" r:id="rId768"/>
    <hyperlink ref="G235" r:id="rId769"/>
    <hyperlink ref="G303" r:id="rId770"/>
    <hyperlink ref="G304" r:id="rId771"/>
    <hyperlink ref="G358" r:id="rId772"/>
    <hyperlink ref="G359" r:id="rId773"/>
    <hyperlink ref="G683" r:id="rId774"/>
    <hyperlink ref="G684" r:id="rId775"/>
    <hyperlink ref="G813" r:id="rId776"/>
    <hyperlink ref="G814" r:id="rId777"/>
    <hyperlink ref="G963" r:id="rId778"/>
    <hyperlink ref="G964" r:id="rId779"/>
    <hyperlink ref="G1000" r:id="rId780"/>
    <hyperlink ref="G1001" r:id="rId781"/>
    <hyperlink ref="G1068" r:id="rId782"/>
    <hyperlink ref="G1069" r:id="rId783"/>
    <hyperlink ref="G1149" r:id="rId784"/>
    <hyperlink ref="G1150" r:id="rId785"/>
    <hyperlink ref="G1251" r:id="rId786"/>
    <hyperlink ref="G1252" r:id="rId787"/>
    <hyperlink ref="G1392" r:id="rId788"/>
    <hyperlink ref="G1447" r:id="rId789"/>
    <hyperlink ref="G1448" r:id="rId790"/>
    <hyperlink ref="G1927" r:id="rId791"/>
    <hyperlink ref="G1928" r:id="rId792"/>
    <hyperlink ref="G2158" r:id="rId793"/>
    <hyperlink ref="G2159" r:id="rId794"/>
    <hyperlink ref="G2199" r:id="rId795"/>
    <hyperlink ref="G2200" r:id="rId796"/>
    <hyperlink ref="G2232" r:id="rId797"/>
    <hyperlink ref="G2233" r:id="rId798"/>
    <hyperlink ref="G2305" r:id="rId799"/>
    <hyperlink ref="G2306" r:id="rId800"/>
    <hyperlink ref="G2594" r:id="rId801"/>
    <hyperlink ref="G2595" r:id="rId802"/>
    <hyperlink ref="G2867" r:id="rId803"/>
    <hyperlink ref="G2868" r:id="rId804"/>
    <hyperlink ref="G2993" r:id="rId805"/>
    <hyperlink ref="G2994" r:id="rId806"/>
    <hyperlink ref="G2997" r:id="rId807"/>
    <hyperlink ref="G2998" r:id="rId808"/>
    <hyperlink ref="G3033" r:id="rId809"/>
    <hyperlink ref="G3034" r:id="rId810"/>
    <hyperlink ref="G3077" r:id="rId811"/>
    <hyperlink ref="G3078" r:id="rId812"/>
    <hyperlink ref="G3128" r:id="rId813"/>
    <hyperlink ref="G3129" r:id="rId814"/>
    <hyperlink ref="G3131" r:id="rId815"/>
    <hyperlink ref="G3132" r:id="rId816"/>
    <hyperlink ref="G3202" r:id="rId817"/>
    <hyperlink ref="G3203" r:id="rId818"/>
    <hyperlink ref="G3235" r:id="rId819"/>
    <hyperlink ref="G3236" r:id="rId820"/>
    <hyperlink ref="G3353" r:id="rId821"/>
    <hyperlink ref="G3354" r:id="rId822"/>
    <hyperlink ref="G3408" r:id="rId823"/>
    <hyperlink ref="G3409" r:id="rId824"/>
    <hyperlink ref="G3428" r:id="rId825"/>
    <hyperlink ref="G3429" r:id="rId826"/>
    <hyperlink ref="G3525" r:id="rId827"/>
    <hyperlink ref="G3526" r:id="rId828"/>
    <hyperlink ref="G3549" r:id="rId829"/>
    <hyperlink ref="G3550" r:id="rId830"/>
    <hyperlink ref="G88" r:id="rId831"/>
    <hyperlink ref="G62" r:id="rId832"/>
    <hyperlink ref="G68" r:id="rId833"/>
    <hyperlink ref="G154" r:id="rId834"/>
    <hyperlink ref="G205" r:id="rId835"/>
    <hyperlink ref="G389" r:id="rId836"/>
    <hyperlink ref="G415" r:id="rId837"/>
    <hyperlink ref="G1062" r:id="rId838"/>
    <hyperlink ref="G1228" r:id="rId839"/>
    <hyperlink ref="G1951" r:id="rId840"/>
    <hyperlink ref="G1992" r:id="rId841"/>
    <hyperlink ref="G2100" r:id="rId842"/>
    <hyperlink ref="G2536" r:id="rId843"/>
    <hyperlink ref="G2727" r:id="rId844"/>
    <hyperlink ref="G2936" r:id="rId845"/>
    <hyperlink ref="G3231" r:id="rId846"/>
    <hyperlink ref="G3304" r:id="rId847"/>
    <hyperlink ref="G3614" r:id="rId848"/>
    <hyperlink ref="G3645" r:id="rId849"/>
    <hyperlink ref="G3826" r:id="rId850"/>
    <hyperlink ref="G3849" r:id="rId851"/>
    <hyperlink ref="G899" r:id="rId852"/>
    <hyperlink ref="G900" r:id="rId853"/>
    <hyperlink ref="G901" r:id="rId854"/>
    <hyperlink ref="G2403" r:id="rId855"/>
    <hyperlink ref="G2402" r:id="rId856"/>
    <hyperlink ref="G3668" r:id="rId857"/>
    <hyperlink ref="G3707" r:id="rId858"/>
    <hyperlink ref="G3572" r:id="rId859"/>
    <hyperlink ref="G2505" r:id="rId860"/>
    <hyperlink ref="G2506" r:id="rId861"/>
    <hyperlink ref="G635" r:id="rId862"/>
    <hyperlink ref="G636" r:id="rId863"/>
    <hyperlink ref="G1329" r:id="rId864"/>
    <hyperlink ref="G778" r:id="rId865"/>
    <hyperlink ref="G853" r:id="rId866"/>
    <hyperlink ref="G854" r:id="rId867"/>
    <hyperlink ref="G592" r:id="rId868"/>
    <hyperlink ref="G859" r:id="rId869"/>
    <hyperlink ref="G1184" r:id="rId870"/>
    <hyperlink ref="G3620" r:id="rId871"/>
    <hyperlink ref="G1905" r:id="rId872"/>
    <hyperlink ref="G1022" r:id="rId873"/>
    <hyperlink ref="G1026" r:id="rId874"/>
    <hyperlink ref="G1027" r:id="rId875"/>
    <hyperlink ref="G969" r:id="rId876"/>
    <hyperlink ref="G973" r:id="rId877"/>
    <hyperlink ref="G1525" r:id="rId878"/>
    <hyperlink ref="G2228" r:id="rId879"/>
    <hyperlink ref="G2570" r:id="rId880"/>
    <hyperlink ref="G2223" r:id="rId881"/>
    <hyperlink ref="G2224" r:id="rId882"/>
    <hyperlink ref="G2637" r:id="rId883"/>
    <hyperlink ref="G1843" r:id="rId884"/>
    <hyperlink ref="G1753" r:id="rId885"/>
    <hyperlink ref="G3796" r:id="rId886"/>
    <hyperlink ref="G3396" r:id="rId887"/>
    <hyperlink ref="G806" r:id="rId888"/>
    <hyperlink ref="G1546" r:id="rId889"/>
    <hyperlink ref="G1458" r:id="rId890"/>
    <hyperlink ref="G2116" r:id="rId891"/>
    <hyperlink ref="G631" r:id="rId892"/>
    <hyperlink ref="G658" r:id="rId893"/>
    <hyperlink ref="G864" r:id="rId894"/>
    <hyperlink ref="G833" r:id="rId895"/>
    <hyperlink ref="G3498" r:id="rId896"/>
    <hyperlink ref="G1777" r:id="rId897"/>
    <hyperlink ref="G481" r:id="rId898"/>
    <hyperlink ref="G483" r:id="rId899"/>
    <hyperlink ref="G305" r:id="rId900"/>
    <hyperlink ref="G2508" r:id="rId901"/>
    <hyperlink ref="G534" r:id="rId902"/>
    <hyperlink ref="G535" r:id="rId903"/>
    <hyperlink ref="G536" r:id="rId904"/>
    <hyperlink ref="G3211" r:id="rId905"/>
    <hyperlink ref="G1270" r:id="rId906"/>
    <hyperlink ref="G3517" r:id="rId907"/>
    <hyperlink ref="G1554" r:id="rId908"/>
    <hyperlink ref="G1555" r:id="rId909"/>
    <hyperlink ref="G1516" r:id="rId910"/>
    <hyperlink ref="G1517" r:id="rId911"/>
    <hyperlink ref="G1558" r:id="rId912"/>
    <hyperlink ref="G1559" r:id="rId913"/>
    <hyperlink ref="G1593" r:id="rId914"/>
    <hyperlink ref="G1594" r:id="rId915"/>
    <hyperlink ref="G3255" r:id="rId916"/>
    <hyperlink ref="G3256" r:id="rId917"/>
    <hyperlink ref="G3392" r:id="rId918"/>
    <hyperlink ref="G3393" r:id="rId919"/>
    <hyperlink ref="G3490" r:id="rId920"/>
    <hyperlink ref="G3491" r:id="rId921"/>
    <hyperlink ref="G3520" r:id="rId922"/>
    <hyperlink ref="G3521" r:id="rId923"/>
    <hyperlink ref="G2065" r:id="rId924"/>
    <hyperlink ref="G2066" r:id="rId925"/>
    <hyperlink ref="G2079" r:id="rId926"/>
    <hyperlink ref="G1958" r:id="rId927"/>
    <hyperlink ref="G3656" r:id="rId928"/>
    <hyperlink ref="G2542" r:id="rId929"/>
    <hyperlink ref="G2544" r:id="rId930"/>
    <hyperlink ref="G2549" r:id="rId931"/>
    <hyperlink ref="G2551" r:id="rId932"/>
    <hyperlink ref="G3193" r:id="rId933"/>
    <hyperlink ref="G208" r:id="rId934"/>
    <hyperlink ref="G210" r:id="rId935"/>
    <hyperlink ref="G38" r:id="rId936"/>
    <hyperlink ref="G41" r:id="rId937"/>
    <hyperlink ref="G43" r:id="rId938"/>
    <hyperlink ref="G42" r:id="rId939"/>
    <hyperlink ref="G145" r:id="rId940"/>
    <hyperlink ref="G2094" r:id="rId941"/>
    <hyperlink ref="G57" r:id="rId942"/>
    <hyperlink ref="G76" r:id="rId943"/>
    <hyperlink ref="G2514" r:id="rId944"/>
    <hyperlink ref="G2695" r:id="rId945"/>
    <hyperlink ref="G13" r:id="rId946"/>
    <hyperlink ref="G2037" r:id="rId947"/>
    <hyperlink ref="G2038" r:id="rId948"/>
    <hyperlink ref="G2039" r:id="rId949"/>
    <hyperlink ref="G2058" r:id="rId950"/>
    <hyperlink ref="G2059" r:id="rId951"/>
    <hyperlink ref="G2060" r:id="rId952"/>
    <hyperlink ref="G2073" r:id="rId953"/>
    <hyperlink ref="G2074" r:id="rId954"/>
    <hyperlink ref="G2075" r:id="rId955"/>
    <hyperlink ref="G95" r:id="rId956"/>
    <hyperlink ref="G96" r:id="rId957"/>
    <hyperlink ref="G97" r:id="rId958"/>
    <hyperlink ref="G102" r:id="rId959"/>
    <hyperlink ref="G103" r:id="rId960"/>
    <hyperlink ref="G104" r:id="rId961"/>
    <hyperlink ref="G2040" r:id="rId962"/>
    <hyperlink ref="G2041" r:id="rId963"/>
    <hyperlink ref="G2042" r:id="rId964"/>
    <hyperlink ref="G2718" r:id="rId965"/>
    <hyperlink ref="G2719" r:id="rId966"/>
    <hyperlink ref="G2720" r:id="rId967"/>
    <hyperlink ref="G105" r:id="rId968"/>
    <hyperlink ref="G134" r:id="rId969"/>
    <hyperlink ref="G179" r:id="rId970"/>
    <hyperlink ref="G197" r:id="rId971"/>
    <hyperlink ref="G561" r:id="rId972"/>
    <hyperlink ref="G1705" r:id="rId973"/>
    <hyperlink ref="G1707" r:id="rId974"/>
    <hyperlink ref="G2379" r:id="rId975"/>
    <hyperlink ref="G2509" r:id="rId976"/>
    <hyperlink ref="G2927" r:id="rId977"/>
    <hyperlink ref="G3253" r:id="rId978"/>
    <hyperlink ref="G3258" r:id="rId979"/>
    <hyperlink ref="G3312" r:id="rId980"/>
    <hyperlink ref="G3449" r:id="rId981"/>
    <hyperlink ref="G183" r:id="rId982"/>
    <hyperlink ref="G2110" r:id="rId983"/>
    <hyperlink ref="G2111" r:id="rId984"/>
    <hyperlink ref="G2112" r:id="rId985"/>
    <hyperlink ref="G2082" r:id="rId986"/>
    <hyperlink ref="G2083" r:id="rId987"/>
    <hyperlink ref="G2084" r:id="rId988"/>
    <hyperlink ref="G3430" r:id="rId989"/>
    <hyperlink ref="G215" r:id="rId990"/>
    <hyperlink ref="G216" r:id="rId991"/>
    <hyperlink ref="G217" r:id="rId992"/>
    <hyperlink ref="G257" r:id="rId993"/>
    <hyperlink ref="G593" r:id="rId994"/>
    <hyperlink ref="G632" r:id="rId995"/>
    <hyperlink ref="G637" r:id="rId996"/>
    <hyperlink ref="G660" r:id="rId997"/>
    <hyperlink ref="G779" r:id="rId998"/>
    <hyperlink ref="G808" r:id="rId999"/>
    <hyperlink ref="G834" r:id="rId1000"/>
    <hyperlink ref="G855" r:id="rId1001"/>
    <hyperlink ref="G860" r:id="rId1002"/>
    <hyperlink ref="G865" r:id="rId1003"/>
    <hyperlink ref="G970" r:id="rId1004"/>
    <hyperlink ref="G974" r:id="rId1005"/>
    <hyperlink ref="G1023" r:id="rId1006"/>
    <hyperlink ref="G1028" r:id="rId1007"/>
    <hyperlink ref="G1185" r:id="rId1008"/>
    <hyperlink ref="G1271" r:id="rId1009"/>
    <hyperlink ref="G1291" r:id="rId1010"/>
    <hyperlink ref="G1330" r:id="rId1011"/>
    <hyperlink ref="G1412" r:id="rId1012"/>
    <hyperlink ref="G1413" r:id="rId1013"/>
    <hyperlink ref="G1414" r:id="rId1014"/>
    <hyperlink ref="G1459" r:id="rId1015"/>
    <hyperlink ref="G1518" r:id="rId1016"/>
    <hyperlink ref="G1521" r:id="rId1017"/>
    <hyperlink ref="G1526" r:id="rId1018"/>
    <hyperlink ref="G1547" r:id="rId1019"/>
    <hyperlink ref="G1556" r:id="rId1020"/>
    <hyperlink ref="G1560" r:id="rId1021"/>
    <hyperlink ref="G87" r:id="rId1022"/>
    <hyperlink ref="G176" r:id="rId1023"/>
    <hyperlink ref="G473" r:id="rId1024"/>
    <hyperlink ref="G686" r:id="rId1025"/>
    <hyperlink ref="G687" r:id="rId1026"/>
    <hyperlink ref="G688" r:id="rId1027"/>
    <hyperlink ref="G1595" r:id="rId1028"/>
    <hyperlink ref="G1754" r:id="rId1029"/>
    <hyperlink ref="G1844" r:id="rId1030"/>
    <hyperlink ref="G1906" r:id="rId1031"/>
    <hyperlink ref="G2225" r:id="rId1032"/>
    <hyperlink ref="G2229" r:id="rId1033"/>
    <hyperlink ref="G2507" r:id="rId1034"/>
    <hyperlink ref="G2571" r:id="rId1035"/>
    <hyperlink ref="G2638" r:id="rId1036"/>
    <hyperlink ref="G3209" r:id="rId1037"/>
    <hyperlink ref="G3212" r:id="rId1038"/>
    <hyperlink ref="G3257" r:id="rId1039"/>
    <hyperlink ref="G3394" r:id="rId1040"/>
    <hyperlink ref="G3397" r:id="rId1041"/>
    <hyperlink ref="G3453" r:id="rId1042"/>
    <hyperlink ref="G3492" r:id="rId1043"/>
    <hyperlink ref="G3499" r:id="rId1044"/>
    <hyperlink ref="G3522" r:id="rId1045"/>
    <hyperlink ref="G3573" r:id="rId1046"/>
    <hyperlink ref="G3621" r:id="rId1047"/>
    <hyperlink ref="G3669" r:id="rId1048"/>
    <hyperlink ref="G3708" r:id="rId1049"/>
    <hyperlink ref="G3797" r:id="rId1050"/>
    <hyperlink ref="G60" r:id="rId1051"/>
    <hyperlink ref="G83" r:id="rId1052"/>
    <hyperlink ref="G89" r:id="rId1053"/>
    <hyperlink ref="G1981" r:id="rId1054"/>
    <hyperlink ref="G1986" r:id="rId1055"/>
    <hyperlink ref="G2672" r:id="rId1056"/>
    <hyperlink ref="G3633" r:id="rId1057"/>
    <hyperlink ref="G3634" r:id="rId1058"/>
    <hyperlink ref="G3635" r:id="rId1059"/>
    <hyperlink ref="G3636" r:id="rId1060"/>
    <hyperlink ref="G3638" r:id="rId1061"/>
    <hyperlink ref="G1123" r:id="rId1062"/>
    <hyperlink ref="G691" r:id="rId1063"/>
    <hyperlink ref="G1393" r:id="rId1064"/>
    <hyperlink ref="G3126" r:id="rId1065"/>
    <hyperlink ref="G2861" r:id="rId1066"/>
    <hyperlink ref="G1139" r:id="rId1067"/>
    <hyperlink ref="G1145" r:id="rId1068"/>
    <hyperlink ref="G1779" r:id="rId1069"/>
    <hyperlink ref="G2907" r:id="rId1070"/>
    <hyperlink ref="G2908" r:id="rId1071"/>
    <hyperlink ref="G698" r:id="rId1072"/>
    <hyperlink ref="G699" r:id="rId1073"/>
    <hyperlink ref="G2930" r:id="rId1074"/>
    <hyperlink ref="G2931" r:id="rId1075"/>
    <hyperlink ref="G979" r:id="rId1076"/>
    <hyperlink ref="G980" r:id="rId1077"/>
    <hyperlink ref="G2748" r:id="rId1078"/>
    <hyperlink ref="G2749" r:id="rId1079"/>
    <hyperlink ref="G2750" r:id="rId1080"/>
    <hyperlink ref="G1865" r:id="rId1081"/>
    <hyperlink ref="G1866" r:id="rId1082"/>
    <hyperlink ref="G1867" r:id="rId1083"/>
    <hyperlink ref="G308" r:id="rId1084"/>
    <hyperlink ref="G309" r:id="rId1085"/>
    <hyperlink ref="G310" r:id="rId1086"/>
    <hyperlink ref="G556" r:id="rId1087"/>
    <hyperlink ref="G2117" r:id="rId1088"/>
    <hyperlink ref="G184" r:id="rId1089"/>
    <hyperlink ref="G2724" r:id="rId1090"/>
    <hyperlink ref="G2725" r:id="rId1091"/>
    <hyperlink ref="G2153" r:id="rId1092"/>
    <hyperlink ref="G2154" r:id="rId1093"/>
    <hyperlink ref="G29" r:id="rId1094"/>
    <hyperlink ref="G30" r:id="rId1095"/>
    <hyperlink ref="G23" r:id="rId1096"/>
    <hyperlink ref="G24" r:id="rId1097"/>
    <hyperlink ref="G31" r:id="rId1098"/>
    <hyperlink ref="G32" r:id="rId1099"/>
    <hyperlink ref="G565" r:id="rId1100"/>
    <hyperlink ref="G566" r:id="rId1101"/>
    <hyperlink ref="G567" r:id="rId1102"/>
    <hyperlink ref="G741" r:id="rId1103"/>
    <hyperlink ref="G742" r:id="rId1104"/>
    <hyperlink ref="G1230" r:id="rId1105"/>
    <hyperlink ref="G1231" r:id="rId1106"/>
    <hyperlink ref="G1450" r:id="rId1107"/>
    <hyperlink ref="G1451" r:id="rId1108"/>
    <hyperlink ref="G1773" r:id="rId1109"/>
    <hyperlink ref="G1774" r:id="rId1110"/>
    <hyperlink ref="G2713" r:id="rId1111"/>
    <hyperlink ref="G2714" r:id="rId1112"/>
    <hyperlink ref="G2956" r:id="rId1113"/>
    <hyperlink ref="G2957" r:id="rId1114"/>
    <hyperlink ref="G3403" r:id="rId1115"/>
    <hyperlink ref="G3404" r:id="rId1116"/>
    <hyperlink ref="G2889" r:id="rId1117"/>
    <hyperlink ref="G2323" r:id="rId1118"/>
    <hyperlink ref="G1684" r:id="rId1119"/>
    <hyperlink ref="G1699" r:id="rId1120"/>
    <hyperlink ref="G1700" r:id="rId1121"/>
    <hyperlink ref="G252" r:id="rId1122"/>
    <hyperlink ref="G355" r:id="rId1123"/>
    <hyperlink ref="G2195" r:id="rId1124"/>
    <hyperlink ref="G2630" r:id="rId1125"/>
    <hyperlink ref="G2216" r:id="rId1126"/>
    <hyperlink ref="G1332" r:id="rId1127"/>
    <hyperlink ref="G3259" r:id="rId1128"/>
    <hyperlink ref="G3025" r:id="rId1129"/>
    <hyperlink ref="G3026" r:id="rId1130"/>
    <hyperlink ref="G3027" r:id="rId1131"/>
    <hyperlink ref="G1955" r:id="rId1132"/>
    <hyperlink ref="G2063" r:id="rId1133"/>
    <hyperlink ref="G2069" r:id="rId1134"/>
    <hyperlink ref="G2104" r:id="rId1135"/>
    <hyperlink ref="G149" r:id="rId1136"/>
    <hyperlink ref="G158" r:id="rId1137"/>
    <hyperlink ref="G66" r:id="rId1138"/>
    <hyperlink ref="G177" r:id="rId1139"/>
    <hyperlink ref="G64" r:id="rId1140"/>
    <hyperlink ref="G65" r:id="rId1141"/>
    <hyperlink ref="G147" r:id="rId1142"/>
    <hyperlink ref="G148" r:id="rId1143"/>
    <hyperlink ref="G156" r:id="rId1144"/>
    <hyperlink ref="G157" r:id="rId1145"/>
    <hyperlink ref="G1953" r:id="rId1146"/>
    <hyperlink ref="G1954" r:id="rId1147"/>
    <hyperlink ref="G2061" r:id="rId1148"/>
    <hyperlink ref="G2062" r:id="rId1149"/>
    <hyperlink ref="G2067" r:id="rId1150"/>
    <hyperlink ref="G2068" r:id="rId1151"/>
    <hyperlink ref="G2102" r:id="rId1152"/>
    <hyperlink ref="G2103" r:id="rId1153"/>
    <hyperlink ref="G2751" r:id="rId1154"/>
    <hyperlink ref="G1140" r:id="rId1155"/>
    <hyperlink ref="G1551" r:id="rId1156"/>
    <hyperlink ref="G997" r:id="rId1157"/>
    <hyperlink ref="G2016" r:id="rId1158"/>
    <hyperlink ref="G2018" r:id="rId1159"/>
    <hyperlink ref="G2017" r:id="rId1160"/>
    <hyperlink ref="G3729" r:id="rId1161"/>
    <hyperlink ref="G3663" r:id="rId1162"/>
    <hyperlink ref="G3728" r:id="rId1163"/>
    <hyperlink ref="G2673" r:id="rId1164"/>
    <hyperlink ref="G3310" r:id="rId1165"/>
    <hyperlink ref="G532" r:id="rId1166"/>
    <hyperlink ref="G563" r:id="rId1167"/>
    <hyperlink ref="G554" r:id="rId1168"/>
    <hyperlink ref="G1702" r:id="rId1169"/>
    <hyperlink ref="G1701" r:id="rId1170"/>
    <hyperlink ref="G3405" r:id="rId1171"/>
    <hyperlink ref="G3401" r:id="rId1172"/>
    <hyperlink ref="G3105" r:id="rId1173"/>
    <hyperlink ref="G595" r:id="rId1174"/>
    <hyperlink ref="G2359" r:id="rId1175"/>
    <hyperlink ref="G2150" r:id="rId1176"/>
    <hyperlink ref="G487" r:id="rId1177"/>
    <hyperlink ref="G690" r:id="rId1178"/>
    <hyperlink ref="G1496" r:id="rId1179"/>
    <hyperlink ref="G1694" r:id="rId1180"/>
    <hyperlink ref="G2175" r:id="rId1181"/>
    <hyperlink ref="G3020" r:id="rId1182"/>
    <hyperlink ref="G3021" r:id="rId1183"/>
    <hyperlink ref="G3022" r:id="rId1184"/>
    <hyperlink ref="G3023" r:id="rId1185"/>
    <hyperlink ref="G3710" r:id="rId1186"/>
    <hyperlink ref="G3821" r:id="rId1187"/>
    <hyperlink ref="G809" r:id="rId1188"/>
    <hyperlink ref="G3165" r:id="rId1189"/>
    <hyperlink ref="G3166" r:id="rId1190"/>
    <hyperlink ref="G3167" r:id="rId1191"/>
    <hyperlink ref="G2285" r:id="rId1192"/>
    <hyperlink ref="G2485" r:id="rId1193"/>
    <hyperlink ref="G3107" r:id="rId1194"/>
    <hyperlink ref="G1142" r:id="rId1195"/>
    <hyperlink ref="G3309" r:id="rId1196"/>
    <hyperlink ref="G3035" r:id="rId1197"/>
    <hyperlink ref="G191" r:id="rId1198"/>
    <hyperlink ref="G193" r:id="rId1199"/>
    <hyperlink ref="G1122" r:id="rId1200"/>
    <hyperlink ref="G33" r:id="rId1201"/>
    <hyperlink ref="G25" r:id="rId1202"/>
    <hyperlink ref="G1643" r:id="rId1203"/>
    <hyperlink ref="G3843" r:id="rId1204"/>
    <hyperlink ref="G1661" r:id="rId1205"/>
    <hyperlink ref="G1662" r:id="rId1206"/>
    <hyperlink ref="G1182" r:id="rId1207"/>
    <hyperlink ref="G2406" r:id="rId1208"/>
    <hyperlink ref="G1288" r:id="rId1209"/>
    <hyperlink ref="G1683" r:id="rId1210"/>
    <hyperlink ref="G138" r:id="rId1211"/>
    <hyperlink ref="G1452" r:id="rId1212"/>
    <hyperlink ref="G1692" r:id="rId1213"/>
    <hyperlink ref="G1696" r:id="rId1214"/>
    <hyperlink ref="G1681" r:id="rId1215"/>
    <hyperlink ref="G1665" r:id="rId1216"/>
    <hyperlink ref="G1667" r:id="rId1217"/>
    <hyperlink ref="G1670" r:id="rId1218"/>
    <hyperlink ref="G1674" r:id="rId1219"/>
    <hyperlink ref="G1675" r:id="rId1220"/>
    <hyperlink ref="G1679" r:id="rId1221"/>
    <hyperlink ref="G3660" r:id="rId1222"/>
    <hyperlink ref="G477" r:id="rId1223"/>
    <hyperlink ref="G1249" r:id="rId1224"/>
    <hyperlink ref="G1887" r:id="rId1225"/>
    <hyperlink ref="G1864" r:id="rId1226"/>
    <hyperlink ref="G2235" r:id="rId1227"/>
    <hyperlink ref="G2838" r:id="rId1228"/>
    <hyperlink ref="G965" r:id="rId1229"/>
    <hyperlink ref="G1002" r:id="rId1230"/>
    <hyperlink ref="G2591" r:id="rId1231"/>
    <hyperlink ref="G2928" r:id="rId1232"/>
    <hyperlink ref="G2744" r:id="rId1233"/>
    <hyperlink ref="G804" r:id="rId1234"/>
    <hyperlink ref="G2890" r:id="rId1235"/>
    <hyperlink ref="G2019" r:id="rId1236"/>
    <hyperlink ref="G1884" r:id="rId1237"/>
    <hyperlink ref="G2284" r:id="rId1238"/>
    <hyperlink ref="G485" r:id="rId1239"/>
    <hyperlink ref="G2464" r:id="rId1240"/>
    <hyperlink ref="G3195" r:id="rId1241"/>
    <hyperlink ref="G3686" r:id="rId1242"/>
    <hyperlink ref="G564" r:id="rId1243"/>
    <hyperlink ref="G1676" r:id="rId1244"/>
    <hyperlink ref="G2671" r:id="rId1245"/>
    <hyperlink ref="G1666" r:id="rId1246"/>
    <hyperlink ref="G307" r:id="rId1247"/>
    <hyperlink ref="G199" r:id="rId1248"/>
    <hyperlink ref="G1664" r:id="rId1249"/>
    <hyperlink ref="G213" r:id="rId1250"/>
    <hyperlink ref="G694" r:id="rId1251"/>
    <hyperlink ref="G410" r:id="rId1252"/>
    <hyperlink ref="G1192" r:id="rId1253"/>
    <hyperlink ref="G1596" r:id="rId1254"/>
    <hyperlink ref="G1885" r:id="rId1255"/>
    <hyperlink ref="G1903" r:id="rId1256"/>
    <hyperlink ref="G1476" r:id="rId1257"/>
    <hyperlink ref="G1932" r:id="rId1258"/>
    <hyperlink ref="G1645" r:id="rId1259"/>
    <hyperlink ref="G1477" r:id="rId1260"/>
    <hyperlink ref="G2088" r:id="rId1261"/>
    <hyperlink ref="G2090" r:id="rId1262"/>
    <hyperlink ref="G2105" r:id="rId1263"/>
    <hyperlink ref="G3661" r:id="rId1264"/>
    <hyperlink ref="G40" r:id="rId1265"/>
    <hyperlink ref="G44" r:id="rId1266"/>
    <hyperlink ref="G1775" r:id="rId1267"/>
    <hyperlink ref="G3017" r:id="rId1268"/>
    <hyperlink ref="G2076" r:id="rId1269"/>
    <hyperlink ref="G2077" r:id="rId1270"/>
    <hyperlink ref="G2078" r:id="rId1271"/>
    <hyperlink ref="G1998" r:id="rId1272"/>
    <hyperlink ref="G2000" r:id="rId1273"/>
    <hyperlink ref="G1999" r:id="rId1274"/>
    <hyperlink ref="G1960" r:id="rId1275"/>
    <hyperlink ref="G1962" r:id="rId1276"/>
    <hyperlink ref="G1961" r:id="rId1277"/>
    <hyperlink ref="G2085" r:id="rId1278"/>
    <hyperlink ref="G2086" r:id="rId1279"/>
    <hyperlink ref="G2087" r:id="rId1280"/>
    <hyperlink ref="G78" r:id="rId1281"/>
    <hyperlink ref="G80" r:id="rId1282"/>
    <hyperlink ref="G79" r:id="rId1283"/>
    <hyperlink ref="G70" r:id="rId1284"/>
    <hyperlink ref="G72" r:id="rId1285"/>
    <hyperlink ref="G71" r:id="rId1286"/>
    <hyperlink ref="G513" r:id="rId1287"/>
    <hyperlink ref="G514" r:id="rId1288"/>
    <hyperlink ref="G3527" r:id="rId1289"/>
    <hyperlink ref="G3528" r:id="rId1290"/>
    <hyperlink ref="G3529" r:id="rId1291"/>
    <hyperlink ref="G1929" r:id="rId1292"/>
    <hyperlink ref="G1930" r:id="rId1293"/>
    <hyperlink ref="G1931" r:id="rId1294"/>
    <hyperlink ref="G1186" r:id="rId1295"/>
    <hyperlink ref="G1187" r:id="rId1296"/>
    <hyperlink ref="G1188" r:id="rId1297"/>
    <hyperlink ref="G2771" r:id="rId1298"/>
    <hyperlink ref="G2772" r:id="rId1299"/>
    <hyperlink ref="G2773" r:id="rId1300"/>
    <hyperlink ref="G482" r:id="rId1301"/>
    <hyperlink ref="G484" r:id="rId1302"/>
    <hyperlink ref="G1685" r:id="rId1303"/>
    <hyperlink ref="G3308" r:id="rId1304"/>
    <hyperlink ref="G3788" r:id="rId1305"/>
    <hyperlink ref="G2715" r:id="rId1306"/>
    <hyperlink ref="G743" r:id="rId1307"/>
    <hyperlink ref="G2958" r:id="rId1308"/>
    <hyperlink ref="G91" r:id="rId1309"/>
    <hyperlink ref="G92" r:id="rId1310"/>
    <hyperlink ref="G141" r:id="rId1311"/>
    <hyperlink ref="G1934" r:id="rId1312"/>
    <hyperlink ref="G1933" r:id="rId1313"/>
    <hyperlink ref="G1935" r:id="rId1314"/>
    <hyperlink ref="G1936" r:id="rId1315"/>
    <hyperlink ref="G1937" r:id="rId1316"/>
    <hyperlink ref="G1938" r:id="rId1317"/>
    <hyperlink ref="G1939" r:id="rId1318"/>
    <hyperlink ref="G1940" r:id="rId1319"/>
    <hyperlink ref="G1944" r:id="rId1320"/>
    <hyperlink ref="G1945" r:id="rId1321"/>
    <hyperlink ref="G2053" r:id="rId1322"/>
    <hyperlink ref="G2054" r:id="rId1323"/>
    <hyperlink ref="G90" r:id="rId1324"/>
    <hyperlink ref="G93" r:id="rId1325"/>
    <hyperlink ref="G106" r:id="rId1326"/>
    <hyperlink ref="G107" r:id="rId1327"/>
    <hyperlink ref="G108" r:id="rId1328"/>
    <hyperlink ref="G113" r:id="rId1329"/>
    <hyperlink ref="G1232" r:id="rId1330"/>
    <hyperlink ref="G2482" r:id="rId1331"/>
    <hyperlink ref="G466" r:id="rId1332"/>
    <hyperlink ref="G590" r:id="rId1333"/>
    <hyperlink ref="G627" r:id="rId1334"/>
    <hyperlink ref="G112" r:id="rId1335"/>
    <hyperlink ref="G135" r:id="rId1336"/>
    <hyperlink ref="G136" r:id="rId1337"/>
    <hyperlink ref="G139" r:id="rId1338"/>
    <hyperlink ref="G2043" r:id="rId1339"/>
    <hyperlink ref="G2044" r:id="rId1340"/>
    <hyperlink ref="G2045" r:id="rId1341"/>
    <hyperlink ref="G1982" r:id="rId1342"/>
    <hyperlink ref="G3627" r:id="rId1343"/>
    <hyperlink ref="G3628" r:id="rId1344"/>
    <hyperlink ref="G3629" r:id="rId1345"/>
    <hyperlink ref="G1687" r:id="rId1346"/>
    <hyperlink ref="G3284" r:id="rId1347"/>
    <hyperlink ref="G3313" r:id="rId1348"/>
    <hyperlink ref="G3228" r:id="rId1349"/>
    <hyperlink ref="G3608" r:id="rId1350"/>
    <hyperlink ref="G1689" r:id="rId1351"/>
    <hyperlink ref="G480" r:id="rId1352"/>
    <hyperlink ref="G469" r:id="rId1353"/>
    <hyperlink ref="G478" r:id="rId1354"/>
    <hyperlink ref="G3371" r:id="rId1355"/>
    <hyperlink ref="G211" r:id="rId1356"/>
    <hyperlink ref="G1663" r:id="rId1357"/>
    <hyperlink ref="G1978" r:id="rId1358"/>
    <hyperlink ref="G1985" r:id="rId1359"/>
    <hyperlink ref="G3311" r:id="rId1360"/>
    <hyperlink ref="G654" r:id="rId1361"/>
    <hyperlink ref="G2445" r:id="rId1362"/>
    <hyperlink ref="G2463" r:id="rId1363"/>
    <hyperlink ref="G1181" r:id="rId1364"/>
    <hyperlink ref="G3845" r:id="rId1365"/>
    <hyperlink ref="G1544" r:id="rId1366"/>
    <hyperlink ref="G2791" r:id="rId1367"/>
    <hyperlink ref="G3282" r:id="rId1368"/>
    <hyperlink ref="G1020" r:id="rId1369"/>
    <hyperlink ref="G3018" r:id="rId1370"/>
    <hyperlink ref="G2070" r:id="rId1371"/>
    <hyperlink ref="G207" r:id="rId1372"/>
    <hyperlink ref="G1453" r:id="rId1373"/>
    <hyperlink ref="G1454" r:id="rId1374"/>
    <hyperlink ref="G1455" r:id="rId1375"/>
    <hyperlink ref="G720" r:id="rId1376"/>
    <hyperlink ref="G486" r:id="rId1377"/>
    <hyperlink ref="G557" r:id="rId1378"/>
    <hyperlink ref="G1146" r:id="rId1379"/>
    <hyperlink ref="G2382" r:id="rId1380"/>
    <hyperlink ref="G2711" r:id="rId1381"/>
    <hyperlink ref="G555" r:id="rId1382"/>
    <hyperlink ref="G1704" r:id="rId1383"/>
    <hyperlink ref="G1703" r:id="rId1384"/>
    <hyperlink ref="G1780" r:id="rId1385"/>
    <hyperlink ref="G48" r:id="rId1386"/>
    <hyperlink ref="G50" r:id="rId1387"/>
    <hyperlink ref="G562" r:id="rId1388"/>
    <hyperlink ref="G3591" r:id="rId1389"/>
    <hyperlink ref="G3286" r:id="rId1390"/>
    <hyperlink ref="G2357" r:id="rId1391"/>
    <hyperlink ref="G51" r:id="rId1392"/>
    <hyperlink ref="G52" r:id="rId1393"/>
    <hyperlink ref="G3314" r:id="rId1394"/>
    <hyperlink ref="G1841" r:id="rId1395"/>
    <hyperlink ref="G1549" r:id="rId1396"/>
    <hyperlink ref="G22" r:id="rId1397"/>
    <hyperlink ref="G27" r:id="rId1398"/>
    <hyperlink ref="G1695" r:id="rId1399"/>
    <hyperlink ref="G1691" r:id="rId1400"/>
    <hyperlink ref="G1501" r:id="rId1401" display="https://disk.yandex.ru/d/TfOMmArFw7indQ"/>
    <hyperlink ref="G218" r:id="rId1402" display="https://yadi.sk/d/Uifa1gO6mh3ssg"/>
    <hyperlink ref="G237" r:id="rId1403" display="https://yadi.sk/d/eSqee05Hltaumw"/>
    <hyperlink ref="G1983" r:id="rId1404"/>
    <hyperlink ref="G262" r:id="rId1405" display="https://yadi.sk/d/9PGgStidFDafcg"/>
    <hyperlink ref="G285" r:id="rId1406" display="https://yadi.sk/d/R7AQV0Wq3NdjEq"/>
    <hyperlink ref="G318" r:id="rId1407" display="https://yadi.sk/d/PesXY8LVivI5uQ"/>
    <hyperlink ref="G340" r:id="rId1408" display="https://yadi.sk/d/3Z7r-I6C3Rq5Kf"/>
    <hyperlink ref="G360" r:id="rId1409" display="https://yadi.sk/d/Pjj06kDg1fZEEg"/>
    <hyperlink ref="G391" r:id="rId1410" display="https://yadi.sk/d/iaSkRPeF3Rq5PQ"/>
    <hyperlink ref="G434" r:id="rId1411" display="https://yadi.sk/d/lmZleyHl3Rq5Xk"/>
    <hyperlink ref="G450" r:id="rId1412" display="https://yadi.sk/d/lmZleyHl3Rq5Xk"/>
    <hyperlink ref="G490" r:id="rId1413" display="https://yadi.sk/d/qc5aOTh43NMxaD"/>
    <hyperlink ref="G517" r:id="rId1414" display="https://yadi.sk/d/hXuyjgdG3Ie7Mw"/>
    <hyperlink ref="G539" r:id="rId1415" display="https://yadi.sk/d/F7ZeX2L5-HO7zQ"/>
    <hyperlink ref="G575" r:id="rId1416" display="https://yadi.sk/d/EOop8AsSIo6EVw"/>
    <hyperlink ref="G611" r:id="rId1417" display="https://yadi.sk/d/8XuXbFTW3NNHfS"/>
    <hyperlink ref="G638" r:id="rId1418" display="https://yadi.sk/d/L0YBTc7PTUIrTQ"/>
    <hyperlink ref="G662" r:id="rId1419" display="https://yadi.sk/d/yuVZhA013NNHNK"/>
    <hyperlink ref="G703" r:id="rId1420" display="https://yadi.sk/d/k8wnZkE3WrN81g"/>
    <hyperlink ref="G725" r:id="rId1421" display="https://yadi.sk/d/CHolYi3f3Ndhjz"/>
    <hyperlink ref="G747" r:id="rId1422" display="https://yadi.sk/d/QAupqLNG802SBw"/>
    <hyperlink ref="G782" r:id="rId1423" display="https://yadi.sk/d/xDngZgHO3NYhUo"/>
    <hyperlink ref="G816" r:id="rId1424" display="https://yadi.sk/d/4RjWV-tX3Rq5cv"/>
    <hyperlink ref="G836" r:id="rId1425" display="https://yadi.sk/d/cR0mKh9y3Rq5eN"/>
    <hyperlink ref="G866" r:id="rId1426" display="https://yadi.sk/d/JQy4juWESpcP5Q"/>
    <hyperlink ref="G904" r:id="rId1427" display="https://yadi.sk/d/E43PBMK_3Rq5ie"/>
    <hyperlink ref="G947" r:id="rId1428" display="https://yadi.sk/d/EdNvvamosnrWqw"/>
    <hyperlink ref="G981" r:id="rId1429" display="https://yadi.sk/d/BnNuW-Mx3NYhe7"/>
    <hyperlink ref="G1029" r:id="rId1430" display="https://yadi.sk/d/aB4LGToFL3idQw"/>
    <hyperlink ref="G1070" r:id="rId1431" display="https://yadi.sk/d/KtlCj-zIjdLV7w"/>
    <hyperlink ref="G1087" r:id="rId1432" display="https://yadi.sk/d/ZtsA22w7OdLTcA"/>
    <hyperlink ref="G1106" r:id="rId1433" display="https://yadi.sk/d/MuA7I9YCRphAcg"/>
    <hyperlink ref="G1166" r:id="rId1434" display="https://yadi.sk/d/mc9nkwX1i78afQ"/>
    <hyperlink ref="G1211" r:id="rId1435" display="https://yadi.sk/d/dkjCkeAV3Ndhwb"/>
    <hyperlink ref="G1233" r:id="rId1436" display="https://yadi.sk/d/ZijfH3gL3TPEQu"/>
    <hyperlink ref="G1273" r:id="rId1437" display="https://yadi.sk/d/fsJEone33Rq5mb"/>
    <hyperlink ref="G1294" r:id="rId1438" display="https://yadi.sk/d/ujD0LmjfUMDPLw"/>
    <hyperlink ref="G1313" r:id="rId1439" display="https://yadi.sk/d/kCTManCe3NdiRk"/>
    <hyperlink ref="G1334" r:id="rId1440" display="https://yadi.sk/d/F0l-Ne7FvMWC7Q"/>
    <hyperlink ref="G1349" r:id="rId1441" display="https://yadi.sk/d/yuH0dgII3Rq5qc"/>
    <hyperlink ref="G1397" r:id="rId1442" display="https://yadi.sk/d/5xeH1iqM3PcDdX"/>
    <hyperlink ref="G1416" r:id="rId1443" display="https://yadi.sk/d/4DyO5zX4Yjp90Q"/>
    <hyperlink ref="G1461" r:id="rId1444" display="https://yadi.sk/d/51g2V5_r9vU6Vw"/>
    <hyperlink ref="G1481" r:id="rId1445" display="https://yadi.sk/d/UaZwCQ8_C6tfYQ"/>
    <hyperlink ref="G1528" r:id="rId1446" display="https://yadi.sk/d/ircM8Jd3gdJD2A"/>
    <hyperlink ref="G1561" r:id="rId1447" display="https://yadi.sk/d/fhyIta0U2m55tw"/>
    <hyperlink ref="G1597" r:id="rId1448" display="https://yadi.sk/d/M4Il0fnrzSknMQ"/>
    <hyperlink ref="G1627" r:id="rId1449" display="https://yadi.sk/d/23uLdeR2zbRiOQ"/>
    <hyperlink ref="G1718" r:id="rId1450" display="https://yadi.sk/d/IAFdlLpr3Rq5wg"/>
    <hyperlink ref="G1736" r:id="rId1451" display="https://yadi.sk/d/olJd1k3Z3Rq5zC"/>
    <hyperlink ref="G1758" r:id="rId1452" display="https://yadi.sk/d/CHtzjySAic1NEg"/>
    <hyperlink ref="G1781" r:id="rId1453" display="https://yadi.sk/d/sRUKoMB1wOaYYw"/>
    <hyperlink ref="G1810" r:id="rId1454" display="https://yadi.sk/d/fJyICbW9lNkZSw"/>
    <hyperlink ref="G1826" r:id="rId1455" display="https://yadi.sk/d/3ts_EYCZFzQmXw"/>
    <hyperlink ref="G1846" r:id="rId1456" display="https://yadi.sk/d/UBmdy5i-3Rq69B"/>
    <hyperlink ref="G1888" r:id="rId1457" display="https://yadi.sk/d/ZT58AoBNu9LnKg"/>
    <hyperlink ref="G1911" r:id="rId1458" display="https://yadi.sk/d/_1gC0lym-KJygw"/>
    <hyperlink ref="G1963" r:id="rId1459" display="https://yadi.sk/d/MeDKWhokcoWtgA"/>
    <hyperlink ref="G1980" r:id="rId1460" display="https://yadi.sk/d/qlTsm6NZ2UpCBg"/>
    <hyperlink ref="G2001" r:id="rId1461" display="https://yadi.sk/d/yh-TgIDBsZLAwQ"/>
    <hyperlink ref="G2071" r:id="rId1462" display="https://yadi.sk/i/dMJkqbOQzPmuHA"/>
    <hyperlink ref="G2120" r:id="rId1463" display="https://yadi.sk/d/ETrARPWB7OVFAg"/>
    <hyperlink ref="G2160" r:id="rId1464" display="https://yadi.sk/d/SCoW1Vhg3Rq6HL"/>
    <hyperlink ref="G2180" r:id="rId1465" display="https://yadi.sk/d/3Z7r-I6C3Rq5Kf"/>
    <hyperlink ref="G2201" r:id="rId1466" display="https://yadi.sk/d/Pjj06kDg1fZEEg"/>
    <hyperlink ref="G2236" r:id="rId1467" display="https://yadi.sk/d/UnEhclhGqG6Dmg"/>
    <hyperlink ref="G2254" r:id="rId1468" display="https://yadi.sk/d/QLJ3kvV3PiSqCA"/>
    <hyperlink ref="G2269" r:id="rId1469" display="https://yadi.sk/d/rMN4-xIMfP7weQ"/>
    <hyperlink ref="G2288" r:id="rId1470" display="https://yadi.sk/d/MLBq2DUqDXMaMg"/>
    <hyperlink ref="G2308" r:id="rId1471" display="https://yadi.sk/d/CZv73e7hsDIQhw"/>
    <hyperlink ref="G2324" r:id="rId1472" display="https://yadi.sk/d/48Zd4x1e3PcDfF"/>
    <hyperlink ref="G2342" r:id="rId1473" display="https://yadi.sk/d/diIuqBIA3Rq6LW"/>
    <hyperlink ref="G2362" r:id="rId1474" display="https://yadi.sk/d/RnTtN3ti3Rq6RE"/>
    <hyperlink ref="G2385" r:id="rId1475" display="https://yadi.sk/d/cTS6jseyOiBNlQ"/>
    <hyperlink ref="G2411" r:id="rId1476" display="https://yadi.sk/d/_3MLFclONP-LSA"/>
    <hyperlink ref="G2426" r:id="rId1477" display="https://yadi.sk/d/6l99df3k3NNHsS"/>
    <hyperlink ref="G2446" r:id="rId1478" display="https://yadi.sk/d/S2lmaYQjSwN3mg"/>
    <hyperlink ref="G2467" r:id="rId1479" display="https://yadi.sk/d/OK7B3RQp3Rq6WP"/>
    <hyperlink ref="G2576" r:id="rId1480" display="https://yadi.sk/d/fgtw32Sm7IYrPg"/>
    <hyperlink ref="G2596" r:id="rId1481" display="https://yadi.sk/d/Pjj06kDg1fZEEg"/>
    <hyperlink ref="G2615" r:id="rId1482" display="https://yadi.sk/d/3Z7r-I6C3Rq5Kf"/>
    <hyperlink ref="G2642" r:id="rId1483" display="https://yadi.sk/d/apaMLCYQTZBSvw"/>
    <hyperlink ref="G2755" r:id="rId1484" display="https://yadi.sk/d/wOXrMyXb3NJQLE"/>
    <hyperlink ref="G2776" r:id="rId1485" display="https://yadi.sk/d/uF-kBhhR3Rq6ea"/>
    <hyperlink ref="G2796" r:id="rId1486" display="https://yadi.sk/d/LKo0SynB3Rq6gK"/>
    <hyperlink ref="G2819" r:id="rId1487" display="https://yadi.sk/d/gptXWYwZ3NJNF8"/>
    <hyperlink ref="G2840" r:id="rId1488" display="https://yadi.sk/d/A8ff1R7h_6ZfrA"/>
    <hyperlink ref="G2872" r:id="rId1489" display="https://yadi.sk/d/QSAs1oHlFJOKlQ"/>
    <hyperlink ref="G2910" r:id="rId1490" display="https://yadi.sk/d/Hi_AcOdS3NdjRG"/>
    <hyperlink ref="G2960" r:id="rId1491" display="https://yadi.sk/d/uW_5KoXAgTBMGA"/>
    <hyperlink ref="G2976" r:id="rId1492" display="https://yadi.sk/d/nnXy-rEobAlYZw"/>
    <hyperlink ref="G3001" r:id="rId1493" display="https://yadi.sk/d/xDzzpLO9jSZMXA"/>
    <hyperlink ref="G3038" r:id="rId1494" display="https://yadi.sk/d/44Spag92hLCSvg"/>
    <hyperlink ref="G3057" r:id="rId1495" display="https://yadi.sk/d/jc-0qHkh3Rq6iY"/>
    <hyperlink ref="G3079" r:id="rId1496" display="https://yadi.sk/d/_Cmr7S6rYkwxJA"/>
    <hyperlink ref="G3110" r:id="rId1497" display="https://yadi.sk/d/c-3O0mqG3NMyMF"/>
    <hyperlink ref="G3133" r:id="rId1498" display="https://yadi.sk/d/r1zhoXHR93bp7w"/>
    <hyperlink ref="G3150" r:id="rId1499" display="https://yadi.sk/d/JfrRksz1vW5oMA"/>
    <hyperlink ref="G3174" r:id="rId1500" display="https://yadi.sk/d/5xZZhESA3NMy7R"/>
    <hyperlink ref="G3213" r:id="rId1501" display="https://yadi.sk/d/8bI-cfFoDZsBww"/>
    <hyperlink ref="G3238" r:id="rId1502" display="https://yadi.sk/d/7e_u6k7iIn4QkA"/>
    <hyperlink ref="G3264" r:id="rId1503" display="https://yadi.sk/d/G5kpOTvaeSRYaw"/>
    <hyperlink ref="G3288" r:id="rId1504" display="https://yadi.sk/d/ubTzm5AnlFNkVg"/>
    <hyperlink ref="G3328" r:id="rId1505" display="https://yadi.sk/d/rl9x6K8q3NMzLE"/>
    <hyperlink ref="G3355" r:id="rId1506" display="https://yadi.sk/d/SEZf2MRCiA94pA"/>
    <hyperlink ref="G3377" r:id="rId1507" display="https://yadi.sk/d/P96qIPiz3NMzCF"/>
    <hyperlink ref="G3433" r:id="rId1508" display="https://yadi.sk/d/xDEzg3dHu1XIJw"/>
    <hyperlink ref="G3454" r:id="rId1509" display="https://yadi.sk/i/6vxXgmjc-bQqMA"/>
    <hyperlink ref="G3473" r:id="rId1510" display="https://yadi.sk/d/CG6hyQr7HqwSkg"/>
    <hyperlink ref="G3502" r:id="rId1511" display="https://yadi.sk/d/o3C15Gjkx--Wwg"/>
    <hyperlink ref="G3530" r:id="rId1512" display="https://yadi.sk/d/OiZ8XPfAeVzEjQ"/>
    <hyperlink ref="G3554" r:id="rId1513" display="https://yadi.sk/d/KnoBBsSTM2-Uzw"/>
    <hyperlink ref="G3574" r:id="rId1514" display="https://yadi.sk/d/8eoPR0OD3PcDg6"/>
    <hyperlink ref="G3592" r:id="rId1515" display="https://yadi.sk/d/NYoazXvSusxciw"/>
    <hyperlink ref="G3671" r:id="rId1516" display="https://yadi.sk/d/56An3dbf3PcDh9"/>
    <hyperlink ref="G3689" r:id="rId1517" display="https://yadi.sk/d/aGwb4Pi_3NJMv5"/>
    <hyperlink ref="G3712" r:id="rId1518" display="https://yadi.sk/d/82H6onWa3Rq6k6"/>
    <hyperlink ref="G3731" r:id="rId1519" display="https://yadi.sk/d/yh-TgIDBsZLAwQ"/>
    <hyperlink ref="G3805" r:id="rId1520" display="https://yadi.sk/d/0k0pOW-cZ49nrA"/>
    <hyperlink ref="G3828" r:id="rId1521" display="https://yadi.sk/d/F9BsdbJH-1PBEw"/>
    <hyperlink ref="G417" r:id="rId1522"/>
    <hyperlink ref="G419" r:id="rId1523"/>
    <hyperlink ref="G418" r:id="rId1524"/>
    <hyperlink ref="G1552" r:id="rId1525"/>
    <hyperlink ref="G115" r:id="rId1526" display="https://yadi.sk/d/4fYvN7oIwA6ATw"/>
    <hyperlink ref="G1669" r:id="rId1527"/>
    <hyperlink ref="G1668" r:id="rId1528"/>
    <hyperlink ref="G1151" r:id="rId1529" display="https://yadi.sk/d/6-2KH5uZJvgtYA"/>
    <hyperlink ref="G258" r:id="rId1530"/>
    <hyperlink ref="G1706" r:id="rId1531"/>
    <hyperlink ref="G3448" r:id="rId1532"/>
    <hyperlink ref="G123" r:id="rId1533" display="https://yadi.sk/d/4fYvN7oIwA6ATw"/>
    <hyperlink ref="G116" r:id="rId1534" display="https://yadi.sk/d/4fYvN7oIwA6ATw"/>
    <hyperlink ref="G117" r:id="rId1535" display="https://yadi.sk/d/4fYvN7oIwA6ATw"/>
    <hyperlink ref="G118" r:id="rId1536" display="https://yadi.sk/d/4fYvN7oIwA6ATw"/>
    <hyperlink ref="G119" r:id="rId1537" display="https://yadi.sk/d/4fYvN7oIwA6ATw"/>
    <hyperlink ref="G120" r:id="rId1538" display="https://yadi.sk/d/4fYvN7oIwA6ATw"/>
    <hyperlink ref="G121" r:id="rId1539" display="https://yadi.sk/d/4fYvN7oIwA6ATw"/>
    <hyperlink ref="G122" r:id="rId1540" display="https://yadi.sk/d/4fYvN7oIwA6ATw"/>
    <hyperlink ref="G114" r:id="rId1541" display="https://yadi.sk/d/4fYvN7oIwA6ATw"/>
    <hyperlink ref="G219" r:id="rId1542" display="https://yadi.sk/d/Uifa1gO6mh3ssg"/>
    <hyperlink ref="G220" r:id="rId1543" display="https://yadi.sk/d/Uifa1gO6mh3ssg"/>
    <hyperlink ref="G221" r:id="rId1544" display="https://yadi.sk/d/Uifa1gO6mh3ssg"/>
    <hyperlink ref="G222" r:id="rId1545" display="https://yadi.sk/d/Uifa1gO6mh3ssg"/>
    <hyperlink ref="G223" r:id="rId1546" display="https://yadi.sk/d/Uifa1gO6mh3ssg"/>
    <hyperlink ref="G224" r:id="rId1547" display="https://yadi.sk/d/Uifa1gO6mh3ssg"/>
    <hyperlink ref="G225" r:id="rId1548" display="https://yadi.sk/d/Uifa1gO6mh3ssg"/>
    <hyperlink ref="G226" r:id="rId1549" display="https://yadi.sk/d/Uifa1gO6mh3ssg"/>
    <hyperlink ref="G227" r:id="rId1550" display="https://yadi.sk/d/Uifa1gO6mh3ssg"/>
    <hyperlink ref="G228" r:id="rId1551" display="https://yadi.sk/d/Uifa1gO6mh3ssg"/>
    <hyperlink ref="G229" r:id="rId1552" display="https://yadi.sk/d/Uifa1gO6mh3ssg"/>
    <hyperlink ref="G238" r:id="rId1553" display="https://yadi.sk/d/eSqee05Hltaumw"/>
    <hyperlink ref="G239" r:id="rId1554" display="https://yadi.sk/d/eSqee05Hltaumw"/>
    <hyperlink ref="G240" r:id="rId1555" display="https://yadi.sk/d/eSqee05Hltaumw"/>
    <hyperlink ref="G241" r:id="rId1556" display="https://yadi.sk/d/eSqee05Hltaumw"/>
    <hyperlink ref="G242" r:id="rId1557" display="https://yadi.sk/d/eSqee05Hltaumw"/>
    <hyperlink ref="G243" r:id="rId1558" display="https://yadi.sk/d/eSqee05Hltaumw"/>
    <hyperlink ref="G244" r:id="rId1559" display="https://yadi.sk/d/eSqee05Hltaumw"/>
    <hyperlink ref="G245" r:id="rId1560" display="https://yadi.sk/d/eSqee05Hltaumw"/>
    <hyperlink ref="G246" r:id="rId1561" display="https://yadi.sk/d/eSqee05Hltaumw"/>
    <hyperlink ref="G247" r:id="rId1562" display="https://yadi.sk/d/eSqee05Hltaumw"/>
    <hyperlink ref="G133" r:id="rId1563"/>
    <hyperlink ref="G131" r:id="rId1564"/>
    <hyperlink ref="G132" r:id="rId1565"/>
    <hyperlink ref="G130" r:id="rId1566"/>
    <hyperlink ref="G129" r:id="rId1567"/>
    <hyperlink ref="G124" r:id="rId1568" display="https://yadi.sk/d/4fYvN7oIwA6ATw"/>
    <hyperlink ref="G125" r:id="rId1569" display="https://yadi.sk/d/4fYvN7oIwA6ATw"/>
    <hyperlink ref="G126" r:id="rId1570" display="https://yadi.sk/d/4fYvN7oIwA6ATw"/>
    <hyperlink ref="G127" r:id="rId1571" display="https://yadi.sk/d/4fYvN7oIwA6ATw"/>
    <hyperlink ref="G128" r:id="rId1572" display="https://yadi.sk/d/4fYvN7oIwA6ATw"/>
    <hyperlink ref="G230" r:id="rId1573" display="https://yadi.sk/d/Uifa1gO6mh3ssg"/>
    <hyperlink ref="G231" r:id="rId1574" display="https://yadi.sk/d/Uifa1gO6mh3ssg"/>
    <hyperlink ref="G232" r:id="rId1575" display="https://yadi.sk/d/Uifa1gO6mh3ssg"/>
    <hyperlink ref="G248" r:id="rId1576" display="https://yadi.sk/d/eSqee05Hltaumw"/>
    <hyperlink ref="G249" r:id="rId1577" display="https://yadi.sk/d/eSqee05Hltaumw"/>
    <hyperlink ref="G250" r:id="rId1578" display="https://yadi.sk/d/eSqee05Hltaumw"/>
    <hyperlink ref="G251" r:id="rId1579" display="https://yadi.sk/d/eSqee05Hltaumw"/>
    <hyperlink ref="G263" r:id="rId1580" display="https://yadi.sk/d/9PGgStidFDafcg"/>
    <hyperlink ref="G264" r:id="rId1581" display="https://yadi.sk/d/9PGgStidFDafcg"/>
    <hyperlink ref="G265" r:id="rId1582" display="https://yadi.sk/d/9PGgStidFDafcg"/>
    <hyperlink ref="G266" r:id="rId1583" display="https://yadi.sk/d/9PGgStidFDafcg"/>
    <hyperlink ref="G267" r:id="rId1584" display="https://yadi.sk/d/9PGgStidFDafcg"/>
    <hyperlink ref="G268" r:id="rId1585" display="https://yadi.sk/d/9PGgStidFDafcg"/>
    <hyperlink ref="G269" r:id="rId1586" display="https://yadi.sk/d/9PGgStidFDafcg"/>
    <hyperlink ref="G270" r:id="rId1587" display="https://yadi.sk/d/9PGgStidFDafcg"/>
    <hyperlink ref="G271" r:id="rId1588" display="https://yadi.sk/d/9PGgStidFDafcg"/>
    <hyperlink ref="G272" r:id="rId1589" display="https://yadi.sk/d/9PGgStidFDafcg"/>
    <hyperlink ref="G273" r:id="rId1590" display="https://yadi.sk/d/9PGgStidFDafcg"/>
    <hyperlink ref="G274" r:id="rId1591" display="https://yadi.sk/d/9PGgStidFDafcg"/>
    <hyperlink ref="G275" r:id="rId1592" display="https://yadi.sk/d/9PGgStidFDafcg"/>
    <hyperlink ref="G276" r:id="rId1593" display="https://yadi.sk/d/9PGgStidFDafcg"/>
    <hyperlink ref="G286" r:id="rId1594" display="https://yadi.sk/d/R7AQV0Wq3NdjEq"/>
    <hyperlink ref="G287" r:id="rId1595" display="https://yadi.sk/d/R7AQV0Wq3NdjEq"/>
    <hyperlink ref="G288" r:id="rId1596" display="https://yadi.sk/d/R7AQV0Wq3NdjEq"/>
    <hyperlink ref="G289" r:id="rId1597" display="https://yadi.sk/d/R7AQV0Wq3NdjEq"/>
    <hyperlink ref="G290" r:id="rId1598" display="https://yadi.sk/d/R7AQV0Wq3NdjEq"/>
    <hyperlink ref="G291" r:id="rId1599" display="https://yadi.sk/d/R7AQV0Wq3NdjEq"/>
    <hyperlink ref="G292" r:id="rId1600" display="https://yadi.sk/d/R7AQV0Wq3NdjEq"/>
    <hyperlink ref="G293" r:id="rId1601" display="https://yadi.sk/d/R7AQV0Wq3NdjEq"/>
    <hyperlink ref="G294" r:id="rId1602" display="https://yadi.sk/d/R7AQV0Wq3NdjEq"/>
    <hyperlink ref="G295" r:id="rId1603" display="https://yadi.sk/d/R7AQV0Wq3NdjEq"/>
    <hyperlink ref="G296" r:id="rId1604" display="https://yadi.sk/d/R7AQV0Wq3NdjEq"/>
    <hyperlink ref="G297" r:id="rId1605" display="https://yadi.sk/d/R7AQV0Wq3NdjEq"/>
    <hyperlink ref="G298" r:id="rId1606" display="https://yadi.sk/d/R7AQV0Wq3NdjEq"/>
    <hyperlink ref="G299" r:id="rId1607" display="https://yadi.sk/d/R7AQV0Wq3NdjEq"/>
    <hyperlink ref="G319" r:id="rId1608" display="https://yadi.sk/d/PesXY8LVivI5uQ"/>
    <hyperlink ref="G320" r:id="rId1609" display="https://yadi.sk/d/PesXY8LVivI5uQ"/>
    <hyperlink ref="G321" r:id="rId1610" display="https://yadi.sk/d/PesXY8LVivI5uQ"/>
    <hyperlink ref="G322" r:id="rId1611" display="https://yadi.sk/d/PesXY8LVivI5uQ"/>
    <hyperlink ref="G323" r:id="rId1612" display="https://yadi.sk/d/PesXY8LVivI5uQ"/>
    <hyperlink ref="G324" r:id="rId1613" display="https://yadi.sk/d/PesXY8LVivI5uQ"/>
    <hyperlink ref="G325" r:id="rId1614" display="https://yadi.sk/d/PesXY8LVivI5uQ"/>
    <hyperlink ref="G326" r:id="rId1615" display="https://yadi.sk/d/PesXY8LVivI5uQ"/>
    <hyperlink ref="G327" r:id="rId1616" display="https://yadi.sk/d/PesXY8LVivI5uQ"/>
    <hyperlink ref="G328" r:id="rId1617" display="https://yadi.sk/d/PesXY8LVivI5uQ"/>
    <hyperlink ref="G329" r:id="rId1618" display="https://yadi.sk/d/PesXY8LVivI5uQ"/>
    <hyperlink ref="G330" r:id="rId1619" display="https://yadi.sk/d/PesXY8LVivI5uQ"/>
    <hyperlink ref="G331" r:id="rId1620" display="https://yadi.sk/d/PesXY8LVivI5uQ"/>
    <hyperlink ref="G332" r:id="rId1621" display="https://yadi.sk/d/PesXY8LVivI5uQ"/>
    <hyperlink ref="G341" r:id="rId1622" display="https://yadi.sk/d/3Z7r-I6C3Rq5Kf"/>
    <hyperlink ref="G342" r:id="rId1623" display="https://yadi.sk/d/3Z7r-I6C3Rq5Kf"/>
    <hyperlink ref="G343" r:id="rId1624" display="https://yadi.sk/d/3Z7r-I6C3Rq5Kf"/>
    <hyperlink ref="G344" r:id="rId1625" display="https://yadi.sk/d/3Z7r-I6C3Rq5Kf"/>
    <hyperlink ref="G345" r:id="rId1626" display="https://yadi.sk/d/3Z7r-I6C3Rq5Kf"/>
    <hyperlink ref="G346" r:id="rId1627" display="https://yadi.sk/d/3Z7r-I6C3Rq5Kf"/>
    <hyperlink ref="G347" r:id="rId1628" display="https://yadi.sk/d/3Z7r-I6C3Rq5Kf"/>
    <hyperlink ref="G348" r:id="rId1629" display="https://yadi.sk/d/3Z7r-I6C3Rq5Kf"/>
    <hyperlink ref="G349" r:id="rId1630" display="https://yadi.sk/d/3Z7r-I6C3Rq5Kf"/>
    <hyperlink ref="G350" r:id="rId1631" display="https://yadi.sk/d/3Z7r-I6C3Rq5Kf"/>
    <hyperlink ref="G351" r:id="rId1632" display="https://yadi.sk/d/3Z7r-I6C3Rq5Kf"/>
    <hyperlink ref="G352" r:id="rId1633" display="https://yadi.sk/d/3Z7r-I6C3Rq5Kf"/>
    <hyperlink ref="G353" r:id="rId1634" display="https://yadi.sk/d/3Z7r-I6C3Rq5Kf"/>
    <hyperlink ref="G354" r:id="rId1635" display="https://yadi.sk/d/3Z7r-I6C3Rq5Kf"/>
    <hyperlink ref="G376" r:id="rId1636"/>
    <hyperlink ref="G375" r:id="rId1637"/>
    <hyperlink ref="G388" r:id="rId1638"/>
    <hyperlink ref="G379" r:id="rId1639"/>
    <hyperlink ref="G387" r:id="rId1640"/>
    <hyperlink ref="G383" r:id="rId1641"/>
    <hyperlink ref="G386" r:id="rId1642"/>
    <hyperlink ref="G385" r:id="rId1643"/>
    <hyperlink ref="G378" r:id="rId1644"/>
    <hyperlink ref="G377" r:id="rId1645"/>
    <hyperlink ref="G381" r:id="rId1646"/>
    <hyperlink ref="G382" r:id="rId1647"/>
    <hyperlink ref="G380" r:id="rId1648"/>
    <hyperlink ref="G384" r:id="rId1649"/>
    <hyperlink ref="G361" r:id="rId1650" display="https://yadi.sk/d/Pjj06kDg1fZEEg"/>
    <hyperlink ref="G362" r:id="rId1651" display="https://yadi.sk/d/Pjj06kDg1fZEEg"/>
    <hyperlink ref="G363" r:id="rId1652" display="https://yadi.sk/d/Pjj06kDg1fZEEg"/>
    <hyperlink ref="G364" r:id="rId1653" display="https://yadi.sk/d/Pjj06kDg1fZEEg"/>
    <hyperlink ref="G365" r:id="rId1654" display="https://yadi.sk/d/Pjj06kDg1fZEEg"/>
    <hyperlink ref="G366" r:id="rId1655" display="https://yadi.sk/d/Pjj06kDg1fZEEg"/>
    <hyperlink ref="G367" r:id="rId1656" display="https://yadi.sk/d/Pjj06kDg1fZEEg"/>
    <hyperlink ref="G368" r:id="rId1657" display="https://yadi.sk/d/Pjj06kDg1fZEEg"/>
    <hyperlink ref="G369" r:id="rId1658" display="https://yadi.sk/d/Pjj06kDg1fZEEg"/>
    <hyperlink ref="G370" r:id="rId1659" display="https://yadi.sk/d/Pjj06kDg1fZEEg"/>
    <hyperlink ref="G371" r:id="rId1660" display="https://yadi.sk/d/Pjj06kDg1fZEEg"/>
    <hyperlink ref="G372" r:id="rId1661" display="https://yadi.sk/d/Pjj06kDg1fZEEg"/>
    <hyperlink ref="G373" r:id="rId1662" display="https://yadi.sk/d/Pjj06kDg1fZEEg"/>
    <hyperlink ref="G374" r:id="rId1663" display="https://yadi.sk/d/Pjj06kDg1fZEEg"/>
    <hyperlink ref="G392" r:id="rId1664" display="https://yadi.sk/d/iaSkRPeF3Rq5PQ"/>
    <hyperlink ref="G393" r:id="rId1665" display="https://yadi.sk/d/iaSkRPeF3Rq5PQ"/>
    <hyperlink ref="G394" r:id="rId1666" display="https://yadi.sk/d/iaSkRPeF3Rq5PQ"/>
    <hyperlink ref="G395" r:id="rId1667" display="https://yadi.sk/d/iaSkRPeF3Rq5PQ"/>
    <hyperlink ref="G396" r:id="rId1668" display="https://yadi.sk/d/iaSkRPeF3Rq5PQ"/>
    <hyperlink ref="G397" r:id="rId1669" display="https://yadi.sk/d/iaSkRPeF3Rq5PQ"/>
    <hyperlink ref="G398" r:id="rId1670" display="https://yadi.sk/d/iaSkRPeF3Rq5PQ"/>
    <hyperlink ref="G399" r:id="rId1671" display="https://yadi.sk/d/iaSkRPeF3Rq5PQ"/>
    <hyperlink ref="G400" r:id="rId1672" display="https://yadi.sk/d/iaSkRPeF3Rq5PQ"/>
    <hyperlink ref="G401" r:id="rId1673" display="https://yadi.sk/d/iaSkRPeF3Rq5PQ"/>
    <hyperlink ref="G402" r:id="rId1674" display="https://yadi.sk/d/iaSkRPeF3Rq5PQ"/>
    <hyperlink ref="G403" r:id="rId1675" display="https://yadi.sk/d/iaSkRPeF3Rq5PQ"/>
    <hyperlink ref="G404" r:id="rId1676" display="https://yadi.sk/d/iaSkRPeF3Rq5PQ"/>
    <hyperlink ref="G405" r:id="rId1677" display="https://yadi.sk/d/iaSkRPeF3Rq5PQ"/>
    <hyperlink ref="G435" r:id="rId1678" display="https://yadi.sk/d/lmZleyHl3Rq5Xk"/>
    <hyperlink ref="G436" r:id="rId1679" display="https://yadi.sk/d/lmZleyHl3Rq5Xk"/>
    <hyperlink ref="G437" r:id="rId1680" display="https://yadi.sk/d/lmZleyHl3Rq5Xk"/>
    <hyperlink ref="G438" r:id="rId1681" display="https://yadi.sk/d/lmZleyHl3Rq5Xk"/>
    <hyperlink ref="G439" r:id="rId1682" display="https://yadi.sk/d/lmZleyHl3Rq5Xk"/>
    <hyperlink ref="G440" r:id="rId1683" display="https://yadi.sk/d/lmZleyHl3Rq5Xk"/>
    <hyperlink ref="G441" r:id="rId1684" display="https://yadi.sk/d/lmZleyHl3Rq5Xk"/>
    <hyperlink ref="G442" r:id="rId1685" display="https://yadi.sk/d/lmZleyHl3Rq5Xk"/>
    <hyperlink ref="G443" r:id="rId1686" display="https://yadi.sk/d/lmZleyHl3Rq5Xk"/>
    <hyperlink ref="G444" r:id="rId1687" display="https://yadi.sk/d/lmZleyHl3Rq5Xk"/>
    <hyperlink ref="G445" r:id="rId1688" display="https://yadi.sk/d/lmZleyHl3Rq5Xk"/>
    <hyperlink ref="G446" r:id="rId1689" display="https://yadi.sk/d/lmZleyHl3Rq5Xk"/>
    <hyperlink ref="G447" r:id="rId1690" display="https://yadi.sk/d/lmZleyHl3Rq5Xk"/>
    <hyperlink ref="G448" r:id="rId1691" display="https://yadi.sk/d/lmZleyHl3Rq5Xk"/>
    <hyperlink ref="G451" r:id="rId1692" display="https://yadi.sk/d/lmZleyHl3Rq5Xk"/>
    <hyperlink ref="G452" r:id="rId1693" display="https://yadi.sk/d/lmZleyHl3Rq5Xk"/>
    <hyperlink ref="G453" r:id="rId1694" display="https://yadi.sk/d/lmZleyHl3Rq5Xk"/>
    <hyperlink ref="G454" r:id="rId1695" display="https://yadi.sk/d/lmZleyHl3Rq5Xk"/>
    <hyperlink ref="G455" r:id="rId1696" display="https://yadi.sk/d/lmZleyHl3Rq5Xk"/>
    <hyperlink ref="G456" r:id="rId1697" display="https://yadi.sk/d/lmZleyHl3Rq5Xk"/>
    <hyperlink ref="G457" r:id="rId1698" display="https://yadi.sk/d/lmZleyHl3Rq5Xk"/>
    <hyperlink ref="G458" r:id="rId1699" display="https://yadi.sk/d/lmZleyHl3Rq5Xk"/>
    <hyperlink ref="G459" r:id="rId1700" display="https://yadi.sk/d/lmZleyHl3Rq5Xk"/>
    <hyperlink ref="G460" r:id="rId1701" display="https://yadi.sk/d/lmZleyHl3Rq5Xk"/>
    <hyperlink ref="G461" r:id="rId1702" display="https://yadi.sk/d/lmZleyHl3Rq5Xk"/>
    <hyperlink ref="G462" r:id="rId1703" display="https://yadi.sk/d/lmZleyHl3Rq5Xk"/>
    <hyperlink ref="G463" r:id="rId1704" display="https://yadi.sk/d/lmZleyHl3Rq5Xk"/>
    <hyperlink ref="G464" r:id="rId1705" display="https://yadi.sk/d/lmZleyHl3Rq5Xk"/>
    <hyperlink ref="G491" r:id="rId1706" display="https://yadi.sk/d/qc5aOTh43NMxaD"/>
    <hyperlink ref="G492" r:id="rId1707" display="https://yadi.sk/d/qc5aOTh43NMxaD"/>
    <hyperlink ref="G493" r:id="rId1708" display="https://yadi.sk/d/qc5aOTh43NMxaD"/>
    <hyperlink ref="G494" r:id="rId1709" display="https://yadi.sk/d/qc5aOTh43NMxaD"/>
    <hyperlink ref="G495" r:id="rId1710" display="https://yadi.sk/d/qc5aOTh43NMxaD"/>
    <hyperlink ref="G496" r:id="rId1711" display="https://yadi.sk/d/qc5aOTh43NMxaD"/>
    <hyperlink ref="G497" r:id="rId1712" display="https://yadi.sk/d/qc5aOTh43NMxaD"/>
    <hyperlink ref="G498" r:id="rId1713" display="https://yadi.sk/d/qc5aOTh43NMxaD"/>
    <hyperlink ref="G499" r:id="rId1714" display="https://yadi.sk/d/qc5aOTh43NMxaD"/>
    <hyperlink ref="G500" r:id="rId1715" display="https://yadi.sk/d/qc5aOTh43NMxaD"/>
    <hyperlink ref="G501" r:id="rId1716" display="https://yadi.sk/d/qc5aOTh43NMxaD"/>
    <hyperlink ref="G502" r:id="rId1717" display="https://yadi.sk/d/qc5aOTh43NMxaD"/>
    <hyperlink ref="G503" r:id="rId1718" display="https://yadi.sk/d/qc5aOTh43NMxaD"/>
    <hyperlink ref="G504" r:id="rId1719" display="https://yadi.sk/d/qc5aOTh43NMxaD"/>
    <hyperlink ref="G518" r:id="rId1720" display="https://yadi.sk/d/hXuyjgdG3Ie7Mw"/>
    <hyperlink ref="G519" r:id="rId1721" display="https://yadi.sk/d/hXuyjgdG3Ie7Mw"/>
    <hyperlink ref="G520" r:id="rId1722" display="https://yadi.sk/d/hXuyjgdG3Ie7Mw"/>
    <hyperlink ref="G521" r:id="rId1723" display="https://yadi.sk/d/hXuyjgdG3Ie7Mw"/>
    <hyperlink ref="G522" r:id="rId1724" display="https://yadi.sk/d/hXuyjgdG3Ie7Mw"/>
    <hyperlink ref="G523" r:id="rId1725" display="https://yadi.sk/d/hXuyjgdG3Ie7Mw"/>
    <hyperlink ref="G524" r:id="rId1726" display="https://yadi.sk/d/hXuyjgdG3Ie7Mw"/>
    <hyperlink ref="G525" r:id="rId1727" display="https://yadi.sk/d/hXuyjgdG3Ie7Mw"/>
    <hyperlink ref="G526" r:id="rId1728" display="https://yadi.sk/d/hXuyjgdG3Ie7Mw"/>
    <hyperlink ref="G527" r:id="rId1729" display="https://yadi.sk/d/hXuyjgdG3Ie7Mw"/>
    <hyperlink ref="G528" r:id="rId1730" display="https://yadi.sk/d/hXuyjgdG3Ie7Mw"/>
    <hyperlink ref="G529" r:id="rId1731" display="https://yadi.sk/d/hXuyjgdG3Ie7Mw"/>
    <hyperlink ref="G530" r:id="rId1732" display="https://yadi.sk/d/hXuyjgdG3Ie7Mw"/>
    <hyperlink ref="G531" r:id="rId1733" display="https://yadi.sk/d/hXuyjgdG3Ie7Mw"/>
    <hyperlink ref="G540" r:id="rId1734" display="https://yadi.sk/d/F7ZeX2L5-HO7zQ"/>
    <hyperlink ref="G541" r:id="rId1735" display="https://yadi.sk/d/F7ZeX2L5-HO7zQ"/>
    <hyperlink ref="G542" r:id="rId1736" display="https://yadi.sk/d/F7ZeX2L5-HO7zQ"/>
    <hyperlink ref="G543" r:id="rId1737" display="https://yadi.sk/d/F7ZeX2L5-HO7zQ"/>
    <hyperlink ref="G544" r:id="rId1738" display="https://yadi.sk/d/F7ZeX2L5-HO7zQ"/>
    <hyperlink ref="G545" r:id="rId1739" display="https://yadi.sk/d/F7ZeX2L5-HO7zQ"/>
    <hyperlink ref="G546" r:id="rId1740" display="https://yadi.sk/d/F7ZeX2L5-HO7zQ"/>
    <hyperlink ref="G547" r:id="rId1741" display="https://yadi.sk/d/F7ZeX2L5-HO7zQ"/>
    <hyperlink ref="G548" r:id="rId1742" display="https://yadi.sk/d/F7ZeX2L5-HO7zQ"/>
    <hyperlink ref="G549" r:id="rId1743" display="https://yadi.sk/d/F7ZeX2L5-HO7zQ"/>
    <hyperlink ref="G550" r:id="rId1744" display="https://yadi.sk/d/F7ZeX2L5-HO7zQ"/>
    <hyperlink ref="G551" r:id="rId1745" display="https://yadi.sk/d/F7ZeX2L5-HO7zQ"/>
    <hyperlink ref="G552" r:id="rId1746" display="https://yadi.sk/d/F7ZeX2L5-HO7zQ"/>
    <hyperlink ref="G553" r:id="rId1747" display="https://yadi.sk/d/F7ZeX2L5-HO7zQ"/>
    <hyperlink ref="G576" r:id="rId1748" display="https://yadi.sk/d/EOop8AsSIo6EVw"/>
    <hyperlink ref="G577" r:id="rId1749" display="https://yadi.sk/d/EOop8AsSIo6EVw"/>
    <hyperlink ref="G578" r:id="rId1750" display="https://yadi.sk/d/EOop8AsSIo6EVw"/>
    <hyperlink ref="G579" r:id="rId1751" display="https://yadi.sk/d/EOop8AsSIo6EVw"/>
    <hyperlink ref="G580" r:id="rId1752" display="https://yadi.sk/d/EOop8AsSIo6EVw"/>
    <hyperlink ref="G581" r:id="rId1753" display="https://yadi.sk/d/EOop8AsSIo6EVw"/>
    <hyperlink ref="G582" r:id="rId1754" display="https://yadi.sk/d/EOop8AsSIo6EVw"/>
    <hyperlink ref="G583" r:id="rId1755" display="https://yadi.sk/d/EOop8AsSIo6EVw"/>
    <hyperlink ref="G584" r:id="rId1756" display="https://yadi.sk/d/EOop8AsSIo6EVw"/>
    <hyperlink ref="G585" r:id="rId1757" display="https://yadi.sk/d/EOop8AsSIo6EVw"/>
    <hyperlink ref="G586" r:id="rId1758" display="https://yadi.sk/d/EOop8AsSIo6EVw"/>
    <hyperlink ref="G587" r:id="rId1759" display="https://yadi.sk/d/EOop8AsSIo6EVw"/>
    <hyperlink ref="G588" r:id="rId1760" display="https://yadi.sk/d/EOop8AsSIo6EVw"/>
    <hyperlink ref="G589" r:id="rId1761" display="https://yadi.sk/d/EOop8AsSIo6EVw"/>
    <hyperlink ref="G612" r:id="rId1762" display="https://yadi.sk/d/8XuXbFTW3NNHfS"/>
    <hyperlink ref="G613" r:id="rId1763" display="https://yadi.sk/d/8XuXbFTW3NNHfS"/>
    <hyperlink ref="G614" r:id="rId1764" display="https://yadi.sk/d/8XuXbFTW3NNHfS"/>
    <hyperlink ref="G615" r:id="rId1765" display="https://yadi.sk/d/8XuXbFTW3NNHfS"/>
    <hyperlink ref="G616" r:id="rId1766" display="https://yadi.sk/d/8XuXbFTW3NNHfS"/>
    <hyperlink ref="G617" r:id="rId1767" display="https://yadi.sk/d/8XuXbFTW3NNHfS"/>
    <hyperlink ref="G618" r:id="rId1768" display="https://yadi.sk/d/8XuXbFTW3NNHfS"/>
    <hyperlink ref="G619" r:id="rId1769" display="https://yadi.sk/d/8XuXbFTW3NNHfS"/>
    <hyperlink ref="G620" r:id="rId1770" display="https://yadi.sk/d/8XuXbFTW3NNHfS"/>
    <hyperlink ref="G621" r:id="rId1771" display="https://yadi.sk/d/8XuXbFTW3NNHfS"/>
    <hyperlink ref="G622" r:id="rId1772" display="https://yadi.sk/d/8XuXbFTW3NNHfS"/>
    <hyperlink ref="G623" r:id="rId1773" display="https://yadi.sk/d/8XuXbFTW3NNHfS"/>
    <hyperlink ref="G624" r:id="rId1774" display="https://yadi.sk/d/8XuXbFTW3NNHfS"/>
    <hyperlink ref="G625" r:id="rId1775" display="https://yadi.sk/d/8XuXbFTW3NNHfS"/>
    <hyperlink ref="G639" r:id="rId1776" display="https://yadi.sk/d/L0YBTc7PTUIrTQ"/>
    <hyperlink ref="G640" r:id="rId1777" display="https://yadi.sk/d/L0YBTc7PTUIrTQ"/>
    <hyperlink ref="G641" r:id="rId1778" display="https://yadi.sk/d/L0YBTc7PTUIrTQ"/>
    <hyperlink ref="G642" r:id="rId1779" display="https://yadi.sk/d/L0YBTc7PTUIrTQ"/>
    <hyperlink ref="G643" r:id="rId1780" display="https://yadi.sk/d/L0YBTc7PTUIrTQ"/>
    <hyperlink ref="G644" r:id="rId1781" display="https://yadi.sk/d/L0YBTc7PTUIrTQ"/>
    <hyperlink ref="G645" r:id="rId1782" display="https://yadi.sk/d/L0YBTc7PTUIrTQ"/>
    <hyperlink ref="G646" r:id="rId1783" display="https://yadi.sk/d/L0YBTc7PTUIrTQ"/>
    <hyperlink ref="G647" r:id="rId1784" display="https://yadi.sk/d/L0YBTc7PTUIrTQ"/>
    <hyperlink ref="G648" r:id="rId1785" display="https://yadi.sk/d/L0YBTc7PTUIrTQ"/>
    <hyperlink ref="G649" r:id="rId1786" display="https://yadi.sk/d/L0YBTc7PTUIrTQ"/>
    <hyperlink ref="G650" r:id="rId1787" display="https://yadi.sk/d/L0YBTc7PTUIrTQ"/>
    <hyperlink ref="G651" r:id="rId1788" display="https://yadi.sk/d/L0YBTc7PTUIrTQ"/>
    <hyperlink ref="G652" r:id="rId1789" display="https://yadi.sk/d/L0YBTc7PTUIrTQ"/>
    <hyperlink ref="G663" r:id="rId1790" display="https://yadi.sk/d/yuVZhA013NNHNK"/>
    <hyperlink ref="G664" r:id="rId1791" display="https://yadi.sk/d/yuVZhA013NNHNK"/>
    <hyperlink ref="G665" r:id="rId1792" display="https://yadi.sk/d/yuVZhA013NNHNK"/>
    <hyperlink ref="G666" r:id="rId1793" display="https://yadi.sk/d/yuVZhA013NNHNK"/>
    <hyperlink ref="G667" r:id="rId1794" display="https://yadi.sk/d/yuVZhA013NNHNK"/>
    <hyperlink ref="G668" r:id="rId1795" display="https://yadi.sk/d/yuVZhA013NNHNK"/>
    <hyperlink ref="G669" r:id="rId1796" display="https://yadi.sk/d/yuVZhA013NNHNK"/>
    <hyperlink ref="G670" r:id="rId1797" display="https://yadi.sk/d/yuVZhA013NNHNK"/>
    <hyperlink ref="G671" r:id="rId1798" display="https://yadi.sk/d/yuVZhA013NNHNK"/>
    <hyperlink ref="G672" r:id="rId1799" display="https://yadi.sk/d/yuVZhA013NNHNK"/>
    <hyperlink ref="G673" r:id="rId1800" display="https://yadi.sk/d/yuVZhA013NNHNK"/>
    <hyperlink ref="G674" r:id="rId1801" display="https://yadi.sk/d/yuVZhA013NNHNK"/>
    <hyperlink ref="G675" r:id="rId1802" display="https://yadi.sk/d/yuVZhA013NNHNK"/>
    <hyperlink ref="G704" r:id="rId1803" display="https://yadi.sk/d/k8wnZkE3WrN81g"/>
    <hyperlink ref="G705" r:id="rId1804" display="https://yadi.sk/d/k8wnZkE3WrN81g"/>
    <hyperlink ref="G706" r:id="rId1805" display="https://yadi.sk/d/k8wnZkE3WrN81g"/>
    <hyperlink ref="G707" r:id="rId1806" display="https://yadi.sk/d/k8wnZkE3WrN81g"/>
    <hyperlink ref="G708" r:id="rId1807" display="https://yadi.sk/d/k8wnZkE3WrN81g"/>
    <hyperlink ref="G709" r:id="rId1808" display="https://yadi.sk/d/k8wnZkE3WrN81g"/>
    <hyperlink ref="G710" r:id="rId1809" display="https://yadi.sk/d/k8wnZkE3WrN81g"/>
    <hyperlink ref="G711" r:id="rId1810" display="https://yadi.sk/d/k8wnZkE3WrN81g"/>
    <hyperlink ref="G712" r:id="rId1811" display="https://yadi.sk/d/k8wnZkE3WrN81g"/>
    <hyperlink ref="G713" r:id="rId1812" display="https://yadi.sk/d/k8wnZkE3WrN81g"/>
    <hyperlink ref="G714" r:id="rId1813" display="https://yadi.sk/d/k8wnZkE3WrN81g"/>
    <hyperlink ref="G715" r:id="rId1814" display="https://yadi.sk/d/k8wnZkE3WrN81g"/>
    <hyperlink ref="G716" r:id="rId1815" display="https://yadi.sk/d/k8wnZkE3WrN81g"/>
    <hyperlink ref="G717" r:id="rId1816" display="https://yadi.sk/d/k8wnZkE3WrN81g"/>
    <hyperlink ref="G661" r:id="rId1817" display="https://yadi.sk/d/yuVZhA013NNHNK"/>
    <hyperlink ref="G726" r:id="rId1818" display="https://yadi.sk/d/CHolYi3f3Ndhjz"/>
    <hyperlink ref="G727" r:id="rId1819" display="https://yadi.sk/d/CHolYi3f3Ndhjz"/>
    <hyperlink ref="G728" r:id="rId1820" display="https://yadi.sk/d/CHolYi3f3Ndhjz"/>
    <hyperlink ref="G729" r:id="rId1821" display="https://yadi.sk/d/CHolYi3f3Ndhjz"/>
    <hyperlink ref="G730" r:id="rId1822" display="https://yadi.sk/d/CHolYi3f3Ndhjz"/>
    <hyperlink ref="G731" r:id="rId1823" display="https://yadi.sk/d/CHolYi3f3Ndhjz"/>
    <hyperlink ref="G732" r:id="rId1824" display="https://yadi.sk/d/CHolYi3f3Ndhjz"/>
    <hyperlink ref="G733" r:id="rId1825" display="https://yadi.sk/d/CHolYi3f3Ndhjz"/>
    <hyperlink ref="G734" r:id="rId1826" display="https://yadi.sk/d/CHolYi3f3Ndhjz"/>
    <hyperlink ref="G735" r:id="rId1827" display="https://yadi.sk/d/CHolYi3f3Ndhjz"/>
    <hyperlink ref="G736" r:id="rId1828" display="https://yadi.sk/d/CHolYi3f3Ndhjz"/>
    <hyperlink ref="G737" r:id="rId1829" display="https://yadi.sk/d/CHolYi3f3Ndhjz"/>
    <hyperlink ref="G738" r:id="rId1830" display="https://yadi.sk/d/CHolYi3f3Ndhjz"/>
    <hyperlink ref="G739" r:id="rId1831" display="https://yadi.sk/d/CHolYi3f3Ndhjz"/>
    <hyperlink ref="G748" r:id="rId1832" display="https://yadi.sk/d/QAupqLNG802SBw"/>
    <hyperlink ref="G749" r:id="rId1833" display="https://yadi.sk/d/QAupqLNG802SBw"/>
    <hyperlink ref="G750" r:id="rId1834" display="https://yadi.sk/d/QAupqLNG802SBw"/>
    <hyperlink ref="G751" r:id="rId1835" display="https://yadi.sk/d/QAupqLNG802SBw"/>
    <hyperlink ref="G752" r:id="rId1836" display="https://yadi.sk/d/QAupqLNG802SBw"/>
    <hyperlink ref="G753" r:id="rId1837" display="https://yadi.sk/d/QAupqLNG802SBw"/>
    <hyperlink ref="G754" r:id="rId1838" display="https://yadi.sk/d/QAupqLNG802SBw"/>
    <hyperlink ref="G755" r:id="rId1839" display="https://yadi.sk/d/QAupqLNG802SBw"/>
    <hyperlink ref="G756" r:id="rId1840" display="https://yadi.sk/d/QAupqLNG802SBw"/>
    <hyperlink ref="G757" r:id="rId1841" display="https://yadi.sk/d/QAupqLNG802SBw"/>
    <hyperlink ref="G758" r:id="rId1842" display="https://yadi.sk/d/QAupqLNG802SBw"/>
    <hyperlink ref="G759" r:id="rId1843" display="https://yadi.sk/d/QAupqLNG802SBw"/>
    <hyperlink ref="G760" r:id="rId1844" display="https://yadi.sk/d/QAupqLNG802SBw"/>
    <hyperlink ref="G761" r:id="rId1845" display="https://yadi.sk/d/QAupqLNG802SBw"/>
    <hyperlink ref="G783" r:id="rId1846" display="https://yadi.sk/d/xDngZgHO3NYhUo"/>
    <hyperlink ref="G784" r:id="rId1847" display="https://yadi.sk/d/xDngZgHO3NYhUo"/>
    <hyperlink ref="G785" r:id="rId1848" display="https://yadi.sk/d/xDngZgHO3NYhUo"/>
    <hyperlink ref="G786" r:id="rId1849" display="https://yadi.sk/d/xDngZgHO3NYhUo"/>
    <hyperlink ref="G787" r:id="rId1850" display="https://yadi.sk/d/xDngZgHO3NYhUo"/>
    <hyperlink ref="G788" r:id="rId1851" display="https://yadi.sk/d/xDngZgHO3NYhUo"/>
    <hyperlink ref="G789" r:id="rId1852" display="https://yadi.sk/d/xDngZgHO3NYhUo"/>
    <hyperlink ref="G790" r:id="rId1853" display="https://yadi.sk/d/xDngZgHO3NYhUo"/>
    <hyperlink ref="G791" r:id="rId1854" display="https://yadi.sk/d/xDngZgHO3NYhUo"/>
    <hyperlink ref="G792" r:id="rId1855" display="https://yadi.sk/d/xDngZgHO3NYhUo"/>
    <hyperlink ref="G793" r:id="rId1856" display="https://yadi.sk/d/xDngZgHO3NYhUo"/>
    <hyperlink ref="G794" r:id="rId1857" display="https://yadi.sk/d/xDngZgHO3NYhUo"/>
    <hyperlink ref="G795" r:id="rId1858" display="https://yadi.sk/d/xDngZgHO3NYhUo"/>
    <hyperlink ref="G796" r:id="rId1859" display="https://yadi.sk/d/xDngZgHO3NYhUo"/>
    <hyperlink ref="G817" r:id="rId1860" display="https://yadi.sk/d/4RjWV-tX3Rq5cv"/>
    <hyperlink ref="G818" r:id="rId1861" display="https://yadi.sk/d/4RjWV-tX3Rq5cv"/>
    <hyperlink ref="G819" r:id="rId1862" display="https://yadi.sk/d/4RjWV-tX3Rq5cv"/>
    <hyperlink ref="G820" r:id="rId1863" display="https://yadi.sk/d/4RjWV-tX3Rq5cv"/>
    <hyperlink ref="G821" r:id="rId1864" display="https://yadi.sk/d/4RjWV-tX3Rq5cv"/>
    <hyperlink ref="G822" r:id="rId1865" display="https://yadi.sk/d/4RjWV-tX3Rq5cv"/>
    <hyperlink ref="G823" r:id="rId1866" display="https://yadi.sk/d/4RjWV-tX3Rq5cv"/>
    <hyperlink ref="G824" r:id="rId1867" display="https://yadi.sk/d/4RjWV-tX3Rq5cv"/>
    <hyperlink ref="G825" r:id="rId1868" display="https://yadi.sk/d/4RjWV-tX3Rq5cv"/>
    <hyperlink ref="G826" r:id="rId1869" display="https://yadi.sk/d/4RjWV-tX3Rq5cv"/>
    <hyperlink ref="G827" r:id="rId1870" display="https://yadi.sk/d/4RjWV-tX3Rq5cv"/>
    <hyperlink ref="G828" r:id="rId1871" display="https://yadi.sk/d/4RjWV-tX3Rq5cv"/>
    <hyperlink ref="G829" r:id="rId1872" display="https://yadi.sk/d/4RjWV-tX3Rq5cv"/>
    <hyperlink ref="G830" r:id="rId1873" display="https://yadi.sk/d/4RjWV-tX3Rq5cv"/>
    <hyperlink ref="G837" r:id="rId1874" display="https://yadi.sk/d/cR0mKh9y3Rq5eN"/>
    <hyperlink ref="G838" r:id="rId1875" display="https://yadi.sk/d/cR0mKh9y3Rq5eN"/>
    <hyperlink ref="G839" r:id="rId1876" display="https://yadi.sk/d/cR0mKh9y3Rq5eN"/>
    <hyperlink ref="G840" r:id="rId1877" display="https://yadi.sk/d/cR0mKh9y3Rq5eN"/>
    <hyperlink ref="G841" r:id="rId1878" display="https://yadi.sk/d/cR0mKh9y3Rq5eN"/>
    <hyperlink ref="G842" r:id="rId1879" display="https://yadi.sk/d/cR0mKh9y3Rq5eN"/>
    <hyperlink ref="G843" r:id="rId1880" display="https://yadi.sk/d/cR0mKh9y3Rq5eN"/>
    <hyperlink ref="G844" r:id="rId1881" display="https://yadi.sk/d/cR0mKh9y3Rq5eN"/>
    <hyperlink ref="G845" r:id="rId1882" display="https://yadi.sk/d/cR0mKh9y3Rq5eN"/>
    <hyperlink ref="G846" r:id="rId1883" display="https://yadi.sk/d/cR0mKh9y3Rq5eN"/>
    <hyperlink ref="G847" r:id="rId1884" display="https://yadi.sk/d/cR0mKh9y3Rq5eN"/>
    <hyperlink ref="G848" r:id="rId1885" display="https://yadi.sk/d/cR0mKh9y3Rq5eN"/>
    <hyperlink ref="G849" r:id="rId1886" display="https://yadi.sk/d/cR0mKh9y3Rq5eN"/>
    <hyperlink ref="G850" r:id="rId1887" display="https://yadi.sk/d/cR0mKh9y3Rq5eN"/>
    <hyperlink ref="G867" r:id="rId1888" display="https://yadi.sk/d/JQy4juWESpcP5Q"/>
    <hyperlink ref="G868" r:id="rId1889" display="https://yadi.sk/d/JQy4juWESpcP5Q"/>
    <hyperlink ref="G869" r:id="rId1890" display="https://yadi.sk/d/JQy4juWESpcP5Q"/>
    <hyperlink ref="G870" r:id="rId1891" display="https://yadi.sk/d/JQy4juWESpcP5Q"/>
    <hyperlink ref="G871" r:id="rId1892" display="https://yadi.sk/d/JQy4juWESpcP5Q"/>
    <hyperlink ref="G872" r:id="rId1893" display="https://yadi.sk/d/JQy4juWESpcP5Q"/>
    <hyperlink ref="G873" r:id="rId1894" display="https://yadi.sk/d/JQy4juWESpcP5Q"/>
    <hyperlink ref="G874" r:id="rId1895" display="https://yadi.sk/d/JQy4juWESpcP5Q"/>
    <hyperlink ref="G875" r:id="rId1896" display="https://yadi.sk/d/JQy4juWESpcP5Q"/>
    <hyperlink ref="G876" r:id="rId1897" display="https://yadi.sk/d/JQy4juWESpcP5Q"/>
    <hyperlink ref="G877" r:id="rId1898" display="https://yadi.sk/d/JQy4juWESpcP5Q"/>
    <hyperlink ref="G878" r:id="rId1899" display="https://yadi.sk/d/JQy4juWESpcP5Q"/>
    <hyperlink ref="G879" r:id="rId1900" display="https://yadi.sk/d/JQy4juWESpcP5Q"/>
    <hyperlink ref="G880" r:id="rId1901" display="https://yadi.sk/d/JQy4juWESpcP5Q"/>
    <hyperlink ref="G922" r:id="rId1902" display="https://yadi.sk/d/Riw8_tRN3NYhs9"/>
    <hyperlink ref="G943" r:id="rId1903"/>
    <hyperlink ref="G940" r:id="rId1904"/>
    <hyperlink ref="G939" r:id="rId1905"/>
    <hyperlink ref="G944" r:id="rId1906"/>
    <hyperlink ref="G942" r:id="rId1907"/>
    <hyperlink ref="G919" r:id="rId1908"/>
    <hyperlink ref="G946" r:id="rId1909"/>
    <hyperlink ref="G941" r:id="rId1910"/>
    <hyperlink ref="G945" r:id="rId1911"/>
    <hyperlink ref="G938" r:id="rId1912"/>
    <hyperlink ref="G921" r:id="rId1913"/>
    <hyperlink ref="G937" r:id="rId1914"/>
    <hyperlink ref="G920" r:id="rId1915"/>
    <hyperlink ref="G905" r:id="rId1916" display="https://yadi.sk/d/E43PBMK_3Rq5ie"/>
    <hyperlink ref="G906" r:id="rId1917" display="https://yadi.sk/d/E43PBMK_3Rq5ie"/>
    <hyperlink ref="G907" r:id="rId1918" display="https://yadi.sk/d/E43PBMK_3Rq5ie"/>
    <hyperlink ref="G908" r:id="rId1919" display="https://yadi.sk/d/E43PBMK_3Rq5ie"/>
    <hyperlink ref="G909" r:id="rId1920" display="https://yadi.sk/d/E43PBMK_3Rq5ie"/>
    <hyperlink ref="G910" r:id="rId1921" display="https://yadi.sk/d/E43PBMK_3Rq5ie"/>
    <hyperlink ref="G911" r:id="rId1922" display="https://yadi.sk/d/E43PBMK_3Rq5ie"/>
    <hyperlink ref="G912" r:id="rId1923" display="https://yadi.sk/d/E43PBMK_3Rq5ie"/>
    <hyperlink ref="G913" r:id="rId1924" display="https://yadi.sk/d/E43PBMK_3Rq5ie"/>
    <hyperlink ref="G914" r:id="rId1925" display="https://yadi.sk/d/E43PBMK_3Rq5ie"/>
    <hyperlink ref="G915" r:id="rId1926" display="https://yadi.sk/d/E43PBMK_3Rq5ie"/>
    <hyperlink ref="G916" r:id="rId1927" display="https://yadi.sk/d/E43PBMK_3Rq5ie"/>
    <hyperlink ref="G917" r:id="rId1928" display="https://yadi.sk/d/E43PBMK_3Rq5ie"/>
    <hyperlink ref="G918" r:id="rId1929" display="https://yadi.sk/d/E43PBMK_3Rq5ie"/>
    <hyperlink ref="G923" r:id="rId1930" display="https://yadi.sk/d/Riw8_tRN3NYhs9"/>
    <hyperlink ref="G924" r:id="rId1931" display="https://yadi.sk/d/Riw8_tRN3NYhs9"/>
    <hyperlink ref="G925" r:id="rId1932" display="https://yadi.sk/d/Riw8_tRN3NYhs9"/>
    <hyperlink ref="G926" r:id="rId1933" display="https://yadi.sk/d/Riw8_tRN3NYhs9"/>
    <hyperlink ref="G927" r:id="rId1934" display="https://yadi.sk/d/Riw8_tRN3NYhs9"/>
    <hyperlink ref="G928" r:id="rId1935" display="https://yadi.sk/d/Riw8_tRN3NYhs9"/>
    <hyperlink ref="G929" r:id="rId1936" display="https://yadi.sk/d/Riw8_tRN3NYhs9"/>
    <hyperlink ref="G930" r:id="rId1937" display="https://yadi.sk/d/Riw8_tRN3NYhs9"/>
    <hyperlink ref="G931" r:id="rId1938" display="https://yadi.sk/d/Riw8_tRN3NYhs9"/>
    <hyperlink ref="G932" r:id="rId1939" display="https://yadi.sk/d/Riw8_tRN3NYhs9"/>
    <hyperlink ref="G933" r:id="rId1940" display="https://yadi.sk/d/Riw8_tRN3NYhs9"/>
    <hyperlink ref="G934" r:id="rId1941" display="https://yadi.sk/d/Riw8_tRN3NYhs9"/>
    <hyperlink ref="G935" r:id="rId1942" display="https://yadi.sk/d/Riw8_tRN3NYhs9"/>
    <hyperlink ref="G936" r:id="rId1943" display="https://yadi.sk/d/Riw8_tRN3NYhs9"/>
    <hyperlink ref="G948" r:id="rId1944" display="https://yadi.sk/d/EdNvvamosnrWqw"/>
    <hyperlink ref="G949" r:id="rId1945" display="https://yadi.sk/d/EdNvvamosnrWqw"/>
    <hyperlink ref="G950" r:id="rId1946" display="https://yadi.sk/d/EdNvvamosnrWqw"/>
    <hyperlink ref="G951" r:id="rId1947" display="https://yadi.sk/d/EdNvvamosnrWqw"/>
    <hyperlink ref="G952" r:id="rId1948" display="https://yadi.sk/d/EdNvvamosnrWqw"/>
    <hyperlink ref="G953" r:id="rId1949" display="https://yadi.sk/d/EdNvvamosnrWqw"/>
    <hyperlink ref="G954" r:id="rId1950" display="https://yadi.sk/d/EdNvvamosnrWqw"/>
    <hyperlink ref="G955" r:id="rId1951" display="https://yadi.sk/d/EdNvvamosnrWqw"/>
    <hyperlink ref="G956" r:id="rId1952" display="https://yadi.sk/d/EdNvvamosnrWqw"/>
    <hyperlink ref="G957" r:id="rId1953" display="https://yadi.sk/d/EdNvvamosnrWqw"/>
    <hyperlink ref="G958" r:id="rId1954" display="https://yadi.sk/d/EdNvvamosnrWqw"/>
    <hyperlink ref="G959" r:id="rId1955" display="https://yadi.sk/d/EdNvvamosnrWqw"/>
    <hyperlink ref="G960" r:id="rId1956" display="https://yadi.sk/d/EdNvvamosnrWqw"/>
    <hyperlink ref="G961" r:id="rId1957" display="https://yadi.sk/d/EdNvvamosnrWqw"/>
    <hyperlink ref="G982" r:id="rId1958" display="https://yadi.sk/d/BnNuW-Mx3NYhe7"/>
    <hyperlink ref="G983" r:id="rId1959" display="https://yadi.sk/d/BnNuW-Mx3NYhe7"/>
    <hyperlink ref="G984" r:id="rId1960" display="https://yadi.sk/d/BnNuW-Mx3NYhe7"/>
    <hyperlink ref="G985" r:id="rId1961" display="https://yadi.sk/d/BnNuW-Mx3NYhe7"/>
    <hyperlink ref="G986" r:id="rId1962" display="https://yadi.sk/d/BnNuW-Mx3NYhe7"/>
    <hyperlink ref="G987" r:id="rId1963" display="https://yadi.sk/d/BnNuW-Mx3NYhe7"/>
    <hyperlink ref="G988" r:id="rId1964" display="https://yadi.sk/d/BnNuW-Mx3NYhe7"/>
    <hyperlink ref="G989" r:id="rId1965" display="https://yadi.sk/d/BnNuW-Mx3NYhe7"/>
    <hyperlink ref="G990" r:id="rId1966" display="https://yadi.sk/d/BnNuW-Mx3NYhe7"/>
    <hyperlink ref="G991" r:id="rId1967" display="https://yadi.sk/d/BnNuW-Mx3NYhe7"/>
    <hyperlink ref="G992" r:id="rId1968" display="https://yadi.sk/d/BnNuW-Mx3NYhe7"/>
    <hyperlink ref="G993" r:id="rId1969" display="https://yadi.sk/d/BnNuW-Mx3NYhe7"/>
    <hyperlink ref="G994" r:id="rId1970" display="https://yadi.sk/d/BnNuW-Mx3NYhe7"/>
    <hyperlink ref="G995" r:id="rId1971" display="https://yadi.sk/d/BnNuW-Mx3NYhe7"/>
    <hyperlink ref="G1052" r:id="rId1972"/>
    <hyperlink ref="G1050" r:id="rId1973"/>
    <hyperlink ref="G1055" r:id="rId1974"/>
    <hyperlink ref="G1054" r:id="rId1975"/>
    <hyperlink ref="G1053" r:id="rId1976"/>
    <hyperlink ref="G1051" r:id="rId1977"/>
    <hyperlink ref="G1049" r:id="rId1978"/>
    <hyperlink ref="G1056" r:id="rId1979"/>
    <hyperlink ref="G1047" r:id="rId1980"/>
    <hyperlink ref="G1030" r:id="rId1981" display="https://yadi.sk/d/aB4LGToFL3idQw"/>
    <hyperlink ref="G1031" r:id="rId1982" display="https://yadi.sk/d/aB4LGToFL3idQw"/>
    <hyperlink ref="G1032" r:id="rId1983" display="https://yadi.sk/d/aB4LGToFL3idQw"/>
    <hyperlink ref="G1033" r:id="rId1984" display="https://yadi.sk/d/aB4LGToFL3idQw"/>
    <hyperlink ref="G1034" r:id="rId1985" display="https://yadi.sk/d/aB4LGToFL3idQw"/>
    <hyperlink ref="G1035" r:id="rId1986" display="https://yadi.sk/d/aB4LGToFL3idQw"/>
    <hyperlink ref="G1036" r:id="rId1987" display="https://yadi.sk/d/aB4LGToFL3idQw"/>
    <hyperlink ref="G1037" r:id="rId1988" display="https://yadi.sk/d/aB4LGToFL3idQw"/>
    <hyperlink ref="G1038" r:id="rId1989" display="https://yadi.sk/d/aB4LGToFL3idQw"/>
    <hyperlink ref="G1039" r:id="rId1990" display="https://yadi.sk/d/aB4LGToFL3idQw"/>
    <hyperlink ref="G1040" r:id="rId1991" display="https://yadi.sk/d/aB4LGToFL3idQw"/>
    <hyperlink ref="G1041" r:id="rId1992" display="https://yadi.sk/d/aB4LGToFL3idQw"/>
    <hyperlink ref="G1042" r:id="rId1993" display="https://yadi.sk/d/aB4LGToFL3idQw"/>
    <hyperlink ref="G1043" r:id="rId1994" display="https://yadi.sk/d/aB4LGToFL3idQw"/>
    <hyperlink ref="G1071" r:id="rId1995" display="https://yadi.sk/d/KtlCj-zIjdLV7w"/>
    <hyperlink ref="G1072" r:id="rId1996" display="https://yadi.sk/d/KtlCj-zIjdLV7w"/>
    <hyperlink ref="G1073" r:id="rId1997" display="https://yadi.sk/d/KtlCj-zIjdLV7w"/>
    <hyperlink ref="G1074" r:id="rId1998" display="https://yadi.sk/d/KtlCj-zIjdLV7w"/>
    <hyperlink ref="G1075" r:id="rId1999" display="https://yadi.sk/d/KtlCj-zIjdLV7w"/>
    <hyperlink ref="G1076" r:id="rId2000" display="https://yadi.sk/d/KtlCj-zIjdLV7w"/>
    <hyperlink ref="G1077" r:id="rId2001" display="https://yadi.sk/d/KtlCj-zIjdLV7w"/>
    <hyperlink ref="G1078" r:id="rId2002" display="https://yadi.sk/d/KtlCj-zIjdLV7w"/>
    <hyperlink ref="G1079" r:id="rId2003" display="https://yadi.sk/d/KtlCj-zIjdLV7w"/>
    <hyperlink ref="G1080" r:id="rId2004" display="https://yadi.sk/d/KtlCj-zIjdLV7w"/>
    <hyperlink ref="G1081" r:id="rId2005" display="https://yadi.sk/d/KtlCj-zIjdLV7w"/>
    <hyperlink ref="G1082" r:id="rId2006" display="https://yadi.sk/d/KtlCj-zIjdLV7w"/>
    <hyperlink ref="G1083" r:id="rId2007" display="https://yadi.sk/d/KtlCj-zIjdLV7w"/>
    <hyperlink ref="G1084" r:id="rId2008" display="https://yadi.sk/d/KtlCj-zIjdLV7w"/>
    <hyperlink ref="G1088" r:id="rId2009" display="https://yadi.sk/d/ZtsA22w7OdLTcA"/>
    <hyperlink ref="G1089" r:id="rId2010" display="https://yadi.sk/d/ZtsA22w7OdLTcA"/>
    <hyperlink ref="G1090" r:id="rId2011" display="https://yadi.sk/d/ZtsA22w7OdLTcA"/>
    <hyperlink ref="G1091" r:id="rId2012" display="https://yadi.sk/d/ZtsA22w7OdLTcA"/>
    <hyperlink ref="G1092" r:id="rId2013" display="https://yadi.sk/d/ZtsA22w7OdLTcA"/>
    <hyperlink ref="G1093" r:id="rId2014" display="https://yadi.sk/d/ZtsA22w7OdLTcA"/>
    <hyperlink ref="G1094" r:id="rId2015" display="https://yadi.sk/d/ZtsA22w7OdLTcA"/>
    <hyperlink ref="G1095" r:id="rId2016" display="https://yadi.sk/d/ZtsA22w7OdLTcA"/>
    <hyperlink ref="G1096" r:id="rId2017" display="https://yadi.sk/d/ZtsA22w7OdLTcA"/>
    <hyperlink ref="G1097" r:id="rId2018" display="https://yadi.sk/d/ZtsA22w7OdLTcA"/>
    <hyperlink ref="G1098" r:id="rId2019" display="https://yadi.sk/d/ZtsA22w7OdLTcA"/>
    <hyperlink ref="G1099" r:id="rId2020" display="https://yadi.sk/d/ZtsA22w7OdLTcA"/>
    <hyperlink ref="G1100" r:id="rId2021" display="https://yadi.sk/d/ZtsA22w7OdLTcA"/>
    <hyperlink ref="G1101" r:id="rId2022" display="https://yadi.sk/d/ZtsA22w7OdLTcA"/>
    <hyperlink ref="G1107" r:id="rId2023" display="https://yadi.sk/d/MuA7I9YCRphAcg"/>
    <hyperlink ref="G1108" r:id="rId2024" display="https://yadi.sk/d/MuA7I9YCRphAcg"/>
    <hyperlink ref="G1109" r:id="rId2025" display="https://yadi.sk/d/MuA7I9YCRphAcg"/>
    <hyperlink ref="G1110" r:id="rId2026" display="https://yadi.sk/d/MuA7I9YCRphAcg"/>
    <hyperlink ref="G1111" r:id="rId2027" display="https://yadi.sk/d/MuA7I9YCRphAcg"/>
    <hyperlink ref="G1112" r:id="rId2028" display="https://yadi.sk/d/MuA7I9YCRphAcg"/>
    <hyperlink ref="G1113" r:id="rId2029" display="https://yadi.sk/d/MuA7I9YCRphAcg"/>
    <hyperlink ref="G1114" r:id="rId2030" display="https://yadi.sk/d/MuA7I9YCRphAcg"/>
    <hyperlink ref="G1115" r:id="rId2031" display="https://yadi.sk/d/MuA7I9YCRphAcg"/>
    <hyperlink ref="G1116" r:id="rId2032" display="https://yadi.sk/d/MuA7I9YCRphAcg"/>
    <hyperlink ref="G1117" r:id="rId2033" display="https://yadi.sk/d/MuA7I9YCRphAcg"/>
    <hyperlink ref="G1118" r:id="rId2034" display="https://yadi.sk/d/MuA7I9YCRphAcg"/>
    <hyperlink ref="G1119" r:id="rId2035" display="https://yadi.sk/d/MuA7I9YCRphAcg"/>
    <hyperlink ref="G1120" r:id="rId2036" display="https://yadi.sk/d/MuA7I9YCRphAcg"/>
    <hyperlink ref="G1152" r:id="rId2037" display="https://yadi.sk/d/6-2KH5uZJvgtYA"/>
    <hyperlink ref="G1153" r:id="rId2038" display="https://yadi.sk/d/6-2KH5uZJvgtYA"/>
    <hyperlink ref="G1154" r:id="rId2039" display="https://yadi.sk/d/6-2KH5uZJvgtYA"/>
    <hyperlink ref="G1155" r:id="rId2040" display="https://yadi.sk/d/6-2KH5uZJvgtYA"/>
    <hyperlink ref="G1156" r:id="rId2041" display="https://yadi.sk/d/6-2KH5uZJvgtYA"/>
    <hyperlink ref="G1157" r:id="rId2042" display="https://yadi.sk/d/6-2KH5uZJvgtYA"/>
    <hyperlink ref="G1158" r:id="rId2043" display="https://yadi.sk/d/6-2KH5uZJvgtYA"/>
    <hyperlink ref="G1159" r:id="rId2044" display="https://yadi.sk/d/6-2KH5uZJvgtYA"/>
    <hyperlink ref="G1160" r:id="rId2045" display="https://yadi.sk/d/6-2KH5uZJvgtYA"/>
    <hyperlink ref="G1161" r:id="rId2046" display="https://yadi.sk/d/6-2KH5uZJvgtYA"/>
    <hyperlink ref="G1162" r:id="rId2047" display="https://yadi.sk/d/6-2KH5uZJvgtYA"/>
    <hyperlink ref="G1163" r:id="rId2048" display="https://yadi.sk/d/6-2KH5uZJvgtYA"/>
    <hyperlink ref="G1164" r:id="rId2049" display="https://yadi.sk/d/6-2KH5uZJvgtYA"/>
    <hyperlink ref="G1165" r:id="rId2050" display="https://yadi.sk/d/6-2KH5uZJvgtYA"/>
    <hyperlink ref="G1167" r:id="rId2051" display="https://yadi.sk/d/mc9nkwX1i78afQ"/>
    <hyperlink ref="G1168" r:id="rId2052" display="https://yadi.sk/d/mc9nkwX1i78afQ"/>
    <hyperlink ref="G1169" r:id="rId2053" display="https://yadi.sk/d/mc9nkwX1i78afQ"/>
    <hyperlink ref="G1170" r:id="rId2054" display="https://yadi.sk/d/mc9nkwX1i78afQ"/>
    <hyperlink ref="G1171" r:id="rId2055" display="https://yadi.sk/d/mc9nkwX1i78afQ"/>
    <hyperlink ref="G1172" r:id="rId2056" display="https://yadi.sk/d/mc9nkwX1i78afQ"/>
    <hyperlink ref="G1173" r:id="rId2057" display="https://yadi.sk/d/mc9nkwX1i78afQ"/>
    <hyperlink ref="G1174" r:id="rId2058" display="https://yadi.sk/d/mc9nkwX1i78afQ"/>
    <hyperlink ref="G1175" r:id="rId2059" display="https://yadi.sk/d/mc9nkwX1i78afQ"/>
    <hyperlink ref="G1176" r:id="rId2060" display="https://yadi.sk/d/mc9nkwX1i78afQ"/>
    <hyperlink ref="G1177" r:id="rId2061" display="https://yadi.sk/d/mc9nkwX1i78afQ"/>
    <hyperlink ref="G1178" r:id="rId2062" display="https://yadi.sk/d/mc9nkwX1i78afQ"/>
    <hyperlink ref="G1179" r:id="rId2063" display="https://yadi.sk/d/mc9nkwX1i78afQ"/>
    <hyperlink ref="G1180" r:id="rId2064" display="https://yadi.sk/d/mc9nkwX1i78afQ"/>
    <hyperlink ref="G1212" r:id="rId2065" display="https://yadi.sk/d/dkjCkeAV3Ndhwb"/>
    <hyperlink ref="G1213" r:id="rId2066" display="https://yadi.sk/d/dkjCkeAV3Ndhwb"/>
    <hyperlink ref="G1214" r:id="rId2067" display="https://yadi.sk/d/dkjCkeAV3Ndhwb"/>
    <hyperlink ref="G1215" r:id="rId2068" display="https://yadi.sk/d/dkjCkeAV3Ndhwb"/>
    <hyperlink ref="G1216" r:id="rId2069" display="https://yadi.sk/d/dkjCkeAV3Ndhwb"/>
    <hyperlink ref="G1217" r:id="rId2070" display="https://yadi.sk/d/dkjCkeAV3Ndhwb"/>
    <hyperlink ref="G1218" r:id="rId2071" display="https://yadi.sk/d/dkjCkeAV3Ndhwb"/>
    <hyperlink ref="G1219" r:id="rId2072" display="https://yadi.sk/d/dkjCkeAV3Ndhwb"/>
    <hyperlink ref="G1220" r:id="rId2073" display="https://yadi.sk/d/dkjCkeAV3Ndhwb"/>
    <hyperlink ref="G1221" r:id="rId2074" display="https://yadi.sk/d/dkjCkeAV3Ndhwb"/>
    <hyperlink ref="G1222" r:id="rId2075" display="https://yadi.sk/d/dkjCkeAV3Ndhwb"/>
    <hyperlink ref="G1223" r:id="rId2076" display="https://yadi.sk/d/dkjCkeAV3Ndhwb"/>
    <hyperlink ref="G1224" r:id="rId2077" display="https://yadi.sk/d/dkjCkeAV3Ndhwb"/>
    <hyperlink ref="G1225" r:id="rId2078" display="https://yadi.sk/d/dkjCkeAV3Ndhwb"/>
    <hyperlink ref="G1234" r:id="rId2079" display="https://yadi.sk/d/ZijfH3gL3TPEQu"/>
    <hyperlink ref="G1235" r:id="rId2080" display="https://yadi.sk/d/ZijfH3gL3TPEQu"/>
    <hyperlink ref="G1236" r:id="rId2081" display="https://yadi.sk/d/ZijfH3gL3TPEQu"/>
    <hyperlink ref="G1237" r:id="rId2082" display="https://yadi.sk/d/ZijfH3gL3TPEQu"/>
    <hyperlink ref="G1238" r:id="rId2083" display="https://yadi.sk/d/ZijfH3gL3TPEQu"/>
    <hyperlink ref="G1239" r:id="rId2084" display="https://yadi.sk/d/ZijfH3gL3TPEQu"/>
    <hyperlink ref="G1240" r:id="rId2085" display="https://yadi.sk/d/ZijfH3gL3TPEQu"/>
    <hyperlink ref="G1241" r:id="rId2086" display="https://yadi.sk/d/ZijfH3gL3TPEQu"/>
    <hyperlink ref="G1242" r:id="rId2087" display="https://yadi.sk/d/ZijfH3gL3TPEQu"/>
    <hyperlink ref="G1243" r:id="rId2088" display="https://yadi.sk/d/ZijfH3gL3TPEQu"/>
    <hyperlink ref="G1244" r:id="rId2089" display="https://yadi.sk/d/ZijfH3gL3TPEQu"/>
    <hyperlink ref="G1245" r:id="rId2090" display="https://yadi.sk/d/ZijfH3gL3TPEQu"/>
    <hyperlink ref="G1246" r:id="rId2091" display="https://yadi.sk/d/ZijfH3gL3TPEQu"/>
    <hyperlink ref="G1247" r:id="rId2092" display="https://yadi.sk/d/ZijfH3gL3TPEQu"/>
    <hyperlink ref="G1274" r:id="rId2093" display="https://yadi.sk/d/fsJEone33Rq5mb"/>
    <hyperlink ref="G1275" r:id="rId2094" display="https://yadi.sk/d/fsJEone33Rq5mb"/>
    <hyperlink ref="G1276" r:id="rId2095" display="https://yadi.sk/d/fsJEone33Rq5mb"/>
    <hyperlink ref="G1277" r:id="rId2096" display="https://yadi.sk/d/fsJEone33Rq5mb"/>
    <hyperlink ref="G1278" r:id="rId2097" display="https://yadi.sk/d/fsJEone33Rq5mb"/>
    <hyperlink ref="G1279" r:id="rId2098" display="https://yadi.sk/d/fsJEone33Rq5mb"/>
    <hyperlink ref="G1280" r:id="rId2099" display="https://yadi.sk/d/fsJEone33Rq5mb"/>
    <hyperlink ref="G1281" r:id="rId2100" display="https://yadi.sk/d/fsJEone33Rq5mb"/>
    <hyperlink ref="G1282" r:id="rId2101" display="https://yadi.sk/d/fsJEone33Rq5mb"/>
    <hyperlink ref="G1283" r:id="rId2102" display="https://yadi.sk/d/fsJEone33Rq5mb"/>
    <hyperlink ref="G1284" r:id="rId2103" display="https://yadi.sk/d/fsJEone33Rq5mb"/>
    <hyperlink ref="G1285" r:id="rId2104" display="https://yadi.sk/d/fsJEone33Rq5mb"/>
    <hyperlink ref="G1286" r:id="rId2105" display="https://yadi.sk/d/fsJEone33Rq5mb"/>
    <hyperlink ref="G1287" r:id="rId2106" display="https://yadi.sk/d/fsJEone33Rq5mb"/>
    <hyperlink ref="G1295" r:id="rId2107" display="https://yadi.sk/d/ujD0LmjfUMDPLw"/>
    <hyperlink ref="G1296" r:id="rId2108" display="https://yadi.sk/d/ujD0LmjfUMDPLw"/>
    <hyperlink ref="G1297" r:id="rId2109" display="https://yadi.sk/d/ujD0LmjfUMDPLw"/>
    <hyperlink ref="G1298" r:id="rId2110" display="https://yadi.sk/d/ujD0LmjfUMDPLw"/>
    <hyperlink ref="G1299" r:id="rId2111" display="https://yadi.sk/d/ujD0LmjfUMDPLw"/>
    <hyperlink ref="G1300" r:id="rId2112" display="https://yadi.sk/d/ujD0LmjfUMDPLw"/>
    <hyperlink ref="G1301" r:id="rId2113" display="https://yadi.sk/d/ujD0LmjfUMDPLw"/>
    <hyperlink ref="G1302" r:id="rId2114" display="https://yadi.sk/d/ujD0LmjfUMDPLw"/>
    <hyperlink ref="G1303" r:id="rId2115" display="https://yadi.sk/d/ujD0LmjfUMDPLw"/>
    <hyperlink ref="G1304" r:id="rId2116" display="https://yadi.sk/d/ujD0LmjfUMDPLw"/>
    <hyperlink ref="G1305" r:id="rId2117" display="https://yadi.sk/d/ujD0LmjfUMDPLw"/>
    <hyperlink ref="G1306" r:id="rId2118" display="https://yadi.sk/d/ujD0LmjfUMDPLw"/>
    <hyperlink ref="G1307" r:id="rId2119" display="https://yadi.sk/d/ujD0LmjfUMDPLw"/>
    <hyperlink ref="G1308" r:id="rId2120" display="https://yadi.sk/d/ujD0LmjfUMDPLw"/>
    <hyperlink ref="G1314" r:id="rId2121" display="https://yadi.sk/d/kCTManCe3NdiRk"/>
    <hyperlink ref="G1315" r:id="rId2122" display="https://yadi.sk/d/kCTManCe3NdiRk"/>
    <hyperlink ref="G1316" r:id="rId2123" display="https://yadi.sk/d/kCTManCe3NdiRk"/>
    <hyperlink ref="G1317" r:id="rId2124" display="https://yadi.sk/d/kCTManCe3NdiRk"/>
    <hyperlink ref="G1318" r:id="rId2125" display="https://yadi.sk/d/kCTManCe3NdiRk"/>
    <hyperlink ref="G1319" r:id="rId2126" display="https://yadi.sk/d/kCTManCe3NdiRk"/>
    <hyperlink ref="G1320" r:id="rId2127" display="https://yadi.sk/d/kCTManCe3NdiRk"/>
    <hyperlink ref="G1321" r:id="rId2128" display="https://yadi.sk/d/kCTManCe3NdiRk"/>
    <hyperlink ref="G1322" r:id="rId2129" display="https://yadi.sk/d/kCTManCe3NdiRk"/>
    <hyperlink ref="G1323" r:id="rId2130" display="https://yadi.sk/d/kCTManCe3NdiRk"/>
    <hyperlink ref="G1324" r:id="rId2131" display="https://yadi.sk/d/kCTManCe3NdiRk"/>
    <hyperlink ref="G1325" r:id="rId2132" display="https://yadi.sk/d/kCTManCe3NdiRk"/>
    <hyperlink ref="G1326" r:id="rId2133" display="https://yadi.sk/d/kCTManCe3NdiRk"/>
    <hyperlink ref="G1327" r:id="rId2134" display="https://yadi.sk/d/kCTManCe3NdiRk"/>
    <hyperlink ref="G1335" r:id="rId2135" display="https://yadi.sk/d/F0l-Ne7FvMWC7Q"/>
    <hyperlink ref="G1336" r:id="rId2136" display="https://yadi.sk/d/F0l-Ne7FvMWC7Q"/>
    <hyperlink ref="G1337" r:id="rId2137" display="https://yadi.sk/d/F0l-Ne7FvMWC7Q"/>
    <hyperlink ref="G1338" r:id="rId2138" display="https://yadi.sk/d/F0l-Ne7FvMWC7Q"/>
    <hyperlink ref="G1339" r:id="rId2139" display="https://yadi.sk/d/F0l-Ne7FvMWC7Q"/>
    <hyperlink ref="G1340" r:id="rId2140" display="https://yadi.sk/d/F0l-Ne7FvMWC7Q"/>
    <hyperlink ref="G1341" r:id="rId2141" display="https://yadi.sk/d/F0l-Ne7FvMWC7Q"/>
    <hyperlink ref="G1342" r:id="rId2142" display="https://yadi.sk/d/F0l-Ne7FvMWC7Q"/>
    <hyperlink ref="G1343" r:id="rId2143" display="https://yadi.sk/d/F0l-Ne7FvMWC7Q"/>
    <hyperlink ref="G1344" r:id="rId2144" display="https://yadi.sk/d/F0l-Ne7FvMWC7Q"/>
    <hyperlink ref="G1345" r:id="rId2145" display="https://yadi.sk/d/F0l-Ne7FvMWC7Q"/>
    <hyperlink ref="G1346" r:id="rId2146" display="https://yadi.sk/d/F0l-Ne7FvMWC7Q"/>
    <hyperlink ref="G1347" r:id="rId2147" display="https://yadi.sk/d/F0l-Ne7FvMWC7Q"/>
    <hyperlink ref="G1348" r:id="rId2148" display="https://yadi.sk/d/F0l-Ne7FvMWC7Q"/>
    <hyperlink ref="G1373" r:id="rId2149" display="https://yadi.sk/d/00TbqApD3Ndj2f"/>
    <hyperlink ref="G1389" r:id="rId2150"/>
    <hyperlink ref="G1388" r:id="rId2151"/>
    <hyperlink ref="G1368" r:id="rId2152"/>
    <hyperlink ref="G1367" r:id="rId2153"/>
    <hyperlink ref="G1366" r:id="rId2154"/>
    <hyperlink ref="G1391" r:id="rId2155"/>
    <hyperlink ref="G1390" r:id="rId2156"/>
    <hyperlink ref="G1370" r:id="rId2157"/>
    <hyperlink ref="G1372" r:id="rId2158"/>
    <hyperlink ref="G1371" r:id="rId2159"/>
    <hyperlink ref="G1365" r:id="rId2160"/>
    <hyperlink ref="G1369" r:id="rId2161"/>
    <hyperlink ref="G1364" r:id="rId2162"/>
    <hyperlink ref="G1350" r:id="rId2163" display="https://yadi.sk/d/yuH0dgII3Rq5qc"/>
    <hyperlink ref="G1351" r:id="rId2164" display="https://yadi.sk/d/yuH0dgII3Rq5qc"/>
    <hyperlink ref="G1352" r:id="rId2165" display="https://yadi.sk/d/yuH0dgII3Rq5qc"/>
    <hyperlink ref="G1353" r:id="rId2166" display="https://yadi.sk/d/yuH0dgII3Rq5qc"/>
    <hyperlink ref="G1354" r:id="rId2167" display="https://yadi.sk/d/yuH0dgII3Rq5qc"/>
    <hyperlink ref="G1355" r:id="rId2168" display="https://yadi.sk/d/yuH0dgII3Rq5qc"/>
    <hyperlink ref="G1356" r:id="rId2169" display="https://yadi.sk/d/yuH0dgII3Rq5qc"/>
    <hyperlink ref="G1357" r:id="rId2170" display="https://yadi.sk/d/yuH0dgII3Rq5qc"/>
    <hyperlink ref="G1358" r:id="rId2171" display="https://yadi.sk/d/yuH0dgII3Rq5qc"/>
    <hyperlink ref="G1359" r:id="rId2172" display="https://yadi.sk/d/yuH0dgII3Rq5qc"/>
    <hyperlink ref="G1360" r:id="rId2173" display="https://yadi.sk/d/yuH0dgII3Rq5qc"/>
    <hyperlink ref="G1361" r:id="rId2174" display="https://yadi.sk/d/yuH0dgII3Rq5qc"/>
    <hyperlink ref="G1362" r:id="rId2175" display="https://yadi.sk/d/yuH0dgII3Rq5qc"/>
    <hyperlink ref="G1363" r:id="rId2176" display="https://yadi.sk/d/yuH0dgII3Rq5qc"/>
    <hyperlink ref="G1374" r:id="rId2177" display="https://yadi.sk/d/00TbqApD3Ndj2f"/>
    <hyperlink ref="G1375" r:id="rId2178" display="https://yadi.sk/d/00TbqApD3Ndj2f"/>
    <hyperlink ref="G1376" r:id="rId2179" display="https://yadi.sk/d/00TbqApD3Ndj2f"/>
    <hyperlink ref="G1377" r:id="rId2180" display="https://yadi.sk/d/00TbqApD3Ndj2f"/>
    <hyperlink ref="G1378" r:id="rId2181" display="https://yadi.sk/d/00TbqApD3Ndj2f"/>
    <hyperlink ref="G1379" r:id="rId2182" display="https://yadi.sk/d/00TbqApD3Ndj2f"/>
    <hyperlink ref="G1380" r:id="rId2183" display="https://yadi.sk/d/00TbqApD3Ndj2f"/>
    <hyperlink ref="G1381" r:id="rId2184" display="https://yadi.sk/d/00TbqApD3Ndj2f"/>
    <hyperlink ref="G1382" r:id="rId2185" display="https://yadi.sk/d/00TbqApD3Ndj2f"/>
    <hyperlink ref="G1383" r:id="rId2186" display="https://yadi.sk/d/00TbqApD3Ndj2f"/>
    <hyperlink ref="G1384" r:id="rId2187" display="https://yadi.sk/d/00TbqApD3Ndj2f"/>
    <hyperlink ref="G1385" r:id="rId2188" display="https://yadi.sk/d/00TbqApD3Ndj2f"/>
    <hyperlink ref="G1386" r:id="rId2189" display="https://yadi.sk/d/00TbqApD3Ndj2f"/>
    <hyperlink ref="G1387" r:id="rId2190" display="https://yadi.sk/d/00TbqApD3Ndj2f"/>
    <hyperlink ref="G1398" r:id="rId2191" display="https://yadi.sk/d/5xeH1iqM3PcDdX"/>
    <hyperlink ref="G1399" r:id="rId2192" display="https://yadi.sk/d/5xeH1iqM3PcDdX"/>
    <hyperlink ref="G1400" r:id="rId2193" display="https://yadi.sk/d/5xeH1iqM3PcDdX"/>
    <hyperlink ref="G1401" r:id="rId2194" display="https://yadi.sk/d/5xeH1iqM3PcDdX"/>
    <hyperlink ref="G1402" r:id="rId2195" display="https://yadi.sk/d/5xeH1iqM3PcDdX"/>
    <hyperlink ref="G1403" r:id="rId2196" display="https://yadi.sk/d/5xeH1iqM3PcDdX"/>
    <hyperlink ref="G1404" r:id="rId2197" display="https://yadi.sk/d/5xeH1iqM3PcDdX"/>
    <hyperlink ref="G1405" r:id="rId2198" display="https://yadi.sk/d/5xeH1iqM3PcDdX"/>
    <hyperlink ref="G1406" r:id="rId2199" display="https://yadi.sk/d/5xeH1iqM3PcDdX"/>
    <hyperlink ref="G1407" r:id="rId2200" display="https://yadi.sk/d/5xeH1iqM3PcDdX"/>
    <hyperlink ref="G1408" r:id="rId2201" display="https://yadi.sk/d/5xeH1iqM3PcDdX"/>
    <hyperlink ref="G1409" r:id="rId2202" display="https://yadi.sk/d/5xeH1iqM3PcDdX"/>
    <hyperlink ref="G1410" r:id="rId2203" display="https://yadi.sk/d/5xeH1iqM3PcDdX"/>
    <hyperlink ref="G1411" r:id="rId2204" display="https://yadi.sk/d/5xeH1iqM3PcDdX"/>
    <hyperlink ref="G1417" r:id="rId2205" display="https://yadi.sk/d/4DyO5zX4Yjp90Q"/>
    <hyperlink ref="G1418" r:id="rId2206" display="https://yadi.sk/d/4DyO5zX4Yjp90Q"/>
    <hyperlink ref="G1419" r:id="rId2207" display="https://yadi.sk/d/4DyO5zX4Yjp90Q"/>
    <hyperlink ref="G1420" r:id="rId2208" display="https://yadi.sk/d/4DyO5zX4Yjp90Q"/>
    <hyperlink ref="G1421" r:id="rId2209" display="https://yadi.sk/d/4DyO5zX4Yjp90Q"/>
    <hyperlink ref="G1422" r:id="rId2210" display="https://yadi.sk/d/4DyO5zX4Yjp90Q"/>
    <hyperlink ref="G1423" r:id="rId2211" display="https://yadi.sk/d/4DyO5zX4Yjp90Q"/>
    <hyperlink ref="G1424" r:id="rId2212" display="https://yadi.sk/d/4DyO5zX4Yjp90Q"/>
    <hyperlink ref="G1425" r:id="rId2213" display="https://yadi.sk/d/4DyO5zX4Yjp90Q"/>
    <hyperlink ref="G1426" r:id="rId2214" display="https://yadi.sk/d/4DyO5zX4Yjp90Q"/>
    <hyperlink ref="G1427" r:id="rId2215" display="https://yadi.sk/d/4DyO5zX4Yjp90Q"/>
    <hyperlink ref="G1428" r:id="rId2216" display="https://yadi.sk/d/4DyO5zX4Yjp90Q"/>
    <hyperlink ref="G1429" r:id="rId2217" display="https://yadi.sk/d/4DyO5zX4Yjp90Q"/>
    <hyperlink ref="G1430" r:id="rId2218" display="https://yadi.sk/d/4DyO5zX4Yjp90Q"/>
    <hyperlink ref="G1462" r:id="rId2219" display="https://yadi.sk/d/51g2V5_r9vU6Vw"/>
    <hyperlink ref="G1463" r:id="rId2220" display="https://yadi.sk/d/51g2V5_r9vU6Vw"/>
    <hyperlink ref="G1464" r:id="rId2221" display="https://yadi.sk/d/51g2V5_r9vU6Vw"/>
    <hyperlink ref="G1465" r:id="rId2222" display="https://yadi.sk/d/51g2V5_r9vU6Vw"/>
    <hyperlink ref="G1466" r:id="rId2223" display="https://yadi.sk/d/51g2V5_r9vU6Vw"/>
    <hyperlink ref="G1467" r:id="rId2224" display="https://yadi.sk/d/51g2V5_r9vU6Vw"/>
    <hyperlink ref="G1468" r:id="rId2225" display="https://yadi.sk/d/51g2V5_r9vU6Vw"/>
    <hyperlink ref="G1469" r:id="rId2226" display="https://yadi.sk/d/51g2V5_r9vU6Vw"/>
    <hyperlink ref="G1470" r:id="rId2227" display="https://yadi.sk/d/51g2V5_r9vU6Vw"/>
    <hyperlink ref="G1471" r:id="rId2228" display="https://yadi.sk/d/51g2V5_r9vU6Vw"/>
    <hyperlink ref="G1472" r:id="rId2229" display="https://yadi.sk/d/51g2V5_r9vU6Vw"/>
    <hyperlink ref="G1473" r:id="rId2230" display="https://yadi.sk/d/51g2V5_r9vU6Vw"/>
    <hyperlink ref="G1474" r:id="rId2231" display="https://yadi.sk/d/51g2V5_r9vU6Vw"/>
    <hyperlink ref="G1475" r:id="rId2232" display="https://yadi.sk/d/51g2V5_r9vU6Vw"/>
    <hyperlink ref="G1482" r:id="rId2233" display="https://yadi.sk/d/UaZwCQ8_C6tfYQ"/>
    <hyperlink ref="G1483" r:id="rId2234" display="https://yadi.sk/d/UaZwCQ8_C6tfYQ"/>
    <hyperlink ref="G1484" r:id="rId2235" display="https://yadi.sk/d/UaZwCQ8_C6tfYQ"/>
    <hyperlink ref="G1485" r:id="rId2236" display="https://yadi.sk/d/UaZwCQ8_C6tfYQ"/>
    <hyperlink ref="G1486" r:id="rId2237" display="https://yadi.sk/d/UaZwCQ8_C6tfYQ"/>
    <hyperlink ref="G1487" r:id="rId2238" display="https://yadi.sk/d/UaZwCQ8_C6tfYQ"/>
    <hyperlink ref="G1488" r:id="rId2239" display="https://yadi.sk/d/UaZwCQ8_C6tfYQ"/>
    <hyperlink ref="G1489" r:id="rId2240" display="https://yadi.sk/d/UaZwCQ8_C6tfYQ"/>
    <hyperlink ref="G1490" r:id="rId2241" display="https://yadi.sk/d/UaZwCQ8_C6tfYQ"/>
    <hyperlink ref="G1491" r:id="rId2242" display="https://yadi.sk/d/UaZwCQ8_C6tfYQ"/>
    <hyperlink ref="G1492" r:id="rId2243" display="https://yadi.sk/d/UaZwCQ8_C6tfYQ"/>
    <hyperlink ref="G1493" r:id="rId2244" display="https://yadi.sk/d/UaZwCQ8_C6tfYQ"/>
    <hyperlink ref="G1494" r:id="rId2245" display="https://yadi.sk/d/UaZwCQ8_C6tfYQ"/>
    <hyperlink ref="G1495" r:id="rId2246" display="https://yadi.sk/d/UaZwCQ8_C6tfYQ"/>
    <hyperlink ref="G1502" r:id="rId2247" display="https://disk.yandex.ru/d/TfOMmArFw7indQ"/>
    <hyperlink ref="G1503" r:id="rId2248" display="https://disk.yandex.ru/d/TfOMmArFw7indQ"/>
    <hyperlink ref="G1504" r:id="rId2249" display="https://disk.yandex.ru/d/TfOMmArFw7indQ"/>
    <hyperlink ref="G1505" r:id="rId2250" display="https://disk.yandex.ru/d/TfOMmArFw7indQ"/>
    <hyperlink ref="G1506" r:id="rId2251" display="https://disk.yandex.ru/d/TfOMmArFw7indQ"/>
    <hyperlink ref="G1507" r:id="rId2252" display="https://disk.yandex.ru/d/TfOMmArFw7indQ"/>
    <hyperlink ref="G1508" r:id="rId2253" display="https://disk.yandex.ru/d/TfOMmArFw7indQ"/>
    <hyperlink ref="G1509" r:id="rId2254" display="https://disk.yandex.ru/d/TfOMmArFw7indQ"/>
    <hyperlink ref="G1510" r:id="rId2255" display="https://disk.yandex.ru/d/TfOMmArFw7indQ"/>
    <hyperlink ref="G1511" r:id="rId2256" display="https://disk.yandex.ru/d/TfOMmArFw7indQ"/>
    <hyperlink ref="G1512" r:id="rId2257" display="https://disk.yandex.ru/d/TfOMmArFw7indQ"/>
    <hyperlink ref="G1513" r:id="rId2258" display="https://disk.yandex.ru/d/TfOMmArFw7indQ"/>
    <hyperlink ref="G1514" r:id="rId2259" display="https://disk.yandex.ru/d/TfOMmArFw7indQ"/>
    <hyperlink ref="G1515" r:id="rId2260" display="https://disk.yandex.ru/d/TfOMmArFw7indQ"/>
    <hyperlink ref="G1529" r:id="rId2261" display="https://yadi.sk/d/ircM8Jd3gdJD2A"/>
    <hyperlink ref="G1530" r:id="rId2262" display="https://yadi.sk/d/ircM8Jd3gdJD2A"/>
    <hyperlink ref="G1531" r:id="rId2263" display="https://yadi.sk/d/ircM8Jd3gdJD2A"/>
    <hyperlink ref="G1532" r:id="rId2264" display="https://yadi.sk/d/ircM8Jd3gdJD2A"/>
    <hyperlink ref="G1533" r:id="rId2265" display="https://yadi.sk/d/ircM8Jd3gdJD2A"/>
    <hyperlink ref="G1534" r:id="rId2266" display="https://yadi.sk/d/ircM8Jd3gdJD2A"/>
    <hyperlink ref="G1535" r:id="rId2267" display="https://yadi.sk/d/ircM8Jd3gdJD2A"/>
    <hyperlink ref="G1536" r:id="rId2268" display="https://yadi.sk/d/ircM8Jd3gdJD2A"/>
    <hyperlink ref="G1537" r:id="rId2269" display="https://yadi.sk/d/ircM8Jd3gdJD2A"/>
    <hyperlink ref="G1538" r:id="rId2270" display="https://yadi.sk/d/ircM8Jd3gdJD2A"/>
    <hyperlink ref="G1539" r:id="rId2271" display="https://yadi.sk/d/ircM8Jd3gdJD2A"/>
    <hyperlink ref="G1540" r:id="rId2272" display="https://yadi.sk/d/ircM8Jd3gdJD2A"/>
    <hyperlink ref="G1541" r:id="rId2273" display="https://yadi.sk/d/ircM8Jd3gdJD2A"/>
    <hyperlink ref="G1542" r:id="rId2274" display="https://yadi.sk/d/ircM8Jd3gdJD2A"/>
    <hyperlink ref="G1562" r:id="rId2275" display="https://yadi.sk/d/fhyIta0U2m55tw"/>
    <hyperlink ref="G1563" r:id="rId2276" display="https://yadi.sk/d/fhyIta0U2m55tw"/>
    <hyperlink ref="G1564" r:id="rId2277" display="https://yadi.sk/d/fhyIta0U2m55tw"/>
    <hyperlink ref="G1565" r:id="rId2278" display="https://yadi.sk/d/fhyIta0U2m55tw"/>
    <hyperlink ref="G1566" r:id="rId2279" display="https://yadi.sk/d/fhyIta0U2m55tw"/>
    <hyperlink ref="G1567" r:id="rId2280" display="https://yadi.sk/d/fhyIta0U2m55tw"/>
    <hyperlink ref="G1568" r:id="rId2281" display="https://yadi.sk/d/fhyIta0U2m55tw"/>
    <hyperlink ref="G1569" r:id="rId2282" display="https://yadi.sk/d/fhyIta0U2m55tw"/>
    <hyperlink ref="G1570" r:id="rId2283" display="https://yadi.sk/d/fhyIta0U2m55tw"/>
    <hyperlink ref="G1571" r:id="rId2284" display="https://yadi.sk/d/fhyIta0U2m55tw"/>
    <hyperlink ref="G1572" r:id="rId2285" display="https://yadi.sk/d/fhyIta0U2m55tw"/>
    <hyperlink ref="G1573" r:id="rId2286" display="https://yadi.sk/d/fhyIta0U2m55tw"/>
    <hyperlink ref="G1574" r:id="rId2287" display="https://yadi.sk/d/fhyIta0U2m55tw"/>
    <hyperlink ref="G1575" r:id="rId2288" display="https://yadi.sk/d/fhyIta0U2m55tw"/>
    <hyperlink ref="G1598" r:id="rId2289" display="https://yadi.sk/d/M4Il0fnrzSknMQ"/>
    <hyperlink ref="G1599" r:id="rId2290" display="https://yadi.sk/d/M4Il0fnrzSknMQ"/>
    <hyperlink ref="G1600" r:id="rId2291" display="https://yadi.sk/d/M4Il0fnrzSknMQ"/>
    <hyperlink ref="G1601" r:id="rId2292" display="https://yadi.sk/d/M4Il0fnrzSknMQ"/>
    <hyperlink ref="G1602" r:id="rId2293" display="https://yadi.sk/d/M4Il0fnrzSknMQ"/>
    <hyperlink ref="G1603" r:id="rId2294" display="https://yadi.sk/d/M4Il0fnrzSknMQ"/>
    <hyperlink ref="G1604" r:id="rId2295" display="https://yadi.sk/d/M4Il0fnrzSknMQ"/>
    <hyperlink ref="G1605" r:id="rId2296" display="https://yadi.sk/d/M4Il0fnrzSknMQ"/>
    <hyperlink ref="G1606" r:id="rId2297" display="https://yadi.sk/d/M4Il0fnrzSknMQ"/>
    <hyperlink ref="G1607" r:id="rId2298" display="https://yadi.sk/d/M4Il0fnrzSknMQ"/>
    <hyperlink ref="G1608" r:id="rId2299" display="https://yadi.sk/d/M4Il0fnrzSknMQ"/>
    <hyperlink ref="G1609" r:id="rId2300" display="https://yadi.sk/d/M4Il0fnrzSknMQ"/>
    <hyperlink ref="G1610" r:id="rId2301" display="https://yadi.sk/d/M4Il0fnrzSknMQ"/>
    <hyperlink ref="G1611" r:id="rId2302" display="https://yadi.sk/d/M4Il0fnrzSknMQ"/>
    <hyperlink ref="G1628" r:id="rId2303" display="https://yadi.sk/d/23uLdeR2zbRiOQ"/>
    <hyperlink ref="G1629" r:id="rId2304" display="https://yadi.sk/d/23uLdeR2zbRiOQ"/>
    <hyperlink ref="G1630" r:id="rId2305" display="https://yadi.sk/d/23uLdeR2zbRiOQ"/>
    <hyperlink ref="G1631" r:id="rId2306" display="https://yadi.sk/d/23uLdeR2zbRiOQ"/>
    <hyperlink ref="G1632" r:id="rId2307" display="https://yadi.sk/d/23uLdeR2zbRiOQ"/>
    <hyperlink ref="G1633" r:id="rId2308" display="https://yadi.sk/d/23uLdeR2zbRiOQ"/>
    <hyperlink ref="G1634" r:id="rId2309" display="https://yadi.sk/d/23uLdeR2zbRiOQ"/>
    <hyperlink ref="G1635" r:id="rId2310" display="https://yadi.sk/d/23uLdeR2zbRiOQ"/>
    <hyperlink ref="G1636" r:id="rId2311" display="https://yadi.sk/d/23uLdeR2zbRiOQ"/>
    <hyperlink ref="G1637" r:id="rId2312" display="https://yadi.sk/d/23uLdeR2zbRiOQ"/>
    <hyperlink ref="G1638" r:id="rId2313" display="https://yadi.sk/d/23uLdeR2zbRiOQ"/>
    <hyperlink ref="G1639" r:id="rId2314" display="https://yadi.sk/d/23uLdeR2zbRiOQ"/>
    <hyperlink ref="G1640" r:id="rId2315" display="https://yadi.sk/d/23uLdeR2zbRiOQ"/>
    <hyperlink ref="G1641" r:id="rId2316" display="https://yadi.sk/d/23uLdeR2zbRiOQ"/>
    <hyperlink ref="G1719" r:id="rId2317" display="https://yadi.sk/d/IAFdlLpr3Rq5wg"/>
    <hyperlink ref="G1720" r:id="rId2318" display="https://yadi.sk/d/IAFdlLpr3Rq5wg"/>
    <hyperlink ref="G1721" r:id="rId2319" display="https://yadi.sk/d/IAFdlLpr3Rq5wg"/>
    <hyperlink ref="G1722" r:id="rId2320" display="https://yadi.sk/d/IAFdlLpr3Rq5wg"/>
    <hyperlink ref="G1723" r:id="rId2321" display="https://yadi.sk/d/IAFdlLpr3Rq5wg"/>
    <hyperlink ref="G1724" r:id="rId2322" display="https://yadi.sk/d/IAFdlLpr3Rq5wg"/>
    <hyperlink ref="G1725" r:id="rId2323" display="https://yadi.sk/d/IAFdlLpr3Rq5wg"/>
    <hyperlink ref="G1726" r:id="rId2324" display="https://yadi.sk/d/IAFdlLpr3Rq5wg"/>
    <hyperlink ref="G1727" r:id="rId2325" display="https://yadi.sk/d/IAFdlLpr3Rq5wg"/>
    <hyperlink ref="G1728" r:id="rId2326" display="https://yadi.sk/d/IAFdlLpr3Rq5wg"/>
    <hyperlink ref="G1729" r:id="rId2327" display="https://yadi.sk/d/IAFdlLpr3Rq5wg"/>
    <hyperlink ref="G1730" r:id="rId2328" display="https://yadi.sk/d/IAFdlLpr3Rq5wg"/>
    <hyperlink ref="G1731" r:id="rId2329" display="https://yadi.sk/d/IAFdlLpr3Rq5wg"/>
    <hyperlink ref="G1732" r:id="rId2330" display="https://yadi.sk/d/IAFdlLpr3Rq5wg"/>
    <hyperlink ref="G1737" r:id="rId2331" display="https://yadi.sk/d/olJd1k3Z3Rq5zC"/>
    <hyperlink ref="G1738" r:id="rId2332" display="https://yadi.sk/d/olJd1k3Z3Rq5zC"/>
    <hyperlink ref="G1739" r:id="rId2333" display="https://yadi.sk/d/olJd1k3Z3Rq5zC"/>
    <hyperlink ref="G1740" r:id="rId2334" display="https://yadi.sk/d/olJd1k3Z3Rq5zC"/>
    <hyperlink ref="G1741" r:id="rId2335" display="https://yadi.sk/d/olJd1k3Z3Rq5zC"/>
    <hyperlink ref="G1742" r:id="rId2336" display="https://yadi.sk/d/olJd1k3Z3Rq5zC"/>
    <hyperlink ref="G1743" r:id="rId2337" display="https://yadi.sk/d/olJd1k3Z3Rq5zC"/>
    <hyperlink ref="G1744" r:id="rId2338" display="https://yadi.sk/d/olJd1k3Z3Rq5zC"/>
    <hyperlink ref="G1745" r:id="rId2339" display="https://yadi.sk/d/olJd1k3Z3Rq5zC"/>
    <hyperlink ref="G1746" r:id="rId2340" display="https://yadi.sk/d/olJd1k3Z3Rq5zC"/>
    <hyperlink ref="G1747" r:id="rId2341" display="https://yadi.sk/d/olJd1k3Z3Rq5zC"/>
    <hyperlink ref="G1748" r:id="rId2342" display="https://yadi.sk/d/olJd1k3Z3Rq5zC"/>
    <hyperlink ref="G1749" r:id="rId2343" display="https://yadi.sk/d/olJd1k3Z3Rq5zC"/>
    <hyperlink ref="G1750" r:id="rId2344" display="https://yadi.sk/d/olJd1k3Z3Rq5zC"/>
    <hyperlink ref="G1759" r:id="rId2345" display="https://yadi.sk/d/CHtzjySAic1NEg"/>
    <hyperlink ref="G1760" r:id="rId2346" display="https://yadi.sk/d/CHtzjySAic1NEg"/>
    <hyperlink ref="G1761" r:id="rId2347" display="https://yadi.sk/d/CHtzjySAic1NEg"/>
    <hyperlink ref="G1762" r:id="rId2348" display="https://yadi.sk/d/CHtzjySAic1NEg"/>
    <hyperlink ref="G1763" r:id="rId2349" display="https://yadi.sk/d/CHtzjySAic1NEg"/>
    <hyperlink ref="G1764" r:id="rId2350" display="https://yadi.sk/d/CHtzjySAic1NEg"/>
    <hyperlink ref="G1765" r:id="rId2351" display="https://yadi.sk/d/CHtzjySAic1NEg"/>
    <hyperlink ref="G1766" r:id="rId2352" display="https://yadi.sk/d/CHtzjySAic1NEg"/>
    <hyperlink ref="G1767" r:id="rId2353" display="https://yadi.sk/d/CHtzjySAic1NEg"/>
    <hyperlink ref="G1768" r:id="rId2354" display="https://yadi.sk/d/CHtzjySAic1NEg"/>
    <hyperlink ref="G1769" r:id="rId2355" display="https://yadi.sk/d/CHtzjySAic1NEg"/>
    <hyperlink ref="G1770" r:id="rId2356" display="https://yadi.sk/d/CHtzjySAic1NEg"/>
    <hyperlink ref="G1771" r:id="rId2357" display="https://yadi.sk/d/CHtzjySAic1NEg"/>
    <hyperlink ref="G1772" r:id="rId2358" display="https://yadi.sk/d/CHtzjySAic1NEg"/>
    <hyperlink ref="G1809" r:id="rId2359"/>
    <hyperlink ref="G1800" r:id="rId2360"/>
    <hyperlink ref="G1808" r:id="rId2361"/>
    <hyperlink ref="G1803" r:id="rId2362"/>
    <hyperlink ref="G1806" r:id="rId2363"/>
    <hyperlink ref="G1799" r:id="rId2364"/>
    <hyperlink ref="G1807" r:id="rId2365"/>
    <hyperlink ref="G1801" r:id="rId2366"/>
    <hyperlink ref="G1805" r:id="rId2367"/>
    <hyperlink ref="G1802" r:id="rId2368"/>
    <hyperlink ref="G1797" r:id="rId2369"/>
    <hyperlink ref="G1796" r:id="rId2370"/>
    <hyperlink ref="G1804" r:id="rId2371"/>
    <hyperlink ref="G1798" r:id="rId2372"/>
    <hyperlink ref="G1782" r:id="rId2373" display="https://yadi.sk/d/sRUKoMB1wOaYYw"/>
    <hyperlink ref="G1783" r:id="rId2374" display="https://yadi.sk/d/sRUKoMB1wOaYYw"/>
    <hyperlink ref="G1784" r:id="rId2375" display="https://yadi.sk/d/sRUKoMB1wOaYYw"/>
    <hyperlink ref="G1785" r:id="rId2376" display="https://yadi.sk/d/sRUKoMB1wOaYYw"/>
    <hyperlink ref="G1786" r:id="rId2377" display="https://yadi.sk/d/sRUKoMB1wOaYYw"/>
    <hyperlink ref="G1787" r:id="rId2378" display="https://yadi.sk/d/sRUKoMB1wOaYYw"/>
    <hyperlink ref="G1788" r:id="rId2379" display="https://yadi.sk/d/sRUKoMB1wOaYYw"/>
    <hyperlink ref="G1789" r:id="rId2380" display="https://yadi.sk/d/sRUKoMB1wOaYYw"/>
    <hyperlink ref="G1790" r:id="rId2381" display="https://yadi.sk/d/sRUKoMB1wOaYYw"/>
    <hyperlink ref="G1791" r:id="rId2382" display="https://yadi.sk/d/sRUKoMB1wOaYYw"/>
    <hyperlink ref="G1792" r:id="rId2383" display="https://yadi.sk/d/sRUKoMB1wOaYYw"/>
    <hyperlink ref="G1793" r:id="rId2384" display="https://yadi.sk/d/sRUKoMB1wOaYYw"/>
    <hyperlink ref="G1794" r:id="rId2385" display="https://yadi.sk/d/sRUKoMB1wOaYYw"/>
    <hyperlink ref="G1795" r:id="rId2386" display="https://yadi.sk/d/sRUKoMB1wOaYYw"/>
    <hyperlink ref="G1811" r:id="rId2387" display="https://yadi.sk/d/fJyICbW9lNkZSw"/>
    <hyperlink ref="G1812" r:id="rId2388" display="https://yadi.sk/d/fJyICbW9lNkZSw"/>
    <hyperlink ref="G1813" r:id="rId2389" display="https://yadi.sk/d/fJyICbW9lNkZSw"/>
    <hyperlink ref="G1814" r:id="rId2390" display="https://yadi.sk/d/fJyICbW9lNkZSw"/>
    <hyperlink ref="G1815" r:id="rId2391" display="https://yadi.sk/d/fJyICbW9lNkZSw"/>
    <hyperlink ref="G1816" r:id="rId2392" display="https://yadi.sk/d/fJyICbW9lNkZSw"/>
    <hyperlink ref="G1817" r:id="rId2393" display="https://yadi.sk/d/fJyICbW9lNkZSw"/>
    <hyperlink ref="G1818" r:id="rId2394" display="https://yadi.sk/d/fJyICbW9lNkZSw"/>
    <hyperlink ref="G1819" r:id="rId2395" display="https://yadi.sk/d/fJyICbW9lNkZSw"/>
    <hyperlink ref="G1820" r:id="rId2396" display="https://yadi.sk/d/fJyICbW9lNkZSw"/>
    <hyperlink ref="G1821" r:id="rId2397" display="https://yadi.sk/d/fJyICbW9lNkZSw"/>
    <hyperlink ref="G1822" r:id="rId2398" display="https://yadi.sk/d/fJyICbW9lNkZSw"/>
    <hyperlink ref="G1823" r:id="rId2399" display="https://yadi.sk/d/fJyICbW9lNkZSw"/>
    <hyperlink ref="G1824" r:id="rId2400" display="https://yadi.sk/d/fJyICbW9lNkZSw"/>
    <hyperlink ref="G1827" r:id="rId2401" display="https://yadi.sk/d/3ts_EYCZFzQmXw"/>
    <hyperlink ref="G1828" r:id="rId2402" display="https://yadi.sk/d/3ts_EYCZFzQmXw"/>
    <hyperlink ref="G1829" r:id="rId2403" display="https://yadi.sk/d/3ts_EYCZFzQmXw"/>
    <hyperlink ref="G1830" r:id="rId2404" display="https://yadi.sk/d/3ts_EYCZFzQmXw"/>
    <hyperlink ref="G1831" r:id="rId2405" display="https://yadi.sk/d/3ts_EYCZFzQmXw"/>
    <hyperlink ref="G1832" r:id="rId2406" display="https://yadi.sk/d/3ts_EYCZFzQmXw"/>
    <hyperlink ref="G1833" r:id="rId2407" display="https://yadi.sk/d/3ts_EYCZFzQmXw"/>
    <hyperlink ref="G1834" r:id="rId2408" display="https://yadi.sk/d/3ts_EYCZFzQmXw"/>
    <hyperlink ref="G1835" r:id="rId2409" display="https://yadi.sk/d/3ts_EYCZFzQmXw"/>
    <hyperlink ref="G1836" r:id="rId2410" display="https://yadi.sk/d/3ts_EYCZFzQmXw"/>
    <hyperlink ref="G1837" r:id="rId2411" display="https://yadi.sk/d/3ts_EYCZFzQmXw"/>
    <hyperlink ref="G1838" r:id="rId2412" display="https://yadi.sk/d/3ts_EYCZFzQmXw"/>
    <hyperlink ref="G1839" r:id="rId2413" display="https://yadi.sk/d/3ts_EYCZFzQmXw"/>
    <hyperlink ref="G1840" r:id="rId2414" display="https://yadi.sk/d/3ts_EYCZFzQmXw"/>
    <hyperlink ref="G1847" r:id="rId2415" display="https://yadi.sk/d/UBmdy5i-3Rq69B"/>
    <hyperlink ref="G1848" r:id="rId2416" display="https://yadi.sk/d/UBmdy5i-3Rq69B"/>
    <hyperlink ref="G1849" r:id="rId2417" display="https://yadi.sk/d/UBmdy5i-3Rq69B"/>
    <hyperlink ref="G1850" r:id="rId2418" display="https://yadi.sk/d/UBmdy5i-3Rq69B"/>
    <hyperlink ref="G1851" r:id="rId2419" display="https://yadi.sk/d/UBmdy5i-3Rq69B"/>
    <hyperlink ref="G1852" r:id="rId2420" display="https://yadi.sk/d/UBmdy5i-3Rq69B"/>
    <hyperlink ref="G1853" r:id="rId2421" display="https://yadi.sk/d/UBmdy5i-3Rq69B"/>
    <hyperlink ref="G1854" r:id="rId2422" display="https://yadi.sk/d/UBmdy5i-3Rq69B"/>
    <hyperlink ref="G1855" r:id="rId2423" display="https://yadi.sk/d/UBmdy5i-3Rq69B"/>
    <hyperlink ref="G1856" r:id="rId2424" display="https://yadi.sk/d/UBmdy5i-3Rq69B"/>
    <hyperlink ref="G1857" r:id="rId2425" display="https://yadi.sk/d/UBmdy5i-3Rq69B"/>
    <hyperlink ref="G1858" r:id="rId2426" display="https://yadi.sk/d/UBmdy5i-3Rq69B"/>
    <hyperlink ref="G1859" r:id="rId2427" display="https://yadi.sk/d/UBmdy5i-3Rq69B"/>
    <hyperlink ref="G1860" r:id="rId2428" display="https://yadi.sk/d/UBmdy5i-3Rq69B"/>
    <hyperlink ref="G1889" r:id="rId2429" display="https://yadi.sk/d/ZT58AoBNu9LnKg"/>
    <hyperlink ref="G1890" r:id="rId2430" display="https://yadi.sk/d/ZT58AoBNu9LnKg"/>
    <hyperlink ref="G1891" r:id="rId2431" display="https://yadi.sk/d/ZT58AoBNu9LnKg"/>
    <hyperlink ref="G1892" r:id="rId2432" display="https://yadi.sk/d/ZT58AoBNu9LnKg"/>
    <hyperlink ref="G1893" r:id="rId2433" display="https://yadi.sk/d/ZT58AoBNu9LnKg"/>
    <hyperlink ref="G1894" r:id="rId2434" display="https://yadi.sk/d/ZT58AoBNu9LnKg"/>
    <hyperlink ref="G1895" r:id="rId2435" display="https://yadi.sk/d/ZT58AoBNu9LnKg"/>
    <hyperlink ref="G1896" r:id="rId2436" display="https://yadi.sk/d/ZT58AoBNu9LnKg"/>
    <hyperlink ref="G1897" r:id="rId2437" display="https://yadi.sk/d/ZT58AoBNu9LnKg"/>
    <hyperlink ref="G1898" r:id="rId2438" display="https://yadi.sk/d/ZT58AoBNu9LnKg"/>
    <hyperlink ref="G1899" r:id="rId2439" display="https://yadi.sk/d/ZT58AoBNu9LnKg"/>
    <hyperlink ref="G1900" r:id="rId2440" display="https://yadi.sk/d/ZT58AoBNu9LnKg"/>
    <hyperlink ref="G1901" r:id="rId2441" display="https://yadi.sk/d/ZT58AoBNu9LnKg"/>
    <hyperlink ref="G1902" r:id="rId2442" display="https://yadi.sk/d/ZT58AoBNu9LnKg"/>
    <hyperlink ref="G1912" r:id="rId2443" display="https://yadi.sk/d/_1gC0lym-KJygw"/>
    <hyperlink ref="G1913" r:id="rId2444" display="https://yadi.sk/d/_1gC0lym-KJygw"/>
    <hyperlink ref="G1914" r:id="rId2445" display="https://yadi.sk/d/_1gC0lym-KJygw"/>
    <hyperlink ref="G1915" r:id="rId2446" display="https://yadi.sk/d/_1gC0lym-KJygw"/>
    <hyperlink ref="G1916" r:id="rId2447" display="https://yadi.sk/d/_1gC0lym-KJygw"/>
    <hyperlink ref="G1917" r:id="rId2448" display="https://yadi.sk/d/_1gC0lym-KJygw"/>
    <hyperlink ref="G1918" r:id="rId2449" display="https://yadi.sk/d/_1gC0lym-KJygw"/>
    <hyperlink ref="G1919" r:id="rId2450" display="https://yadi.sk/d/_1gC0lym-KJygw"/>
    <hyperlink ref="G1920" r:id="rId2451" display="https://yadi.sk/d/_1gC0lym-KJygw"/>
    <hyperlink ref="G1921" r:id="rId2452" display="https://yadi.sk/d/_1gC0lym-KJygw"/>
    <hyperlink ref="G1922" r:id="rId2453" display="https://yadi.sk/d/_1gC0lym-KJygw"/>
    <hyperlink ref="G1923" r:id="rId2454" display="https://yadi.sk/d/_1gC0lym-KJygw"/>
    <hyperlink ref="G1924" r:id="rId2455" display="https://yadi.sk/d/_1gC0lym-KJygw"/>
    <hyperlink ref="G1925" r:id="rId2456" display="https://yadi.sk/d/_1gC0lym-KJygw"/>
    <hyperlink ref="G1964" r:id="rId2457" display="https://yadi.sk/d/MeDKWhokcoWtgA"/>
    <hyperlink ref="G1965" r:id="rId2458" display="https://yadi.sk/d/MeDKWhokcoWtgA"/>
    <hyperlink ref="G1966" r:id="rId2459" display="https://yadi.sk/d/MeDKWhokcoWtgA"/>
    <hyperlink ref="G1967" r:id="rId2460" display="https://yadi.sk/d/MeDKWhokcoWtgA"/>
    <hyperlink ref="G1968" r:id="rId2461" display="https://yadi.sk/d/MeDKWhokcoWtgA"/>
    <hyperlink ref="G1969" r:id="rId2462" display="https://yadi.sk/d/MeDKWhokcoWtgA"/>
    <hyperlink ref="G1970" r:id="rId2463" display="https://yadi.sk/d/MeDKWhokcoWtgA"/>
    <hyperlink ref="G1971" r:id="rId2464" display="https://yadi.sk/d/MeDKWhokcoWtgA"/>
    <hyperlink ref="G1972" r:id="rId2465" display="https://yadi.sk/d/MeDKWhokcoWtgA"/>
    <hyperlink ref="G1973" r:id="rId2466" display="https://yadi.sk/d/MeDKWhokcoWtgA"/>
    <hyperlink ref="G1974" r:id="rId2467" display="https://yadi.sk/d/MeDKWhokcoWtgA"/>
    <hyperlink ref="G1975" r:id="rId2468" display="https://yadi.sk/d/MeDKWhokcoWtgA"/>
    <hyperlink ref="G1976" r:id="rId2469" display="https://yadi.sk/d/MeDKWhokcoWtgA"/>
    <hyperlink ref="G1977" r:id="rId2470" display="https://yadi.sk/d/MeDKWhokcoWtgA"/>
    <hyperlink ref="G2002" r:id="rId2471" display="https://yadi.sk/d/yh-TgIDBsZLAwQ"/>
    <hyperlink ref="G2003" r:id="rId2472" display="https://yadi.sk/d/yh-TgIDBsZLAwQ"/>
    <hyperlink ref="G2004" r:id="rId2473" display="https://yadi.sk/d/yh-TgIDBsZLAwQ"/>
    <hyperlink ref="G2005" r:id="rId2474" display="https://yadi.sk/d/yh-TgIDBsZLAwQ"/>
    <hyperlink ref="G2006" r:id="rId2475" display="https://yadi.sk/d/yh-TgIDBsZLAwQ"/>
    <hyperlink ref="G2007" r:id="rId2476" display="https://yadi.sk/d/yh-TgIDBsZLAwQ"/>
    <hyperlink ref="G2008" r:id="rId2477" display="https://yadi.sk/d/yh-TgIDBsZLAwQ"/>
    <hyperlink ref="G2009" r:id="rId2478" display="https://yadi.sk/d/yh-TgIDBsZLAwQ"/>
    <hyperlink ref="G2010" r:id="rId2479" display="https://yadi.sk/d/yh-TgIDBsZLAwQ"/>
    <hyperlink ref="G2011" r:id="rId2480" display="https://yadi.sk/d/yh-TgIDBsZLAwQ"/>
    <hyperlink ref="G2012" r:id="rId2481" display="https://yadi.sk/d/yh-TgIDBsZLAwQ"/>
    <hyperlink ref="G2013" r:id="rId2482" display="https://yadi.sk/d/yh-TgIDBsZLAwQ"/>
    <hyperlink ref="G2014" r:id="rId2483" display="https://yadi.sk/d/yh-TgIDBsZLAwQ"/>
    <hyperlink ref="G2015" r:id="rId2484" display="https://yadi.sk/d/yh-TgIDBsZLAwQ"/>
    <hyperlink ref="G2121" r:id="rId2485" display="https://yadi.sk/d/ETrARPWB7OVFAg"/>
    <hyperlink ref="G2122" r:id="rId2486" display="https://yadi.sk/d/ETrARPWB7OVFAg"/>
    <hyperlink ref="G2123" r:id="rId2487" display="https://yadi.sk/d/ETrARPWB7OVFAg"/>
    <hyperlink ref="G2124" r:id="rId2488" display="https://yadi.sk/d/ETrARPWB7OVFAg"/>
    <hyperlink ref="G2125" r:id="rId2489" display="https://yadi.sk/d/ETrARPWB7OVFAg"/>
    <hyperlink ref="G2126" r:id="rId2490" display="https://yadi.sk/d/ETrARPWB7OVFAg"/>
    <hyperlink ref="G2127" r:id="rId2491" display="https://yadi.sk/d/ETrARPWB7OVFAg"/>
    <hyperlink ref="G2128" r:id="rId2492" display="https://yadi.sk/d/ETrARPWB7OVFAg"/>
    <hyperlink ref="G2129" r:id="rId2493" display="https://yadi.sk/d/ETrARPWB7OVFAg"/>
    <hyperlink ref="G2130" r:id="rId2494" display="https://yadi.sk/d/ETrARPWB7OVFAg"/>
    <hyperlink ref="G2131" r:id="rId2495" display="https://yadi.sk/d/ETrARPWB7OVFAg"/>
    <hyperlink ref="G2132" r:id="rId2496" display="https://yadi.sk/d/ETrARPWB7OVFAg"/>
    <hyperlink ref="G2133" r:id="rId2497" display="https://yadi.sk/d/ETrARPWB7OVFAg"/>
    <hyperlink ref="G2134" r:id="rId2498" display="https://yadi.sk/d/ETrARPWB7OVFAg"/>
    <hyperlink ref="G2161" r:id="rId2499" display="https://yadi.sk/d/SCoW1Vhg3Rq6HL"/>
    <hyperlink ref="G2162" r:id="rId2500" display="https://yadi.sk/d/SCoW1Vhg3Rq6HL"/>
    <hyperlink ref="G2163" r:id="rId2501" display="https://yadi.sk/d/SCoW1Vhg3Rq6HL"/>
    <hyperlink ref="G2164" r:id="rId2502" display="https://yadi.sk/d/SCoW1Vhg3Rq6HL"/>
    <hyperlink ref="G2165" r:id="rId2503" display="https://yadi.sk/d/SCoW1Vhg3Rq6HL"/>
    <hyperlink ref="G2166" r:id="rId2504" display="https://yadi.sk/d/SCoW1Vhg3Rq6HL"/>
    <hyperlink ref="G2167" r:id="rId2505" display="https://yadi.sk/d/SCoW1Vhg3Rq6HL"/>
    <hyperlink ref="G2168" r:id="rId2506" display="https://yadi.sk/d/SCoW1Vhg3Rq6HL"/>
    <hyperlink ref="G2169" r:id="rId2507" display="https://yadi.sk/d/SCoW1Vhg3Rq6HL"/>
    <hyperlink ref="G2170" r:id="rId2508" display="https://yadi.sk/d/SCoW1Vhg3Rq6HL"/>
    <hyperlink ref="G2171" r:id="rId2509" display="https://yadi.sk/d/SCoW1Vhg3Rq6HL"/>
    <hyperlink ref="G2172" r:id="rId2510" display="https://yadi.sk/d/SCoW1Vhg3Rq6HL"/>
    <hyperlink ref="G2173" r:id="rId2511" display="https://yadi.sk/d/SCoW1Vhg3Rq6HL"/>
    <hyperlink ref="G2174" r:id="rId2512" display="https://yadi.sk/d/SCoW1Vhg3Rq6HL"/>
    <hyperlink ref="G2181" r:id="rId2513" display="https://yadi.sk/d/3Z7r-I6C3Rq5Kf"/>
    <hyperlink ref="G2182" r:id="rId2514" display="https://yadi.sk/d/3Z7r-I6C3Rq5Kf"/>
    <hyperlink ref="G2183" r:id="rId2515" display="https://yadi.sk/d/3Z7r-I6C3Rq5Kf"/>
    <hyperlink ref="G2184" r:id="rId2516" display="https://yadi.sk/d/3Z7r-I6C3Rq5Kf"/>
    <hyperlink ref="G2185" r:id="rId2517" display="https://yadi.sk/d/3Z7r-I6C3Rq5Kf"/>
    <hyperlink ref="G2186" r:id="rId2518" display="https://yadi.sk/d/3Z7r-I6C3Rq5Kf"/>
    <hyperlink ref="G2187" r:id="rId2519" display="https://yadi.sk/d/3Z7r-I6C3Rq5Kf"/>
    <hyperlink ref="G2188" r:id="rId2520" display="https://yadi.sk/d/3Z7r-I6C3Rq5Kf"/>
    <hyperlink ref="G2189" r:id="rId2521" display="https://yadi.sk/d/3Z7r-I6C3Rq5Kf"/>
    <hyperlink ref="G2190" r:id="rId2522" display="https://yadi.sk/d/3Z7r-I6C3Rq5Kf"/>
    <hyperlink ref="G2191" r:id="rId2523" display="https://yadi.sk/d/3Z7r-I6C3Rq5Kf"/>
    <hyperlink ref="G2192" r:id="rId2524" display="https://yadi.sk/d/3Z7r-I6C3Rq5Kf"/>
    <hyperlink ref="G2193" r:id="rId2525" display="https://yadi.sk/d/3Z7r-I6C3Rq5Kf"/>
    <hyperlink ref="G2194" r:id="rId2526" display="https://yadi.sk/d/3Z7r-I6C3Rq5Kf"/>
    <hyperlink ref="G2202" r:id="rId2527" display="https://yadi.sk/d/Pjj06kDg1fZEEg"/>
    <hyperlink ref="G2203" r:id="rId2528" display="https://yadi.sk/d/Pjj06kDg1fZEEg"/>
    <hyperlink ref="G2204" r:id="rId2529" display="https://yadi.sk/d/Pjj06kDg1fZEEg"/>
    <hyperlink ref="G2205" r:id="rId2530" display="https://yadi.sk/d/Pjj06kDg1fZEEg"/>
    <hyperlink ref="G2206" r:id="rId2531" display="https://yadi.sk/d/Pjj06kDg1fZEEg"/>
    <hyperlink ref="G2207" r:id="rId2532" display="https://yadi.sk/d/Pjj06kDg1fZEEg"/>
    <hyperlink ref="G2208" r:id="rId2533" display="https://yadi.sk/d/Pjj06kDg1fZEEg"/>
    <hyperlink ref="G2209" r:id="rId2534" display="https://yadi.sk/d/Pjj06kDg1fZEEg"/>
    <hyperlink ref="G2210" r:id="rId2535" display="https://yadi.sk/d/Pjj06kDg1fZEEg"/>
    <hyperlink ref="G2211" r:id="rId2536" display="https://yadi.sk/d/Pjj06kDg1fZEEg"/>
    <hyperlink ref="G2212" r:id="rId2537" display="https://yadi.sk/d/Pjj06kDg1fZEEg"/>
    <hyperlink ref="G2213" r:id="rId2538" display="https://yadi.sk/d/Pjj06kDg1fZEEg"/>
    <hyperlink ref="G2214" r:id="rId2539" display="https://yadi.sk/d/Pjj06kDg1fZEEg"/>
    <hyperlink ref="G2215" r:id="rId2540" display="https://yadi.sk/d/Pjj06kDg1fZEEg"/>
    <hyperlink ref="G2237" r:id="rId2541" display="https://yadi.sk/d/UnEhclhGqG6Dmg"/>
    <hyperlink ref="G2238" r:id="rId2542" display="https://yadi.sk/d/UnEhclhGqG6Dmg"/>
    <hyperlink ref="G2239" r:id="rId2543" display="https://yadi.sk/d/UnEhclhGqG6Dmg"/>
    <hyperlink ref="G2240" r:id="rId2544" display="https://yadi.sk/d/UnEhclhGqG6Dmg"/>
    <hyperlink ref="G2241" r:id="rId2545" display="https://yadi.sk/d/UnEhclhGqG6Dmg"/>
    <hyperlink ref="G2242" r:id="rId2546" display="https://yadi.sk/d/UnEhclhGqG6Dmg"/>
    <hyperlink ref="G2243" r:id="rId2547" display="https://yadi.sk/d/UnEhclhGqG6Dmg"/>
    <hyperlink ref="G2244" r:id="rId2548" display="https://yadi.sk/d/UnEhclhGqG6Dmg"/>
    <hyperlink ref="G2245" r:id="rId2549" display="https://yadi.sk/d/UnEhclhGqG6Dmg"/>
    <hyperlink ref="G2246" r:id="rId2550" display="https://yadi.sk/d/UnEhclhGqG6Dmg"/>
    <hyperlink ref="G2247" r:id="rId2551" display="https://yadi.sk/d/UnEhclhGqG6Dmg"/>
    <hyperlink ref="G2248" r:id="rId2552" display="https://yadi.sk/d/UnEhclhGqG6Dmg"/>
    <hyperlink ref="G2249" r:id="rId2553" display="https://yadi.sk/d/UnEhclhGqG6Dmg"/>
    <hyperlink ref="G2250" r:id="rId2554" display="https://yadi.sk/d/UnEhclhGqG6Dmg"/>
    <hyperlink ref="G2255" r:id="rId2555" display="https://yadi.sk/d/QLJ3kvV3PiSqCA"/>
    <hyperlink ref="G2256" r:id="rId2556" display="https://yadi.sk/d/QLJ3kvV3PiSqCA"/>
    <hyperlink ref="G2257" r:id="rId2557" display="https://yadi.sk/d/QLJ3kvV3PiSqCA"/>
    <hyperlink ref="G2258" r:id="rId2558" display="https://yadi.sk/d/QLJ3kvV3PiSqCA"/>
    <hyperlink ref="G2259" r:id="rId2559" display="https://yadi.sk/d/QLJ3kvV3PiSqCA"/>
    <hyperlink ref="G2260" r:id="rId2560" display="https://yadi.sk/d/QLJ3kvV3PiSqCA"/>
    <hyperlink ref="G2261" r:id="rId2561" display="https://yadi.sk/d/QLJ3kvV3PiSqCA"/>
    <hyperlink ref="G2262" r:id="rId2562" display="https://yadi.sk/d/QLJ3kvV3PiSqCA"/>
    <hyperlink ref="G2263" r:id="rId2563" display="https://yadi.sk/d/QLJ3kvV3PiSqCA"/>
    <hyperlink ref="G2264" r:id="rId2564" display="https://yadi.sk/d/QLJ3kvV3PiSqCA"/>
    <hyperlink ref="G2265" r:id="rId2565" display="https://yadi.sk/d/QLJ3kvV3PiSqCA"/>
    <hyperlink ref="G2266" r:id="rId2566" display="https://yadi.sk/d/QLJ3kvV3PiSqCA"/>
    <hyperlink ref="G2267" r:id="rId2567" display="https://yadi.sk/d/QLJ3kvV3PiSqCA"/>
    <hyperlink ref="G2268" r:id="rId2568" display="https://yadi.sk/d/QLJ3kvV3PiSqCA"/>
    <hyperlink ref="G2270" r:id="rId2569" display="https://yadi.sk/d/rMN4-xIMfP7weQ"/>
    <hyperlink ref="G2271" r:id="rId2570" display="https://yadi.sk/d/rMN4-xIMfP7weQ"/>
    <hyperlink ref="G2272" r:id="rId2571" display="https://yadi.sk/d/rMN4-xIMfP7weQ"/>
    <hyperlink ref="G2273" r:id="rId2572" display="https://yadi.sk/d/rMN4-xIMfP7weQ"/>
    <hyperlink ref="G2274" r:id="rId2573" display="https://yadi.sk/d/rMN4-xIMfP7weQ"/>
    <hyperlink ref="G2275" r:id="rId2574" display="https://yadi.sk/d/rMN4-xIMfP7weQ"/>
    <hyperlink ref="G2276" r:id="rId2575" display="https://yadi.sk/d/rMN4-xIMfP7weQ"/>
    <hyperlink ref="G2277" r:id="rId2576" display="https://yadi.sk/d/rMN4-xIMfP7weQ"/>
    <hyperlink ref="G2278" r:id="rId2577" display="https://yadi.sk/d/rMN4-xIMfP7weQ"/>
    <hyperlink ref="G2279" r:id="rId2578" display="https://yadi.sk/d/rMN4-xIMfP7weQ"/>
    <hyperlink ref="G2280" r:id="rId2579" display="https://yadi.sk/d/rMN4-xIMfP7weQ"/>
    <hyperlink ref="G2281" r:id="rId2580" display="https://yadi.sk/d/rMN4-xIMfP7weQ"/>
    <hyperlink ref="G2282" r:id="rId2581" display="https://yadi.sk/d/rMN4-xIMfP7weQ"/>
    <hyperlink ref="G2283" r:id="rId2582" display="https://yadi.sk/d/rMN4-xIMfP7weQ"/>
    <hyperlink ref="G2289" r:id="rId2583" display="https://yadi.sk/d/MLBq2DUqDXMaMg"/>
    <hyperlink ref="G2290" r:id="rId2584" display="https://yadi.sk/d/MLBq2DUqDXMaMg"/>
    <hyperlink ref="G2291" r:id="rId2585" display="https://yadi.sk/d/MLBq2DUqDXMaMg"/>
    <hyperlink ref="G2292" r:id="rId2586" display="https://yadi.sk/d/MLBq2DUqDXMaMg"/>
    <hyperlink ref="G2293" r:id="rId2587" display="https://yadi.sk/d/MLBq2DUqDXMaMg"/>
    <hyperlink ref="G2294" r:id="rId2588" display="https://yadi.sk/d/MLBq2DUqDXMaMg"/>
    <hyperlink ref="G2295" r:id="rId2589" display="https://yadi.sk/d/MLBq2DUqDXMaMg"/>
    <hyperlink ref="G2296" r:id="rId2590" display="https://yadi.sk/d/MLBq2DUqDXMaMg"/>
    <hyperlink ref="G2297" r:id="rId2591" display="https://yadi.sk/d/MLBq2DUqDXMaMg"/>
    <hyperlink ref="G2298" r:id="rId2592" display="https://yadi.sk/d/MLBq2DUqDXMaMg"/>
    <hyperlink ref="G2299" r:id="rId2593" display="https://yadi.sk/d/MLBq2DUqDXMaMg"/>
    <hyperlink ref="G2300" r:id="rId2594" display="https://yadi.sk/d/MLBq2DUqDXMaMg"/>
    <hyperlink ref="G2301" r:id="rId2595" display="https://yadi.sk/d/MLBq2DUqDXMaMg"/>
    <hyperlink ref="G2302" r:id="rId2596" display="https://yadi.sk/d/MLBq2DUqDXMaMg"/>
    <hyperlink ref="G2309" r:id="rId2597" display="https://yadi.sk/d/CZv73e7hsDIQhw"/>
    <hyperlink ref="G2310" r:id="rId2598" display="https://yadi.sk/d/CZv73e7hsDIQhw"/>
    <hyperlink ref="G2311" r:id="rId2599" display="https://yadi.sk/d/CZv73e7hsDIQhw"/>
    <hyperlink ref="G2312" r:id="rId2600" display="https://yadi.sk/d/CZv73e7hsDIQhw"/>
    <hyperlink ref="G2313" r:id="rId2601" display="https://yadi.sk/d/CZv73e7hsDIQhw"/>
    <hyperlink ref="G2314" r:id="rId2602" display="https://yadi.sk/d/CZv73e7hsDIQhw"/>
    <hyperlink ref="G2315" r:id="rId2603" display="https://yadi.sk/d/CZv73e7hsDIQhw"/>
    <hyperlink ref="G2316" r:id="rId2604" display="https://yadi.sk/d/CZv73e7hsDIQhw"/>
    <hyperlink ref="G2317" r:id="rId2605" display="https://yadi.sk/d/CZv73e7hsDIQhw"/>
    <hyperlink ref="G2318" r:id="rId2606" display="https://yadi.sk/d/CZv73e7hsDIQhw"/>
    <hyperlink ref="G2319" r:id="rId2607" display="https://yadi.sk/d/CZv73e7hsDIQhw"/>
    <hyperlink ref="G2320" r:id="rId2608" display="https://yadi.sk/d/CZv73e7hsDIQhw"/>
    <hyperlink ref="G2321" r:id="rId2609" display="https://yadi.sk/d/CZv73e7hsDIQhw"/>
    <hyperlink ref="G2322" r:id="rId2610" display="https://yadi.sk/d/CZv73e7hsDIQhw"/>
    <hyperlink ref="G2325" r:id="rId2611" display="https://yadi.sk/d/48Zd4x1e3PcDfF"/>
    <hyperlink ref="G2326" r:id="rId2612" display="https://yadi.sk/d/48Zd4x1e3PcDfF"/>
    <hyperlink ref="G2327" r:id="rId2613" display="https://yadi.sk/d/48Zd4x1e3PcDfF"/>
    <hyperlink ref="G2328" r:id="rId2614" display="https://yadi.sk/d/48Zd4x1e3PcDfF"/>
    <hyperlink ref="G2329" r:id="rId2615" display="https://yadi.sk/d/48Zd4x1e3PcDfF"/>
    <hyperlink ref="G2330" r:id="rId2616" display="https://yadi.sk/d/48Zd4x1e3PcDfF"/>
    <hyperlink ref="G2331" r:id="rId2617" display="https://yadi.sk/d/48Zd4x1e3PcDfF"/>
    <hyperlink ref="G2332" r:id="rId2618" display="https://yadi.sk/d/48Zd4x1e3PcDfF"/>
    <hyperlink ref="G2333" r:id="rId2619" display="https://yadi.sk/d/48Zd4x1e3PcDfF"/>
    <hyperlink ref="G2334" r:id="rId2620" display="https://yadi.sk/d/48Zd4x1e3PcDfF"/>
    <hyperlink ref="G2335" r:id="rId2621" display="https://yadi.sk/d/48Zd4x1e3PcDfF"/>
    <hyperlink ref="G2336" r:id="rId2622" display="https://yadi.sk/d/48Zd4x1e3PcDfF"/>
    <hyperlink ref="G2337" r:id="rId2623" display="https://yadi.sk/d/48Zd4x1e3PcDfF"/>
    <hyperlink ref="G2338" r:id="rId2624" display="https://yadi.sk/d/48Zd4x1e3PcDfF"/>
    <hyperlink ref="G2343" r:id="rId2625" display="https://yadi.sk/d/diIuqBIA3Rq6LW"/>
    <hyperlink ref="G2344" r:id="rId2626" display="https://yadi.sk/d/diIuqBIA3Rq6LW"/>
    <hyperlink ref="G2345" r:id="rId2627" display="https://yadi.sk/d/diIuqBIA3Rq6LW"/>
    <hyperlink ref="G2346" r:id="rId2628" display="https://yadi.sk/d/diIuqBIA3Rq6LW"/>
    <hyperlink ref="G2347" r:id="rId2629" display="https://yadi.sk/d/diIuqBIA3Rq6LW"/>
    <hyperlink ref="G2348" r:id="rId2630" display="https://yadi.sk/d/diIuqBIA3Rq6LW"/>
    <hyperlink ref="G2349" r:id="rId2631" display="https://yadi.sk/d/diIuqBIA3Rq6LW"/>
    <hyperlink ref="G2350" r:id="rId2632" display="https://yadi.sk/d/diIuqBIA3Rq6LW"/>
    <hyperlink ref="G2351" r:id="rId2633" display="https://yadi.sk/d/diIuqBIA3Rq6LW"/>
    <hyperlink ref="G2352" r:id="rId2634" display="https://yadi.sk/d/diIuqBIA3Rq6LW"/>
    <hyperlink ref="G2353" r:id="rId2635" display="https://yadi.sk/d/diIuqBIA3Rq6LW"/>
    <hyperlink ref="G2354" r:id="rId2636" display="https://yadi.sk/d/diIuqBIA3Rq6LW"/>
    <hyperlink ref="G2355" r:id="rId2637" display="https://yadi.sk/d/diIuqBIA3Rq6LW"/>
    <hyperlink ref="G2356" r:id="rId2638" display="https://yadi.sk/d/diIuqBIA3Rq6LW"/>
    <hyperlink ref="G2363" r:id="rId2639" display="https://yadi.sk/d/RnTtN3ti3Rq6RE"/>
    <hyperlink ref="G2364" r:id="rId2640" display="https://yadi.sk/d/RnTtN3ti3Rq6RE"/>
    <hyperlink ref="G2365" r:id="rId2641" display="https://yadi.sk/d/RnTtN3ti3Rq6RE"/>
    <hyperlink ref="G2366" r:id="rId2642" display="https://yadi.sk/d/RnTtN3ti3Rq6RE"/>
    <hyperlink ref="G2367" r:id="rId2643" display="https://yadi.sk/d/RnTtN3ti3Rq6RE"/>
    <hyperlink ref="G2368" r:id="rId2644" display="https://yadi.sk/d/RnTtN3ti3Rq6RE"/>
    <hyperlink ref="G2369" r:id="rId2645" display="https://yadi.sk/d/RnTtN3ti3Rq6RE"/>
    <hyperlink ref="G2370" r:id="rId2646" display="https://yadi.sk/d/RnTtN3ti3Rq6RE"/>
    <hyperlink ref="G2371" r:id="rId2647" display="https://yadi.sk/d/RnTtN3ti3Rq6RE"/>
    <hyperlink ref="G2372" r:id="rId2648" display="https://yadi.sk/d/RnTtN3ti3Rq6RE"/>
    <hyperlink ref="G2373" r:id="rId2649" display="https://yadi.sk/d/RnTtN3ti3Rq6RE"/>
    <hyperlink ref="G2374" r:id="rId2650" display="https://yadi.sk/d/RnTtN3ti3Rq6RE"/>
    <hyperlink ref="G2375" r:id="rId2651" display="https://yadi.sk/d/RnTtN3ti3Rq6RE"/>
    <hyperlink ref="G2376" r:id="rId2652" display="https://yadi.sk/d/RnTtN3ti3Rq6RE"/>
    <hyperlink ref="G2386" r:id="rId2653" display="https://yadi.sk/d/cTS6jseyOiBNlQ"/>
    <hyperlink ref="G2387" r:id="rId2654" display="https://yadi.sk/d/cTS6jseyOiBNlQ"/>
    <hyperlink ref="G2388" r:id="rId2655" display="https://yadi.sk/d/cTS6jseyOiBNlQ"/>
    <hyperlink ref="G2389" r:id="rId2656" display="https://yadi.sk/d/cTS6jseyOiBNlQ"/>
    <hyperlink ref="G2390" r:id="rId2657" display="https://yadi.sk/d/cTS6jseyOiBNlQ"/>
    <hyperlink ref="G2391" r:id="rId2658" display="https://yadi.sk/d/cTS6jseyOiBNlQ"/>
    <hyperlink ref="G2392" r:id="rId2659" display="https://yadi.sk/d/cTS6jseyOiBNlQ"/>
    <hyperlink ref="G2393" r:id="rId2660" display="https://yadi.sk/d/cTS6jseyOiBNlQ"/>
    <hyperlink ref="G2394" r:id="rId2661" display="https://yadi.sk/d/cTS6jseyOiBNlQ"/>
    <hyperlink ref="G2395" r:id="rId2662" display="https://yadi.sk/d/cTS6jseyOiBNlQ"/>
    <hyperlink ref="G2396" r:id="rId2663" display="https://yadi.sk/d/cTS6jseyOiBNlQ"/>
    <hyperlink ref="G2397" r:id="rId2664" display="https://yadi.sk/d/cTS6jseyOiBNlQ"/>
    <hyperlink ref="G2398" r:id="rId2665" display="https://yadi.sk/d/cTS6jseyOiBNlQ"/>
    <hyperlink ref="G2399" r:id="rId2666" display="https://yadi.sk/d/cTS6jseyOiBNlQ"/>
    <hyperlink ref="G2412" r:id="rId2667" display="https://yadi.sk/d/_3MLFclONP-LSA"/>
    <hyperlink ref="G2413" r:id="rId2668" display="https://yadi.sk/d/_3MLFclONP-LSA"/>
    <hyperlink ref="G2414" r:id="rId2669" display="https://yadi.sk/d/_3MLFclONP-LSA"/>
    <hyperlink ref="G2415" r:id="rId2670" display="https://yadi.sk/d/_3MLFclONP-LSA"/>
    <hyperlink ref="G2416" r:id="rId2671" display="https://yadi.sk/d/_3MLFclONP-LSA"/>
    <hyperlink ref="G2417" r:id="rId2672" display="https://yadi.sk/d/_3MLFclONP-LSA"/>
    <hyperlink ref="G2418" r:id="rId2673" display="https://yadi.sk/d/_3MLFclONP-LSA"/>
    <hyperlink ref="G2419" r:id="rId2674" display="https://yadi.sk/d/_3MLFclONP-LSA"/>
    <hyperlink ref="G2420" r:id="rId2675" display="https://yadi.sk/d/_3MLFclONP-LSA"/>
    <hyperlink ref="G2421" r:id="rId2676" display="https://yadi.sk/d/_3MLFclONP-LSA"/>
    <hyperlink ref="G2422" r:id="rId2677" display="https://yadi.sk/d/_3MLFclONP-LSA"/>
    <hyperlink ref="G2423" r:id="rId2678" display="https://yadi.sk/d/_3MLFclONP-LSA"/>
    <hyperlink ref="G2424" r:id="rId2679" display="https://yadi.sk/d/_3MLFclONP-LSA"/>
    <hyperlink ref="G2425" r:id="rId2680" display="https://yadi.sk/d/_3MLFclONP-LSA"/>
    <hyperlink ref="G2427" r:id="rId2681" display="https://yadi.sk/d/6l99df3k3NNHsS"/>
    <hyperlink ref="G2428" r:id="rId2682" display="https://yadi.sk/d/6l99df3k3NNHsS"/>
    <hyperlink ref="G2429" r:id="rId2683" display="https://yadi.sk/d/6l99df3k3NNHsS"/>
    <hyperlink ref="G2430" r:id="rId2684" display="https://yadi.sk/d/6l99df3k3NNHsS"/>
    <hyperlink ref="G2431" r:id="rId2685" display="https://yadi.sk/d/6l99df3k3NNHsS"/>
    <hyperlink ref="G2432" r:id="rId2686" display="https://yadi.sk/d/6l99df3k3NNHsS"/>
    <hyperlink ref="G2433" r:id="rId2687" display="https://yadi.sk/d/6l99df3k3NNHsS"/>
    <hyperlink ref="G2434" r:id="rId2688" display="https://yadi.sk/d/6l99df3k3NNHsS"/>
    <hyperlink ref="G2435" r:id="rId2689" display="https://yadi.sk/d/6l99df3k3NNHsS"/>
    <hyperlink ref="G2436" r:id="rId2690" display="https://yadi.sk/d/6l99df3k3NNHsS"/>
    <hyperlink ref="G2437" r:id="rId2691" display="https://yadi.sk/d/6l99df3k3NNHsS"/>
    <hyperlink ref="G2438" r:id="rId2692" display="https://yadi.sk/d/6l99df3k3NNHsS"/>
    <hyperlink ref="G2439" r:id="rId2693" display="https://yadi.sk/d/6l99df3k3NNHsS"/>
    <hyperlink ref="G2440" r:id="rId2694" display="https://yadi.sk/d/6l99df3k3NNHsS"/>
    <hyperlink ref="G2447" r:id="rId2695" display="https://yadi.sk/d/S2lmaYQjSwN3mg"/>
    <hyperlink ref="G2448" r:id="rId2696" display="https://yadi.sk/d/S2lmaYQjSwN3mg"/>
    <hyperlink ref="G2449" r:id="rId2697" display="https://yadi.sk/d/S2lmaYQjSwN3mg"/>
    <hyperlink ref="G2450" r:id="rId2698" display="https://yadi.sk/d/S2lmaYQjSwN3mg"/>
    <hyperlink ref="G2451" r:id="rId2699" display="https://yadi.sk/d/S2lmaYQjSwN3mg"/>
    <hyperlink ref="G2452" r:id="rId2700" display="https://yadi.sk/d/S2lmaYQjSwN3mg"/>
    <hyperlink ref="G2453" r:id="rId2701" display="https://yadi.sk/d/S2lmaYQjSwN3mg"/>
    <hyperlink ref="G2454" r:id="rId2702" display="https://yadi.sk/d/S2lmaYQjSwN3mg"/>
    <hyperlink ref="G2455" r:id="rId2703" display="https://yadi.sk/d/S2lmaYQjSwN3mg"/>
    <hyperlink ref="G2456" r:id="rId2704" display="https://yadi.sk/d/S2lmaYQjSwN3mg"/>
    <hyperlink ref="G2457" r:id="rId2705" display="https://yadi.sk/d/S2lmaYQjSwN3mg"/>
    <hyperlink ref="G2458" r:id="rId2706" display="https://yadi.sk/d/S2lmaYQjSwN3mg"/>
    <hyperlink ref="G2459" r:id="rId2707" display="https://yadi.sk/d/S2lmaYQjSwN3mg"/>
    <hyperlink ref="G2460" r:id="rId2708" display="https://yadi.sk/d/S2lmaYQjSwN3mg"/>
    <hyperlink ref="G2468" r:id="rId2709" display="https://yadi.sk/d/OK7B3RQp3Rq6WP"/>
    <hyperlink ref="G2469" r:id="rId2710" display="https://yadi.sk/d/OK7B3RQp3Rq6WP"/>
    <hyperlink ref="G2470" r:id="rId2711" display="https://yadi.sk/d/OK7B3RQp3Rq6WP"/>
    <hyperlink ref="G2471" r:id="rId2712" display="https://yadi.sk/d/OK7B3RQp3Rq6WP"/>
    <hyperlink ref="G2472" r:id="rId2713" display="https://yadi.sk/d/OK7B3RQp3Rq6WP"/>
    <hyperlink ref="G2473" r:id="rId2714" display="https://yadi.sk/d/OK7B3RQp3Rq6WP"/>
    <hyperlink ref="G2474" r:id="rId2715" display="https://yadi.sk/d/OK7B3RQp3Rq6WP"/>
    <hyperlink ref="G2475" r:id="rId2716" display="https://yadi.sk/d/OK7B3RQp3Rq6WP"/>
    <hyperlink ref="G2476" r:id="rId2717" display="https://yadi.sk/d/OK7B3RQp3Rq6WP"/>
    <hyperlink ref="G2477" r:id="rId2718" display="https://yadi.sk/d/OK7B3RQp3Rq6WP"/>
    <hyperlink ref="G2478" r:id="rId2719" display="https://yadi.sk/d/OK7B3RQp3Rq6WP"/>
    <hyperlink ref="G2479" r:id="rId2720" display="https://yadi.sk/d/OK7B3RQp3Rq6WP"/>
    <hyperlink ref="G2480" r:id="rId2721" display="https://yadi.sk/d/OK7B3RQp3Rq6WP"/>
    <hyperlink ref="G2481" r:id="rId2722" display="https://yadi.sk/d/OK7B3RQp3Rq6WP"/>
    <hyperlink ref="G2577" r:id="rId2723" display="https://yadi.sk/d/fgtw32Sm7IYrPg"/>
    <hyperlink ref="G2578" r:id="rId2724" display="https://yadi.sk/d/fgtw32Sm7IYrPg"/>
    <hyperlink ref="G2579" r:id="rId2725" display="https://yadi.sk/d/fgtw32Sm7IYrPg"/>
    <hyperlink ref="G2580" r:id="rId2726" display="https://yadi.sk/d/fgtw32Sm7IYrPg"/>
    <hyperlink ref="G2581" r:id="rId2727" display="https://yadi.sk/d/fgtw32Sm7IYrPg"/>
    <hyperlink ref="G2582" r:id="rId2728" display="https://yadi.sk/d/fgtw32Sm7IYrPg"/>
    <hyperlink ref="G2583" r:id="rId2729" display="https://yadi.sk/d/fgtw32Sm7IYrPg"/>
    <hyperlink ref="G2584" r:id="rId2730" display="https://yadi.sk/d/fgtw32Sm7IYrPg"/>
    <hyperlink ref="G2585" r:id="rId2731" display="https://yadi.sk/d/fgtw32Sm7IYrPg"/>
    <hyperlink ref="G2586" r:id="rId2732" display="https://yadi.sk/d/fgtw32Sm7IYrPg"/>
    <hyperlink ref="G2587" r:id="rId2733" display="https://yadi.sk/d/fgtw32Sm7IYrPg"/>
    <hyperlink ref="G2588" r:id="rId2734" display="https://yadi.sk/d/fgtw32Sm7IYrPg"/>
    <hyperlink ref="G2589" r:id="rId2735" display="https://yadi.sk/d/fgtw32Sm7IYrPg"/>
    <hyperlink ref="G2590" r:id="rId2736" display="https://yadi.sk/d/fgtw32Sm7IYrPg"/>
    <hyperlink ref="G2597" r:id="rId2737" display="https://yadi.sk/d/Pjj06kDg1fZEEg"/>
    <hyperlink ref="G2598" r:id="rId2738" display="https://yadi.sk/d/Pjj06kDg1fZEEg"/>
    <hyperlink ref="G2599" r:id="rId2739" display="https://yadi.sk/d/Pjj06kDg1fZEEg"/>
    <hyperlink ref="G2600" r:id="rId2740" display="https://yadi.sk/d/Pjj06kDg1fZEEg"/>
    <hyperlink ref="G2601" r:id="rId2741" display="https://yadi.sk/d/Pjj06kDg1fZEEg"/>
    <hyperlink ref="G2602" r:id="rId2742" display="https://yadi.sk/d/Pjj06kDg1fZEEg"/>
    <hyperlink ref="G2603" r:id="rId2743" display="https://yadi.sk/d/Pjj06kDg1fZEEg"/>
    <hyperlink ref="G2604" r:id="rId2744" display="https://yadi.sk/d/Pjj06kDg1fZEEg"/>
    <hyperlink ref="G2605" r:id="rId2745" display="https://yadi.sk/d/Pjj06kDg1fZEEg"/>
    <hyperlink ref="G2606" r:id="rId2746" display="https://yadi.sk/d/Pjj06kDg1fZEEg"/>
    <hyperlink ref="G2607" r:id="rId2747" display="https://yadi.sk/d/Pjj06kDg1fZEEg"/>
    <hyperlink ref="G2608" r:id="rId2748" display="https://yadi.sk/d/Pjj06kDg1fZEEg"/>
    <hyperlink ref="G2609" r:id="rId2749" display="https://yadi.sk/d/Pjj06kDg1fZEEg"/>
    <hyperlink ref="G2610" r:id="rId2750" display="https://yadi.sk/d/Pjj06kDg1fZEEg"/>
    <hyperlink ref="G2616" r:id="rId2751" display="https://yadi.sk/d/3Z7r-I6C3Rq5Kf"/>
    <hyperlink ref="G2617" r:id="rId2752" display="https://yadi.sk/d/3Z7r-I6C3Rq5Kf"/>
    <hyperlink ref="G2618" r:id="rId2753" display="https://yadi.sk/d/3Z7r-I6C3Rq5Kf"/>
    <hyperlink ref="G2619" r:id="rId2754" display="https://yadi.sk/d/3Z7r-I6C3Rq5Kf"/>
    <hyperlink ref="G2620" r:id="rId2755" display="https://yadi.sk/d/3Z7r-I6C3Rq5Kf"/>
    <hyperlink ref="G2621" r:id="rId2756" display="https://yadi.sk/d/3Z7r-I6C3Rq5Kf"/>
    <hyperlink ref="G2622" r:id="rId2757" display="https://yadi.sk/d/3Z7r-I6C3Rq5Kf"/>
    <hyperlink ref="G2623" r:id="rId2758" display="https://yadi.sk/d/3Z7r-I6C3Rq5Kf"/>
    <hyperlink ref="G2624" r:id="rId2759" display="https://yadi.sk/d/3Z7r-I6C3Rq5Kf"/>
    <hyperlink ref="G2625" r:id="rId2760" display="https://yadi.sk/d/3Z7r-I6C3Rq5Kf"/>
    <hyperlink ref="G2626" r:id="rId2761" display="https://yadi.sk/d/3Z7r-I6C3Rq5Kf"/>
    <hyperlink ref="G2627" r:id="rId2762" display="https://yadi.sk/d/3Z7r-I6C3Rq5Kf"/>
    <hyperlink ref="G2628" r:id="rId2763" display="https://yadi.sk/d/3Z7r-I6C3Rq5Kf"/>
    <hyperlink ref="G2629" r:id="rId2764" display="https://yadi.sk/d/3Z7r-I6C3Rq5Kf"/>
    <hyperlink ref="G2665" r:id="rId2765"/>
    <hyperlink ref="G2664" r:id="rId2766"/>
    <hyperlink ref="G2666" r:id="rId2767"/>
    <hyperlink ref="G2669" r:id="rId2768"/>
    <hyperlink ref="G2662" r:id="rId2769"/>
    <hyperlink ref="G2663" r:id="rId2770"/>
    <hyperlink ref="G2661" r:id="rId2771"/>
    <hyperlink ref="G2670" r:id="rId2772"/>
    <hyperlink ref="G2668" r:id="rId2773"/>
    <hyperlink ref="G2667" r:id="rId2774"/>
    <hyperlink ref="G2658" r:id="rId2775"/>
    <hyperlink ref="G2657" r:id="rId2776"/>
    <hyperlink ref="G2659" r:id="rId2777"/>
    <hyperlink ref="G2643" r:id="rId2778" display="https://yadi.sk/d/apaMLCYQTZBSvw"/>
    <hyperlink ref="G2644" r:id="rId2779" display="https://yadi.sk/d/apaMLCYQTZBSvw"/>
    <hyperlink ref="G2645" r:id="rId2780" display="https://yadi.sk/d/apaMLCYQTZBSvw"/>
    <hyperlink ref="G2646" r:id="rId2781" display="https://yadi.sk/d/apaMLCYQTZBSvw"/>
    <hyperlink ref="G2647" r:id="rId2782" display="https://yadi.sk/d/apaMLCYQTZBSvw"/>
    <hyperlink ref="G2648" r:id="rId2783" display="https://yadi.sk/d/apaMLCYQTZBSvw"/>
    <hyperlink ref="G2649" r:id="rId2784" display="https://yadi.sk/d/apaMLCYQTZBSvw"/>
    <hyperlink ref="G2650" r:id="rId2785" display="https://yadi.sk/d/apaMLCYQTZBSvw"/>
    <hyperlink ref="G2651" r:id="rId2786" display="https://yadi.sk/d/apaMLCYQTZBSvw"/>
    <hyperlink ref="G2652" r:id="rId2787" display="https://yadi.sk/d/apaMLCYQTZBSvw"/>
    <hyperlink ref="G2653" r:id="rId2788" display="https://yadi.sk/d/apaMLCYQTZBSvw"/>
    <hyperlink ref="G2654" r:id="rId2789" display="https://yadi.sk/d/apaMLCYQTZBSvw"/>
    <hyperlink ref="G2655" r:id="rId2790" display="https://yadi.sk/d/apaMLCYQTZBSvw"/>
    <hyperlink ref="G2656" r:id="rId2791" display="https://yadi.sk/d/apaMLCYQTZBSvw"/>
    <hyperlink ref="G2756" r:id="rId2792" display="https://yadi.sk/d/wOXrMyXb3NJQLE"/>
    <hyperlink ref="G2757" r:id="rId2793" display="https://yadi.sk/d/wOXrMyXb3NJQLE"/>
    <hyperlink ref="G2758" r:id="rId2794" display="https://yadi.sk/d/wOXrMyXb3NJQLE"/>
    <hyperlink ref="G2759" r:id="rId2795" display="https://yadi.sk/d/wOXrMyXb3NJQLE"/>
    <hyperlink ref="G2760" r:id="rId2796" display="https://yadi.sk/d/wOXrMyXb3NJQLE"/>
    <hyperlink ref="G2761" r:id="rId2797" display="https://yadi.sk/d/wOXrMyXb3NJQLE"/>
    <hyperlink ref="G2762" r:id="rId2798" display="https://yadi.sk/d/wOXrMyXb3NJQLE"/>
    <hyperlink ref="G2763" r:id="rId2799" display="https://yadi.sk/d/wOXrMyXb3NJQLE"/>
    <hyperlink ref="G2764" r:id="rId2800" display="https://yadi.sk/d/wOXrMyXb3NJQLE"/>
    <hyperlink ref="G2765" r:id="rId2801" display="https://yadi.sk/d/wOXrMyXb3NJQLE"/>
    <hyperlink ref="G2766" r:id="rId2802" display="https://yadi.sk/d/wOXrMyXb3NJQLE"/>
    <hyperlink ref="G2767" r:id="rId2803" display="https://yadi.sk/d/wOXrMyXb3NJQLE"/>
    <hyperlink ref="G2768" r:id="rId2804" display="https://yadi.sk/d/wOXrMyXb3NJQLE"/>
    <hyperlink ref="G2769" r:id="rId2805" display="https://yadi.sk/d/wOXrMyXb3NJQLE"/>
    <hyperlink ref="G2777" r:id="rId2806" display="https://yadi.sk/d/uF-kBhhR3Rq6ea"/>
    <hyperlink ref="G2778" r:id="rId2807" display="https://yadi.sk/d/uF-kBhhR3Rq6ea"/>
    <hyperlink ref="G2779" r:id="rId2808" display="https://yadi.sk/d/uF-kBhhR3Rq6ea"/>
    <hyperlink ref="G2780" r:id="rId2809" display="https://yadi.sk/d/uF-kBhhR3Rq6ea"/>
    <hyperlink ref="G2781" r:id="rId2810" display="https://yadi.sk/d/uF-kBhhR3Rq6ea"/>
    <hyperlink ref="G2782" r:id="rId2811" display="https://yadi.sk/d/uF-kBhhR3Rq6ea"/>
    <hyperlink ref="G2783" r:id="rId2812" display="https://yadi.sk/d/uF-kBhhR3Rq6ea"/>
    <hyperlink ref="G2784" r:id="rId2813" display="https://yadi.sk/d/uF-kBhhR3Rq6ea"/>
    <hyperlink ref="G2785" r:id="rId2814" display="https://yadi.sk/d/uF-kBhhR3Rq6ea"/>
    <hyperlink ref="G2786" r:id="rId2815" display="https://yadi.sk/d/uF-kBhhR3Rq6ea"/>
    <hyperlink ref="G2787" r:id="rId2816" display="https://yadi.sk/d/uF-kBhhR3Rq6ea"/>
    <hyperlink ref="G2788" r:id="rId2817" display="https://yadi.sk/d/uF-kBhhR3Rq6ea"/>
    <hyperlink ref="G2789" r:id="rId2818" display="https://yadi.sk/d/uF-kBhhR3Rq6ea"/>
    <hyperlink ref="G2790" r:id="rId2819" display="https://yadi.sk/d/uF-kBhhR3Rq6ea"/>
    <hyperlink ref="G2797" r:id="rId2820" display="https://yadi.sk/d/LKo0SynB3Rq6gK"/>
    <hyperlink ref="G2798" r:id="rId2821" display="https://yadi.sk/d/LKo0SynB3Rq6gK"/>
    <hyperlink ref="G2799" r:id="rId2822" display="https://yadi.sk/d/LKo0SynB3Rq6gK"/>
    <hyperlink ref="G2800" r:id="rId2823" display="https://yadi.sk/d/LKo0SynB3Rq6gK"/>
    <hyperlink ref="G2801" r:id="rId2824" display="https://yadi.sk/d/LKo0SynB3Rq6gK"/>
    <hyperlink ref="G2802" r:id="rId2825" display="https://yadi.sk/d/LKo0SynB3Rq6gK"/>
    <hyperlink ref="G2803" r:id="rId2826" display="https://yadi.sk/d/LKo0SynB3Rq6gK"/>
    <hyperlink ref="G2804" r:id="rId2827" display="https://yadi.sk/d/LKo0SynB3Rq6gK"/>
    <hyperlink ref="G2805" r:id="rId2828" display="https://yadi.sk/d/LKo0SynB3Rq6gK"/>
    <hyperlink ref="G2806" r:id="rId2829" display="https://yadi.sk/d/LKo0SynB3Rq6gK"/>
    <hyperlink ref="G2807" r:id="rId2830" display="https://yadi.sk/d/LKo0SynB3Rq6gK"/>
    <hyperlink ref="G2808" r:id="rId2831" display="https://yadi.sk/d/LKo0SynB3Rq6gK"/>
    <hyperlink ref="G2809" r:id="rId2832" display="https://yadi.sk/d/LKo0SynB3Rq6gK"/>
    <hyperlink ref="G2810" r:id="rId2833" display="https://yadi.sk/d/LKo0SynB3Rq6gK"/>
    <hyperlink ref="G2820" r:id="rId2834" display="https://yadi.sk/d/gptXWYwZ3NJNF8"/>
    <hyperlink ref="G2821" r:id="rId2835" display="https://yadi.sk/d/gptXWYwZ3NJNF8"/>
    <hyperlink ref="G2822" r:id="rId2836" display="https://yadi.sk/d/gptXWYwZ3NJNF8"/>
    <hyperlink ref="G2823" r:id="rId2837" display="https://yadi.sk/d/gptXWYwZ3NJNF8"/>
    <hyperlink ref="G2824" r:id="rId2838" display="https://yadi.sk/d/gptXWYwZ3NJNF8"/>
    <hyperlink ref="G2825" r:id="rId2839" display="https://yadi.sk/d/gptXWYwZ3NJNF8"/>
    <hyperlink ref="G2826" r:id="rId2840" display="https://yadi.sk/d/gptXWYwZ3NJNF8"/>
    <hyperlink ref="G2827" r:id="rId2841" display="https://yadi.sk/d/gptXWYwZ3NJNF8"/>
    <hyperlink ref="G2828" r:id="rId2842" display="https://yadi.sk/d/gptXWYwZ3NJNF8"/>
    <hyperlink ref="G2829" r:id="rId2843" display="https://yadi.sk/d/gptXWYwZ3NJNF8"/>
    <hyperlink ref="G2830" r:id="rId2844" display="https://yadi.sk/d/gptXWYwZ3NJNF8"/>
    <hyperlink ref="G2831" r:id="rId2845" display="https://yadi.sk/d/gptXWYwZ3NJNF8"/>
    <hyperlink ref="G2832" r:id="rId2846" display="https://yadi.sk/d/gptXWYwZ3NJNF8"/>
    <hyperlink ref="G2833" r:id="rId2847" display="https://yadi.sk/d/gptXWYwZ3NJNF8"/>
    <hyperlink ref="G2841" r:id="rId2848" display="https://yadi.sk/d/A8ff1R7h_6ZfrA"/>
    <hyperlink ref="G2842" r:id="rId2849" display="https://yadi.sk/d/A8ff1R7h_6ZfrA"/>
    <hyperlink ref="G2843" r:id="rId2850" display="https://yadi.sk/d/A8ff1R7h_6ZfrA"/>
    <hyperlink ref="G2844" r:id="rId2851" display="https://yadi.sk/d/A8ff1R7h_6ZfrA"/>
    <hyperlink ref="G2845" r:id="rId2852" display="https://yadi.sk/d/A8ff1R7h_6ZfrA"/>
    <hyperlink ref="G2846" r:id="rId2853" display="https://yadi.sk/d/A8ff1R7h_6ZfrA"/>
    <hyperlink ref="G2847" r:id="rId2854" display="https://yadi.sk/d/A8ff1R7h_6ZfrA"/>
    <hyperlink ref="G2848" r:id="rId2855" display="https://yadi.sk/d/A8ff1R7h_6ZfrA"/>
    <hyperlink ref="G2849" r:id="rId2856" display="https://yadi.sk/d/A8ff1R7h_6ZfrA"/>
    <hyperlink ref="G2850" r:id="rId2857" display="https://yadi.sk/d/A8ff1R7h_6ZfrA"/>
    <hyperlink ref="G2851" r:id="rId2858" display="https://yadi.sk/d/A8ff1R7h_6ZfrA"/>
    <hyperlink ref="G2852" r:id="rId2859" display="https://yadi.sk/d/A8ff1R7h_6ZfrA"/>
    <hyperlink ref="G2853" r:id="rId2860" display="https://yadi.sk/d/A8ff1R7h_6ZfrA"/>
    <hyperlink ref="G2854" r:id="rId2861" display="https://yadi.sk/d/A8ff1R7h_6ZfrA"/>
    <hyperlink ref="G2873" r:id="rId2862" display="https://yadi.sk/d/QSAs1oHlFJOKlQ"/>
    <hyperlink ref="G2874" r:id="rId2863" display="https://yadi.sk/d/QSAs1oHlFJOKlQ"/>
    <hyperlink ref="G2875" r:id="rId2864" display="https://yadi.sk/d/QSAs1oHlFJOKlQ"/>
    <hyperlink ref="G2876" r:id="rId2865" display="https://yadi.sk/d/QSAs1oHlFJOKlQ"/>
    <hyperlink ref="G2877" r:id="rId2866" display="https://yadi.sk/d/QSAs1oHlFJOKlQ"/>
    <hyperlink ref="G2878" r:id="rId2867" display="https://yadi.sk/d/QSAs1oHlFJOKlQ"/>
    <hyperlink ref="G2879" r:id="rId2868" display="https://yadi.sk/d/QSAs1oHlFJOKlQ"/>
    <hyperlink ref="G2880" r:id="rId2869" display="https://yadi.sk/d/QSAs1oHlFJOKlQ"/>
    <hyperlink ref="G2881" r:id="rId2870" display="https://yadi.sk/d/QSAs1oHlFJOKlQ"/>
    <hyperlink ref="G2882" r:id="rId2871" display="https://yadi.sk/d/QSAs1oHlFJOKlQ"/>
    <hyperlink ref="G2883" r:id="rId2872" display="https://yadi.sk/d/QSAs1oHlFJOKlQ"/>
    <hyperlink ref="G2884" r:id="rId2873" display="https://yadi.sk/d/QSAs1oHlFJOKlQ"/>
    <hyperlink ref="G2885" r:id="rId2874" display="https://yadi.sk/d/QSAs1oHlFJOKlQ"/>
    <hyperlink ref="G2886" r:id="rId2875" display="https://yadi.sk/d/QSAs1oHlFJOKlQ"/>
    <hyperlink ref="G2911" r:id="rId2876" display="https://yadi.sk/d/Hi_AcOdS3NdjRG"/>
    <hyperlink ref="G2912" r:id="rId2877" display="https://yadi.sk/d/Hi_AcOdS3NdjRG"/>
    <hyperlink ref="G2913" r:id="rId2878" display="https://yadi.sk/d/Hi_AcOdS3NdjRG"/>
    <hyperlink ref="G2914" r:id="rId2879" display="https://yadi.sk/d/Hi_AcOdS3NdjRG"/>
    <hyperlink ref="G2915" r:id="rId2880" display="https://yadi.sk/d/Hi_AcOdS3NdjRG"/>
    <hyperlink ref="G2916" r:id="rId2881" display="https://yadi.sk/d/Hi_AcOdS3NdjRG"/>
    <hyperlink ref="G2917" r:id="rId2882" display="https://yadi.sk/d/Hi_AcOdS3NdjRG"/>
    <hyperlink ref="G2918" r:id="rId2883" display="https://yadi.sk/d/Hi_AcOdS3NdjRG"/>
    <hyperlink ref="G2919" r:id="rId2884" display="https://yadi.sk/d/Hi_AcOdS3NdjRG"/>
    <hyperlink ref="G2920" r:id="rId2885" display="https://yadi.sk/d/Hi_AcOdS3NdjRG"/>
    <hyperlink ref="G2921" r:id="rId2886" display="https://yadi.sk/d/Hi_AcOdS3NdjRG"/>
    <hyperlink ref="G2922" r:id="rId2887" display="https://yadi.sk/d/Hi_AcOdS3NdjRG"/>
    <hyperlink ref="G2923" r:id="rId2888" display="https://yadi.sk/d/Hi_AcOdS3NdjRG"/>
    <hyperlink ref="G2924" r:id="rId2889" display="https://yadi.sk/d/Hi_AcOdS3NdjRG"/>
    <hyperlink ref="G2961" r:id="rId2890" display="https://yadi.sk/d/uW_5KoXAgTBMGA"/>
    <hyperlink ref="G2962" r:id="rId2891" display="https://yadi.sk/d/uW_5KoXAgTBMGA"/>
    <hyperlink ref="G2963" r:id="rId2892" display="https://yadi.sk/d/uW_5KoXAgTBMGA"/>
    <hyperlink ref="G2964" r:id="rId2893" display="https://yadi.sk/d/uW_5KoXAgTBMGA"/>
    <hyperlink ref="G2965" r:id="rId2894" display="https://yadi.sk/d/uW_5KoXAgTBMGA"/>
    <hyperlink ref="G2966" r:id="rId2895" display="https://yadi.sk/d/uW_5KoXAgTBMGA"/>
    <hyperlink ref="G2967" r:id="rId2896" display="https://yadi.sk/d/uW_5KoXAgTBMGA"/>
    <hyperlink ref="G2968" r:id="rId2897" display="https://yadi.sk/d/uW_5KoXAgTBMGA"/>
    <hyperlink ref="G2969" r:id="rId2898" display="https://yadi.sk/d/uW_5KoXAgTBMGA"/>
    <hyperlink ref="G2970" r:id="rId2899" display="https://yadi.sk/d/uW_5KoXAgTBMGA"/>
    <hyperlink ref="G2971" r:id="rId2900" display="https://yadi.sk/d/uW_5KoXAgTBMGA"/>
    <hyperlink ref="G2972" r:id="rId2901" display="https://yadi.sk/d/uW_5KoXAgTBMGA"/>
    <hyperlink ref="G2973" r:id="rId2902" display="https://yadi.sk/d/uW_5KoXAgTBMGA"/>
    <hyperlink ref="G2974" r:id="rId2903" display="https://yadi.sk/d/uW_5KoXAgTBMGA"/>
    <hyperlink ref="G2977" r:id="rId2904" display="https://yadi.sk/d/nnXy-rEobAlYZw"/>
    <hyperlink ref="G2978" r:id="rId2905" display="https://yadi.sk/d/nnXy-rEobAlYZw"/>
    <hyperlink ref="G2979" r:id="rId2906" display="https://yadi.sk/d/nnXy-rEobAlYZw"/>
    <hyperlink ref="G2980" r:id="rId2907" display="https://yadi.sk/d/nnXy-rEobAlYZw"/>
    <hyperlink ref="G2981" r:id="rId2908" display="https://yadi.sk/d/nnXy-rEobAlYZw"/>
    <hyperlink ref="G2982" r:id="rId2909" display="https://yadi.sk/d/nnXy-rEobAlYZw"/>
    <hyperlink ref="G2983" r:id="rId2910" display="https://yadi.sk/d/nnXy-rEobAlYZw"/>
    <hyperlink ref="G2984" r:id="rId2911" display="https://yadi.sk/d/nnXy-rEobAlYZw"/>
    <hyperlink ref="G2985" r:id="rId2912" display="https://yadi.sk/d/nnXy-rEobAlYZw"/>
    <hyperlink ref="G2986" r:id="rId2913" display="https://yadi.sk/d/nnXy-rEobAlYZw"/>
    <hyperlink ref="G2987" r:id="rId2914" display="https://yadi.sk/d/nnXy-rEobAlYZw"/>
    <hyperlink ref="G2988" r:id="rId2915" display="https://yadi.sk/d/nnXy-rEobAlYZw"/>
    <hyperlink ref="G2989" r:id="rId2916" display="https://yadi.sk/d/nnXy-rEobAlYZw"/>
    <hyperlink ref="G2990" r:id="rId2917" display="https://yadi.sk/d/nnXy-rEobAlYZw"/>
    <hyperlink ref="G3002" r:id="rId2918" display="https://yadi.sk/d/xDzzpLO9jSZMXA"/>
    <hyperlink ref="G3003" r:id="rId2919" display="https://yadi.sk/d/xDzzpLO9jSZMXA"/>
    <hyperlink ref="G3004" r:id="rId2920" display="https://yadi.sk/d/xDzzpLO9jSZMXA"/>
    <hyperlink ref="G3005" r:id="rId2921" display="https://yadi.sk/d/xDzzpLO9jSZMXA"/>
    <hyperlink ref="G3006" r:id="rId2922" display="https://yadi.sk/d/xDzzpLO9jSZMXA"/>
    <hyperlink ref="G3007" r:id="rId2923" display="https://yadi.sk/d/xDzzpLO9jSZMXA"/>
    <hyperlink ref="G3008" r:id="rId2924" display="https://yadi.sk/d/xDzzpLO9jSZMXA"/>
    <hyperlink ref="G3009" r:id="rId2925" display="https://yadi.sk/d/xDzzpLO9jSZMXA"/>
    <hyperlink ref="G3010" r:id="rId2926" display="https://yadi.sk/d/xDzzpLO9jSZMXA"/>
    <hyperlink ref="G3011" r:id="rId2927" display="https://yadi.sk/d/xDzzpLO9jSZMXA"/>
    <hyperlink ref="G3012" r:id="rId2928" display="https://yadi.sk/d/xDzzpLO9jSZMXA"/>
    <hyperlink ref="G3013" r:id="rId2929" display="https://yadi.sk/d/xDzzpLO9jSZMXA"/>
    <hyperlink ref="G3014" r:id="rId2930" display="https://yadi.sk/d/xDzzpLO9jSZMXA"/>
    <hyperlink ref="G3015" r:id="rId2931" display="https://yadi.sk/d/xDzzpLO9jSZMXA"/>
    <hyperlink ref="G3039" r:id="rId2932" display="https://yadi.sk/d/44Spag92hLCSvg"/>
    <hyperlink ref="G3040" r:id="rId2933" display="https://yadi.sk/d/44Spag92hLCSvg"/>
    <hyperlink ref="G3041" r:id="rId2934" display="https://yadi.sk/d/44Spag92hLCSvg"/>
    <hyperlink ref="G3042" r:id="rId2935" display="https://yadi.sk/d/44Spag92hLCSvg"/>
    <hyperlink ref="G3043" r:id="rId2936" display="https://yadi.sk/d/44Spag92hLCSvg"/>
    <hyperlink ref="G3044" r:id="rId2937" display="https://yadi.sk/d/44Spag92hLCSvg"/>
    <hyperlink ref="G3045" r:id="rId2938" display="https://yadi.sk/d/44Spag92hLCSvg"/>
    <hyperlink ref="G3046" r:id="rId2939" display="https://yadi.sk/d/44Spag92hLCSvg"/>
    <hyperlink ref="G3047" r:id="rId2940" display="https://yadi.sk/d/44Spag92hLCSvg"/>
    <hyperlink ref="G3048" r:id="rId2941" display="https://yadi.sk/d/44Spag92hLCSvg"/>
    <hyperlink ref="G3049" r:id="rId2942" display="https://yadi.sk/d/44Spag92hLCSvg"/>
    <hyperlink ref="G3050" r:id="rId2943" display="https://yadi.sk/d/44Spag92hLCSvg"/>
    <hyperlink ref="G3051" r:id="rId2944" display="https://yadi.sk/d/44Spag92hLCSvg"/>
    <hyperlink ref="G3052" r:id="rId2945" display="https://yadi.sk/d/44Spag92hLCSvg"/>
    <hyperlink ref="G3058" r:id="rId2946" display="https://yadi.sk/d/jc-0qHkh3Rq6iY"/>
    <hyperlink ref="G3059" r:id="rId2947" display="https://yadi.sk/d/jc-0qHkh3Rq6iY"/>
    <hyperlink ref="G3060" r:id="rId2948" display="https://yadi.sk/d/jc-0qHkh3Rq6iY"/>
    <hyperlink ref="G3061" r:id="rId2949" display="https://yadi.sk/d/jc-0qHkh3Rq6iY"/>
    <hyperlink ref="G3062" r:id="rId2950" display="https://yadi.sk/d/jc-0qHkh3Rq6iY"/>
    <hyperlink ref="G3063" r:id="rId2951" display="https://yadi.sk/d/jc-0qHkh3Rq6iY"/>
    <hyperlink ref="G3064" r:id="rId2952" display="https://yadi.sk/d/jc-0qHkh3Rq6iY"/>
    <hyperlink ref="G3065" r:id="rId2953" display="https://yadi.sk/d/jc-0qHkh3Rq6iY"/>
    <hyperlink ref="G3066" r:id="rId2954" display="https://yadi.sk/d/jc-0qHkh3Rq6iY"/>
    <hyperlink ref="G3067" r:id="rId2955" display="https://yadi.sk/d/jc-0qHkh3Rq6iY"/>
    <hyperlink ref="G3068" r:id="rId2956" display="https://yadi.sk/d/jc-0qHkh3Rq6iY"/>
    <hyperlink ref="G3069" r:id="rId2957" display="https://yadi.sk/d/jc-0qHkh3Rq6iY"/>
    <hyperlink ref="G3070" r:id="rId2958" display="https://yadi.sk/d/jc-0qHkh3Rq6iY"/>
    <hyperlink ref="G3071" r:id="rId2959" display="https://yadi.sk/d/jc-0qHkh3Rq6iY"/>
    <hyperlink ref="G3080" r:id="rId2960" display="https://yadi.sk/d/_Cmr7S6rYkwxJA"/>
    <hyperlink ref="G3081" r:id="rId2961" display="https://yadi.sk/d/_Cmr7S6rYkwxJA"/>
    <hyperlink ref="G3082" r:id="rId2962" display="https://yadi.sk/d/_Cmr7S6rYkwxJA"/>
    <hyperlink ref="G3083" r:id="rId2963" display="https://yadi.sk/d/_Cmr7S6rYkwxJA"/>
    <hyperlink ref="G3084" r:id="rId2964" display="https://yadi.sk/d/_Cmr7S6rYkwxJA"/>
    <hyperlink ref="G3085" r:id="rId2965" display="https://yadi.sk/d/_Cmr7S6rYkwxJA"/>
    <hyperlink ref="G3086" r:id="rId2966" display="https://yadi.sk/d/_Cmr7S6rYkwxJA"/>
    <hyperlink ref="G3087" r:id="rId2967" display="https://yadi.sk/d/_Cmr7S6rYkwxJA"/>
    <hyperlink ref="G3088" r:id="rId2968" display="https://yadi.sk/d/_Cmr7S6rYkwxJA"/>
    <hyperlink ref="G3089" r:id="rId2969" display="https://yadi.sk/d/_Cmr7S6rYkwxJA"/>
    <hyperlink ref="G3090" r:id="rId2970" display="https://yadi.sk/d/_Cmr7S6rYkwxJA"/>
    <hyperlink ref="G3091" r:id="rId2971" display="https://yadi.sk/d/_Cmr7S6rYkwxJA"/>
    <hyperlink ref="G3092" r:id="rId2972" display="https://yadi.sk/d/_Cmr7S6rYkwxJA"/>
    <hyperlink ref="G3093" r:id="rId2973" display="https://yadi.sk/d/_Cmr7S6rYkwxJA"/>
    <hyperlink ref="G3111" r:id="rId2974" display="https://yadi.sk/d/c-3O0mqG3NMyMF"/>
    <hyperlink ref="G3112" r:id="rId2975" display="https://yadi.sk/d/c-3O0mqG3NMyMF"/>
    <hyperlink ref="G3113" r:id="rId2976" display="https://yadi.sk/d/c-3O0mqG3NMyMF"/>
    <hyperlink ref="G3114" r:id="rId2977" display="https://yadi.sk/d/c-3O0mqG3NMyMF"/>
    <hyperlink ref="G3115" r:id="rId2978" display="https://yadi.sk/d/c-3O0mqG3NMyMF"/>
    <hyperlink ref="G3116" r:id="rId2979" display="https://yadi.sk/d/c-3O0mqG3NMyMF"/>
    <hyperlink ref="G3117" r:id="rId2980" display="https://yadi.sk/d/c-3O0mqG3NMyMF"/>
    <hyperlink ref="G3118" r:id="rId2981" display="https://yadi.sk/d/c-3O0mqG3NMyMF"/>
    <hyperlink ref="G3119" r:id="rId2982" display="https://yadi.sk/d/c-3O0mqG3NMyMF"/>
    <hyperlink ref="G3120" r:id="rId2983" display="https://yadi.sk/d/c-3O0mqG3NMyMF"/>
    <hyperlink ref="G3121" r:id="rId2984" display="https://yadi.sk/d/c-3O0mqG3NMyMF"/>
    <hyperlink ref="G3122" r:id="rId2985" display="https://yadi.sk/d/c-3O0mqG3NMyMF"/>
    <hyperlink ref="G3123" r:id="rId2986" display="https://yadi.sk/d/c-3O0mqG3NMyMF"/>
    <hyperlink ref="G3124" r:id="rId2987" display="https://yadi.sk/d/c-3O0mqG3NMyMF"/>
    <hyperlink ref="G3134" r:id="rId2988" display="https://yadi.sk/d/r1zhoXHR93bp7w"/>
    <hyperlink ref="G3135" r:id="rId2989" display="https://yadi.sk/d/r1zhoXHR93bp7w"/>
    <hyperlink ref="G3136" r:id="rId2990" display="https://yadi.sk/d/r1zhoXHR93bp7w"/>
    <hyperlink ref="G3137" r:id="rId2991" display="https://yadi.sk/d/r1zhoXHR93bp7w"/>
    <hyperlink ref="G3138" r:id="rId2992" display="https://yadi.sk/d/r1zhoXHR93bp7w"/>
    <hyperlink ref="G3139" r:id="rId2993" display="https://yadi.sk/d/r1zhoXHR93bp7w"/>
    <hyperlink ref="G3140" r:id="rId2994" display="https://yadi.sk/d/r1zhoXHR93bp7w"/>
    <hyperlink ref="G3141" r:id="rId2995" display="https://yadi.sk/d/r1zhoXHR93bp7w"/>
    <hyperlink ref="G3142" r:id="rId2996" display="https://yadi.sk/d/r1zhoXHR93bp7w"/>
    <hyperlink ref="G3143" r:id="rId2997" display="https://yadi.sk/d/r1zhoXHR93bp7w"/>
    <hyperlink ref="G3144" r:id="rId2998" display="https://yadi.sk/d/r1zhoXHR93bp7w"/>
    <hyperlink ref="G3145" r:id="rId2999" display="https://yadi.sk/d/r1zhoXHR93bp7w"/>
    <hyperlink ref="G3146" r:id="rId3000" display="https://yadi.sk/d/r1zhoXHR93bp7w"/>
    <hyperlink ref="G3147" r:id="rId3001" display="https://yadi.sk/d/r1zhoXHR93bp7w"/>
    <hyperlink ref="G3151" r:id="rId3002" display="https://yadi.sk/d/JfrRksz1vW5oMA"/>
    <hyperlink ref="G3152" r:id="rId3003" display="https://yadi.sk/d/JfrRksz1vW5oMA"/>
    <hyperlink ref="G3153" r:id="rId3004" display="https://yadi.sk/d/JfrRksz1vW5oMA"/>
    <hyperlink ref="G3154" r:id="rId3005" display="https://yadi.sk/d/JfrRksz1vW5oMA"/>
    <hyperlink ref="G3155" r:id="rId3006" display="https://yadi.sk/d/JfrRksz1vW5oMA"/>
    <hyperlink ref="G3156" r:id="rId3007" display="https://yadi.sk/d/JfrRksz1vW5oMA"/>
    <hyperlink ref="G3157" r:id="rId3008" display="https://yadi.sk/d/JfrRksz1vW5oMA"/>
    <hyperlink ref="G3158" r:id="rId3009" display="https://yadi.sk/d/JfrRksz1vW5oMA"/>
    <hyperlink ref="G3159" r:id="rId3010" display="https://yadi.sk/d/JfrRksz1vW5oMA"/>
    <hyperlink ref="G3160" r:id="rId3011" display="https://yadi.sk/d/JfrRksz1vW5oMA"/>
    <hyperlink ref="G3161" r:id="rId3012" display="https://yadi.sk/d/JfrRksz1vW5oMA"/>
    <hyperlink ref="G3162" r:id="rId3013" display="https://yadi.sk/d/JfrRksz1vW5oMA"/>
    <hyperlink ref="G3163" r:id="rId3014" display="https://yadi.sk/d/JfrRksz1vW5oMA"/>
    <hyperlink ref="G3164" r:id="rId3015" display="https://yadi.sk/d/JfrRksz1vW5oMA"/>
    <hyperlink ref="G3175" r:id="rId3016" display="https://yadi.sk/d/5xZZhESA3NMy7R"/>
    <hyperlink ref="G3176" r:id="rId3017" display="https://yadi.sk/d/5xZZhESA3NMy7R"/>
    <hyperlink ref="G3177" r:id="rId3018" display="https://yadi.sk/d/5xZZhESA3NMy7R"/>
    <hyperlink ref="G3178" r:id="rId3019" display="https://yadi.sk/d/5xZZhESA3NMy7R"/>
    <hyperlink ref="G3179" r:id="rId3020" display="https://yadi.sk/d/5xZZhESA3NMy7R"/>
    <hyperlink ref="G3180" r:id="rId3021" display="https://yadi.sk/d/5xZZhESA3NMy7R"/>
    <hyperlink ref="G3181" r:id="rId3022" display="https://yadi.sk/d/5xZZhESA3NMy7R"/>
    <hyperlink ref="G3182" r:id="rId3023" display="https://yadi.sk/d/5xZZhESA3NMy7R"/>
    <hyperlink ref="G3183" r:id="rId3024" display="https://yadi.sk/d/5xZZhESA3NMy7R"/>
    <hyperlink ref="G3184" r:id="rId3025" display="https://yadi.sk/d/5xZZhESA3NMy7R"/>
    <hyperlink ref="G3185" r:id="rId3026" display="https://yadi.sk/d/5xZZhESA3NMy7R"/>
    <hyperlink ref="G3186" r:id="rId3027" display="https://yadi.sk/d/5xZZhESA3NMy7R"/>
    <hyperlink ref="G3187" r:id="rId3028" display="https://yadi.sk/d/5xZZhESA3NMy7R"/>
    <hyperlink ref="G3188" r:id="rId3029" display="https://yadi.sk/d/5xZZhESA3NMy7R"/>
    <hyperlink ref="G3214" r:id="rId3030" display="https://yadi.sk/d/8bI-cfFoDZsBww"/>
    <hyperlink ref="G3215" r:id="rId3031" display="https://yadi.sk/d/8bI-cfFoDZsBww"/>
    <hyperlink ref="G3216" r:id="rId3032" display="https://yadi.sk/d/8bI-cfFoDZsBww"/>
    <hyperlink ref="G3217" r:id="rId3033" display="https://yadi.sk/d/8bI-cfFoDZsBww"/>
    <hyperlink ref="G3218" r:id="rId3034" display="https://yadi.sk/d/8bI-cfFoDZsBww"/>
    <hyperlink ref="G3219" r:id="rId3035" display="https://yadi.sk/d/8bI-cfFoDZsBww"/>
    <hyperlink ref="G3220" r:id="rId3036" display="https://yadi.sk/d/8bI-cfFoDZsBww"/>
    <hyperlink ref="G3221" r:id="rId3037" display="https://yadi.sk/d/8bI-cfFoDZsBww"/>
    <hyperlink ref="G3222" r:id="rId3038" display="https://yadi.sk/d/8bI-cfFoDZsBww"/>
    <hyperlink ref="G3223" r:id="rId3039" display="https://yadi.sk/d/8bI-cfFoDZsBww"/>
    <hyperlink ref="G3224" r:id="rId3040" display="https://yadi.sk/d/8bI-cfFoDZsBww"/>
    <hyperlink ref="G3225" r:id="rId3041" display="https://yadi.sk/d/8bI-cfFoDZsBww"/>
    <hyperlink ref="G3226" r:id="rId3042" display="https://yadi.sk/d/8bI-cfFoDZsBww"/>
    <hyperlink ref="G3227" r:id="rId3043" display="https://yadi.sk/d/8bI-cfFoDZsBww"/>
    <hyperlink ref="G3239" r:id="rId3044" display="https://yadi.sk/d/7e_u6k7iIn4QkA"/>
    <hyperlink ref="G3240" r:id="rId3045" display="https://yadi.sk/d/7e_u6k7iIn4QkA"/>
    <hyperlink ref="G3241" r:id="rId3046" display="https://yadi.sk/d/7e_u6k7iIn4QkA"/>
    <hyperlink ref="G3242" r:id="rId3047" display="https://yadi.sk/d/7e_u6k7iIn4QkA"/>
    <hyperlink ref="G3243" r:id="rId3048" display="https://yadi.sk/d/7e_u6k7iIn4QkA"/>
    <hyperlink ref="G3244" r:id="rId3049" display="https://yadi.sk/d/7e_u6k7iIn4QkA"/>
    <hyperlink ref="G3245" r:id="rId3050" display="https://yadi.sk/d/7e_u6k7iIn4QkA"/>
    <hyperlink ref="G3246" r:id="rId3051" display="https://yadi.sk/d/7e_u6k7iIn4QkA"/>
    <hyperlink ref="G3247" r:id="rId3052" display="https://yadi.sk/d/7e_u6k7iIn4QkA"/>
    <hyperlink ref="G3248" r:id="rId3053" display="https://yadi.sk/d/7e_u6k7iIn4QkA"/>
    <hyperlink ref="G3249" r:id="rId3054" display="https://yadi.sk/d/7e_u6k7iIn4QkA"/>
    <hyperlink ref="G3250" r:id="rId3055" display="https://yadi.sk/d/7e_u6k7iIn4QkA"/>
    <hyperlink ref="G3251" r:id="rId3056" display="https://yadi.sk/d/7e_u6k7iIn4QkA"/>
    <hyperlink ref="G3252" r:id="rId3057" display="https://yadi.sk/d/7e_u6k7iIn4QkA"/>
    <hyperlink ref="G3265" r:id="rId3058" display="https://yadi.sk/d/G5kpOTvaeSRYaw"/>
    <hyperlink ref="G3266" r:id="rId3059" display="https://yadi.sk/d/G5kpOTvaeSRYaw"/>
    <hyperlink ref="G3267" r:id="rId3060" display="https://yadi.sk/d/G5kpOTvaeSRYaw"/>
    <hyperlink ref="G3268" r:id="rId3061" display="https://yadi.sk/d/G5kpOTvaeSRYaw"/>
    <hyperlink ref="G3269" r:id="rId3062" display="https://yadi.sk/d/G5kpOTvaeSRYaw"/>
    <hyperlink ref="G3270" r:id="rId3063" display="https://yadi.sk/d/G5kpOTvaeSRYaw"/>
    <hyperlink ref="G3271" r:id="rId3064" display="https://yadi.sk/d/G5kpOTvaeSRYaw"/>
    <hyperlink ref="G3272" r:id="rId3065" display="https://yadi.sk/d/G5kpOTvaeSRYaw"/>
    <hyperlink ref="G3273" r:id="rId3066" display="https://yadi.sk/d/G5kpOTvaeSRYaw"/>
    <hyperlink ref="G3274" r:id="rId3067" display="https://yadi.sk/d/G5kpOTvaeSRYaw"/>
    <hyperlink ref="G3275" r:id="rId3068" display="https://yadi.sk/d/G5kpOTvaeSRYaw"/>
    <hyperlink ref="G3276" r:id="rId3069" display="https://yadi.sk/d/G5kpOTvaeSRYaw"/>
    <hyperlink ref="G3277" r:id="rId3070" display="https://yadi.sk/d/G5kpOTvaeSRYaw"/>
    <hyperlink ref="G3278" r:id="rId3071" display="https://yadi.sk/d/G5kpOTvaeSRYaw"/>
    <hyperlink ref="G3289" r:id="rId3072" display="https://yadi.sk/d/ubTzm5AnlFNkVg"/>
    <hyperlink ref="G3290" r:id="rId3073" display="https://yadi.sk/d/ubTzm5AnlFNkVg"/>
    <hyperlink ref="G3291" r:id="rId3074" display="https://yadi.sk/d/ubTzm5AnlFNkVg"/>
    <hyperlink ref="G3292" r:id="rId3075" display="https://yadi.sk/d/ubTzm5AnlFNkVg"/>
    <hyperlink ref="G3293" r:id="rId3076" display="https://yadi.sk/d/ubTzm5AnlFNkVg"/>
    <hyperlink ref="G3294" r:id="rId3077" display="https://yadi.sk/d/ubTzm5AnlFNkVg"/>
    <hyperlink ref="G3295" r:id="rId3078" display="https://yadi.sk/d/ubTzm5AnlFNkVg"/>
    <hyperlink ref="G3296" r:id="rId3079" display="https://yadi.sk/d/ubTzm5AnlFNkVg"/>
    <hyperlink ref="G3297" r:id="rId3080" display="https://yadi.sk/d/ubTzm5AnlFNkVg"/>
    <hyperlink ref="G3298" r:id="rId3081" display="https://yadi.sk/d/ubTzm5AnlFNkVg"/>
    <hyperlink ref="G3299" r:id="rId3082" display="https://yadi.sk/d/ubTzm5AnlFNkVg"/>
    <hyperlink ref="G3300" r:id="rId3083" display="https://yadi.sk/d/ubTzm5AnlFNkVg"/>
    <hyperlink ref="G3301" r:id="rId3084" display="https://yadi.sk/d/ubTzm5AnlFNkVg"/>
    <hyperlink ref="G3302" r:id="rId3085" display="https://yadi.sk/d/ubTzm5AnlFNkVg"/>
    <hyperlink ref="G3329" r:id="rId3086" display="https://yadi.sk/d/rl9x6K8q3NMzLE"/>
    <hyperlink ref="G3330" r:id="rId3087" display="https://yadi.sk/d/rl9x6K8q3NMzLE"/>
    <hyperlink ref="G3331" r:id="rId3088" display="https://yadi.sk/d/rl9x6K8q3NMzLE"/>
    <hyperlink ref="G3332" r:id="rId3089" display="https://yadi.sk/d/rl9x6K8q3NMzLE"/>
    <hyperlink ref="G3333" r:id="rId3090" display="https://yadi.sk/d/rl9x6K8q3NMzLE"/>
    <hyperlink ref="G3334" r:id="rId3091" display="https://yadi.sk/d/rl9x6K8q3NMzLE"/>
    <hyperlink ref="G3335" r:id="rId3092" display="https://yadi.sk/d/rl9x6K8q3NMzLE"/>
    <hyperlink ref="G3336" r:id="rId3093" display="https://yadi.sk/d/rl9x6K8q3NMzLE"/>
    <hyperlink ref="G3337" r:id="rId3094" display="https://yadi.sk/d/rl9x6K8q3NMzLE"/>
    <hyperlink ref="G3338" r:id="rId3095" display="https://yadi.sk/d/rl9x6K8q3NMzLE"/>
    <hyperlink ref="G3339" r:id="rId3096" display="https://yadi.sk/d/rl9x6K8q3NMzLE"/>
    <hyperlink ref="G3340" r:id="rId3097" display="https://yadi.sk/d/rl9x6K8q3NMzLE"/>
    <hyperlink ref="G3341" r:id="rId3098" display="https://yadi.sk/d/rl9x6K8q3NMzLE"/>
    <hyperlink ref="G3342" r:id="rId3099" display="https://yadi.sk/d/rl9x6K8q3NMzLE"/>
    <hyperlink ref="G3356" r:id="rId3100" display="https://yadi.sk/d/SEZf2MRCiA94pA"/>
    <hyperlink ref="G3357" r:id="rId3101" display="https://yadi.sk/d/SEZf2MRCiA94pA"/>
    <hyperlink ref="G3358" r:id="rId3102" display="https://yadi.sk/d/SEZf2MRCiA94pA"/>
    <hyperlink ref="G3359" r:id="rId3103" display="https://yadi.sk/d/SEZf2MRCiA94pA"/>
    <hyperlink ref="G3360" r:id="rId3104" display="https://yadi.sk/d/SEZf2MRCiA94pA"/>
    <hyperlink ref="G3361" r:id="rId3105" display="https://yadi.sk/d/SEZf2MRCiA94pA"/>
    <hyperlink ref="G3362" r:id="rId3106" display="https://yadi.sk/d/SEZf2MRCiA94pA"/>
    <hyperlink ref="G3363" r:id="rId3107" display="https://yadi.sk/d/SEZf2MRCiA94pA"/>
    <hyperlink ref="G3364" r:id="rId3108" display="https://yadi.sk/d/SEZf2MRCiA94pA"/>
    <hyperlink ref="G3365" r:id="rId3109" display="https://yadi.sk/d/SEZf2MRCiA94pA"/>
    <hyperlink ref="G3366" r:id="rId3110" display="https://yadi.sk/d/SEZf2MRCiA94pA"/>
    <hyperlink ref="G3367" r:id="rId3111" display="https://yadi.sk/d/SEZf2MRCiA94pA"/>
    <hyperlink ref="G3368" r:id="rId3112" display="https://yadi.sk/d/SEZf2MRCiA94pA"/>
    <hyperlink ref="G3369" r:id="rId3113" display="https://yadi.sk/d/SEZf2MRCiA94pA"/>
    <hyperlink ref="G3378" r:id="rId3114" display="https://yadi.sk/d/P96qIPiz3NMzCF"/>
    <hyperlink ref="G3379" r:id="rId3115" display="https://yadi.sk/d/P96qIPiz3NMzCF"/>
    <hyperlink ref="G3380" r:id="rId3116" display="https://yadi.sk/d/P96qIPiz3NMzCF"/>
    <hyperlink ref="G3381" r:id="rId3117" display="https://yadi.sk/d/P96qIPiz3NMzCF"/>
    <hyperlink ref="G3382" r:id="rId3118" display="https://yadi.sk/d/P96qIPiz3NMzCF"/>
    <hyperlink ref="G3383" r:id="rId3119" display="https://yadi.sk/d/P96qIPiz3NMzCF"/>
    <hyperlink ref="G3384" r:id="rId3120" display="https://yadi.sk/d/P96qIPiz3NMzCF"/>
    <hyperlink ref="G3385" r:id="rId3121" display="https://yadi.sk/d/P96qIPiz3NMzCF"/>
    <hyperlink ref="G3386" r:id="rId3122" display="https://yadi.sk/d/P96qIPiz3NMzCF"/>
    <hyperlink ref="G3387" r:id="rId3123" display="https://yadi.sk/d/P96qIPiz3NMzCF"/>
    <hyperlink ref="G3388" r:id="rId3124" display="https://yadi.sk/d/P96qIPiz3NMzCF"/>
    <hyperlink ref="G3389" r:id="rId3125" display="https://yadi.sk/d/P96qIPiz3NMzCF"/>
    <hyperlink ref="G3390" r:id="rId3126" display="https://yadi.sk/d/P96qIPiz3NMzCF"/>
    <hyperlink ref="G3391" r:id="rId3127" display="https://yadi.sk/d/P96qIPiz3NMzCF"/>
    <hyperlink ref="G3434" r:id="rId3128" display="https://yadi.sk/d/xDEzg3dHu1XIJw"/>
    <hyperlink ref="G3435" r:id="rId3129" display="https://yadi.sk/d/xDEzg3dHu1XIJw"/>
    <hyperlink ref="G3436" r:id="rId3130" display="https://yadi.sk/d/xDEzg3dHu1XIJw"/>
    <hyperlink ref="G3437" r:id="rId3131" display="https://yadi.sk/d/xDEzg3dHu1XIJw"/>
    <hyperlink ref="G3438" r:id="rId3132" display="https://yadi.sk/d/xDEzg3dHu1XIJw"/>
    <hyperlink ref="G3439" r:id="rId3133" display="https://yadi.sk/d/xDEzg3dHu1XIJw"/>
    <hyperlink ref="G3440" r:id="rId3134" display="https://yadi.sk/d/xDEzg3dHu1XIJw"/>
    <hyperlink ref="G3441" r:id="rId3135" display="https://yadi.sk/d/xDEzg3dHu1XIJw"/>
    <hyperlink ref="G3442" r:id="rId3136" display="https://yadi.sk/d/xDEzg3dHu1XIJw"/>
    <hyperlink ref="G3443" r:id="rId3137" display="https://yadi.sk/d/xDEzg3dHu1XIJw"/>
    <hyperlink ref="G3444" r:id="rId3138" display="https://yadi.sk/d/xDEzg3dHu1XIJw"/>
    <hyperlink ref="G3445" r:id="rId3139" display="https://yadi.sk/d/xDEzg3dHu1XIJw"/>
    <hyperlink ref="G3446" r:id="rId3140" display="https://yadi.sk/d/xDEzg3dHu1XIJw"/>
    <hyperlink ref="G3447" r:id="rId3141" display="https://yadi.sk/d/xDEzg3dHu1XIJw"/>
    <hyperlink ref="G3455" r:id="rId3142" display="https://yadi.sk/i/6vxXgmjc-bQqMA"/>
    <hyperlink ref="G3456" r:id="rId3143" display="https://yadi.sk/i/6vxXgmjc-bQqMA"/>
    <hyperlink ref="G3457" r:id="rId3144" display="https://yadi.sk/i/6vxXgmjc-bQqMA"/>
    <hyperlink ref="G3458" r:id="rId3145" display="https://yadi.sk/i/6vxXgmjc-bQqMA"/>
    <hyperlink ref="G3459" r:id="rId3146" display="https://yadi.sk/i/6vxXgmjc-bQqMA"/>
    <hyperlink ref="G3460" r:id="rId3147" display="https://yadi.sk/i/6vxXgmjc-bQqMA"/>
    <hyperlink ref="G3461" r:id="rId3148" display="https://yadi.sk/i/6vxXgmjc-bQqMA"/>
    <hyperlink ref="G3462" r:id="rId3149" display="https://yadi.sk/i/6vxXgmjc-bQqMA"/>
    <hyperlink ref="G3463" r:id="rId3150" display="https://yadi.sk/i/6vxXgmjc-bQqMA"/>
    <hyperlink ref="G3464" r:id="rId3151" display="https://yadi.sk/i/6vxXgmjc-bQqMA"/>
    <hyperlink ref="G3465" r:id="rId3152" display="https://yadi.sk/i/6vxXgmjc-bQqMA"/>
    <hyperlink ref="G3466" r:id="rId3153" display="https://yadi.sk/i/6vxXgmjc-bQqMA"/>
    <hyperlink ref="G3467" r:id="rId3154" display="https://yadi.sk/i/6vxXgmjc-bQqMA"/>
    <hyperlink ref="G3468" r:id="rId3155" display="https://yadi.sk/i/6vxXgmjc-bQqMA"/>
    <hyperlink ref="G3474" r:id="rId3156" display="https://yadi.sk/d/CG6hyQr7HqwSkg"/>
    <hyperlink ref="G3475" r:id="rId3157" display="https://yadi.sk/d/CG6hyQr7HqwSkg"/>
    <hyperlink ref="G3476" r:id="rId3158" display="https://yadi.sk/d/CG6hyQr7HqwSkg"/>
    <hyperlink ref="G3477" r:id="rId3159" display="https://yadi.sk/d/CG6hyQr7HqwSkg"/>
    <hyperlink ref="G3478" r:id="rId3160" display="https://yadi.sk/d/CG6hyQr7HqwSkg"/>
    <hyperlink ref="G3479" r:id="rId3161" display="https://yadi.sk/d/CG6hyQr7HqwSkg"/>
    <hyperlink ref="G3480" r:id="rId3162" display="https://yadi.sk/d/CG6hyQr7HqwSkg"/>
    <hyperlink ref="G3481" r:id="rId3163" display="https://yadi.sk/d/CG6hyQr7HqwSkg"/>
    <hyperlink ref="G3482" r:id="rId3164" display="https://yadi.sk/d/CG6hyQr7HqwSkg"/>
    <hyperlink ref="G3483" r:id="rId3165" display="https://yadi.sk/d/CG6hyQr7HqwSkg"/>
    <hyperlink ref="G3484" r:id="rId3166" display="https://yadi.sk/d/CG6hyQr7HqwSkg"/>
    <hyperlink ref="G3485" r:id="rId3167" display="https://yadi.sk/d/CG6hyQr7HqwSkg"/>
    <hyperlink ref="G3486" r:id="rId3168" display="https://yadi.sk/d/CG6hyQr7HqwSkg"/>
    <hyperlink ref="G3487" r:id="rId3169" display="https://yadi.sk/d/CG6hyQr7HqwSkg"/>
    <hyperlink ref="G3503" r:id="rId3170" display="https://yadi.sk/d/o3C15Gjkx--Wwg"/>
    <hyperlink ref="G3504" r:id="rId3171" display="https://yadi.sk/d/o3C15Gjkx--Wwg"/>
    <hyperlink ref="G3505" r:id="rId3172" display="https://yadi.sk/d/o3C15Gjkx--Wwg"/>
    <hyperlink ref="G3506" r:id="rId3173" display="https://yadi.sk/d/o3C15Gjkx--Wwg"/>
    <hyperlink ref="G3507" r:id="rId3174" display="https://yadi.sk/d/o3C15Gjkx--Wwg"/>
    <hyperlink ref="G3508" r:id="rId3175" display="https://yadi.sk/d/o3C15Gjkx--Wwg"/>
    <hyperlink ref="G3509" r:id="rId3176" display="https://yadi.sk/d/o3C15Gjkx--Wwg"/>
    <hyperlink ref="G3510" r:id="rId3177" display="https://yadi.sk/d/o3C15Gjkx--Wwg"/>
    <hyperlink ref="G3511" r:id="rId3178" display="https://yadi.sk/d/o3C15Gjkx--Wwg"/>
    <hyperlink ref="G3512" r:id="rId3179" display="https://yadi.sk/d/o3C15Gjkx--Wwg"/>
    <hyperlink ref="G3513" r:id="rId3180" display="https://yadi.sk/d/o3C15Gjkx--Wwg"/>
    <hyperlink ref="G3514" r:id="rId3181" display="https://yadi.sk/d/o3C15Gjkx--Wwg"/>
    <hyperlink ref="G3515" r:id="rId3182" display="https://yadi.sk/d/o3C15Gjkx--Wwg"/>
    <hyperlink ref="G3516" r:id="rId3183" display="https://yadi.sk/d/o3C15Gjkx--Wwg"/>
    <hyperlink ref="G3531" r:id="rId3184" display="https://yadi.sk/d/OiZ8XPfAeVzEjQ"/>
    <hyperlink ref="G3532" r:id="rId3185" display="https://yadi.sk/d/OiZ8XPfAeVzEjQ"/>
    <hyperlink ref="G3533" r:id="rId3186" display="https://yadi.sk/d/OiZ8XPfAeVzEjQ"/>
    <hyperlink ref="G3534" r:id="rId3187" display="https://yadi.sk/d/OiZ8XPfAeVzEjQ"/>
    <hyperlink ref="G3535" r:id="rId3188" display="https://yadi.sk/d/OiZ8XPfAeVzEjQ"/>
    <hyperlink ref="G3536" r:id="rId3189" display="https://yadi.sk/d/OiZ8XPfAeVzEjQ"/>
    <hyperlink ref="G3537" r:id="rId3190" display="https://yadi.sk/d/OiZ8XPfAeVzEjQ"/>
    <hyperlink ref="G3538" r:id="rId3191" display="https://yadi.sk/d/OiZ8XPfAeVzEjQ"/>
    <hyperlink ref="G3539" r:id="rId3192" display="https://yadi.sk/d/OiZ8XPfAeVzEjQ"/>
    <hyperlink ref="G3540" r:id="rId3193" display="https://yadi.sk/d/OiZ8XPfAeVzEjQ"/>
    <hyperlink ref="G3541" r:id="rId3194" display="https://yadi.sk/d/OiZ8XPfAeVzEjQ"/>
    <hyperlink ref="G3542" r:id="rId3195" display="https://yadi.sk/d/OiZ8XPfAeVzEjQ"/>
    <hyperlink ref="G3543" r:id="rId3196" display="https://yadi.sk/d/OiZ8XPfAeVzEjQ"/>
    <hyperlink ref="G3544" r:id="rId3197" display="https://yadi.sk/d/OiZ8XPfAeVzEjQ"/>
    <hyperlink ref="G3555" r:id="rId3198" display="https://yadi.sk/d/KnoBBsSTM2-Uzw"/>
    <hyperlink ref="G3556" r:id="rId3199" display="https://yadi.sk/d/KnoBBsSTM2-Uzw"/>
    <hyperlink ref="G3557" r:id="rId3200" display="https://yadi.sk/d/KnoBBsSTM2-Uzw"/>
    <hyperlink ref="G3558" r:id="rId3201" display="https://yadi.sk/d/KnoBBsSTM2-Uzw"/>
    <hyperlink ref="G3559" r:id="rId3202" display="https://yadi.sk/d/KnoBBsSTM2-Uzw"/>
    <hyperlink ref="G3560" r:id="rId3203" display="https://yadi.sk/d/KnoBBsSTM2-Uzw"/>
    <hyperlink ref="G3561" r:id="rId3204" display="https://yadi.sk/d/KnoBBsSTM2-Uzw"/>
    <hyperlink ref="G3562" r:id="rId3205" display="https://yadi.sk/d/KnoBBsSTM2-Uzw"/>
    <hyperlink ref="G3563" r:id="rId3206" display="https://yadi.sk/d/KnoBBsSTM2-Uzw"/>
    <hyperlink ref="G3564" r:id="rId3207" display="https://yadi.sk/d/KnoBBsSTM2-Uzw"/>
    <hyperlink ref="G3565" r:id="rId3208" display="https://yadi.sk/d/KnoBBsSTM2-Uzw"/>
    <hyperlink ref="G3566" r:id="rId3209" display="https://yadi.sk/d/KnoBBsSTM2-Uzw"/>
    <hyperlink ref="G3567" r:id="rId3210" display="https://yadi.sk/d/KnoBBsSTM2-Uzw"/>
    <hyperlink ref="G3568" r:id="rId3211" display="https://yadi.sk/d/KnoBBsSTM2-Uzw"/>
    <hyperlink ref="G3575" r:id="rId3212" display="https://yadi.sk/d/8eoPR0OD3PcDg6"/>
    <hyperlink ref="G3576" r:id="rId3213" display="https://yadi.sk/d/8eoPR0OD3PcDg6"/>
    <hyperlink ref="G3577" r:id="rId3214" display="https://yadi.sk/d/8eoPR0OD3PcDg6"/>
    <hyperlink ref="G3578" r:id="rId3215" display="https://yadi.sk/d/8eoPR0OD3PcDg6"/>
    <hyperlink ref="G3579" r:id="rId3216" display="https://yadi.sk/d/8eoPR0OD3PcDg6"/>
    <hyperlink ref="G3580" r:id="rId3217" display="https://yadi.sk/d/8eoPR0OD3PcDg6"/>
    <hyperlink ref="G3581" r:id="rId3218" display="https://yadi.sk/d/8eoPR0OD3PcDg6"/>
    <hyperlink ref="G3582" r:id="rId3219" display="https://yadi.sk/d/8eoPR0OD3PcDg6"/>
    <hyperlink ref="G3583" r:id="rId3220" display="https://yadi.sk/d/8eoPR0OD3PcDg6"/>
    <hyperlink ref="G3584" r:id="rId3221" display="https://yadi.sk/d/8eoPR0OD3PcDg6"/>
    <hyperlink ref="G3585" r:id="rId3222" display="https://yadi.sk/d/8eoPR0OD3PcDg6"/>
    <hyperlink ref="G3586" r:id="rId3223" display="https://yadi.sk/d/8eoPR0OD3PcDg6"/>
    <hyperlink ref="G3587" r:id="rId3224" display="https://yadi.sk/d/8eoPR0OD3PcDg6"/>
    <hyperlink ref="G3588" r:id="rId3225" display="https://yadi.sk/d/8eoPR0OD3PcDg6"/>
    <hyperlink ref="G3593" r:id="rId3226" display="https://yadi.sk/d/NYoazXvSusxciw"/>
    <hyperlink ref="G3594" r:id="rId3227" display="https://yadi.sk/d/NYoazXvSusxciw"/>
    <hyperlink ref="G3595" r:id="rId3228" display="https://yadi.sk/d/NYoazXvSusxciw"/>
    <hyperlink ref="G3596" r:id="rId3229" display="https://yadi.sk/d/NYoazXvSusxciw"/>
    <hyperlink ref="G3597" r:id="rId3230" display="https://yadi.sk/d/NYoazXvSusxciw"/>
    <hyperlink ref="G3598" r:id="rId3231" display="https://yadi.sk/d/NYoazXvSusxciw"/>
    <hyperlink ref="G3599" r:id="rId3232" display="https://yadi.sk/d/NYoazXvSusxciw"/>
    <hyperlink ref="G3600" r:id="rId3233" display="https://yadi.sk/d/NYoazXvSusxciw"/>
    <hyperlink ref="G3601" r:id="rId3234" display="https://yadi.sk/d/NYoazXvSusxciw"/>
    <hyperlink ref="G3602" r:id="rId3235" display="https://yadi.sk/d/NYoazXvSusxciw"/>
    <hyperlink ref="G3603" r:id="rId3236" display="https://yadi.sk/d/NYoazXvSusxciw"/>
    <hyperlink ref="G3604" r:id="rId3237" display="https://yadi.sk/d/NYoazXvSusxciw"/>
    <hyperlink ref="G3605" r:id="rId3238" display="https://yadi.sk/d/NYoazXvSusxciw"/>
    <hyperlink ref="G3606" r:id="rId3239" display="https://yadi.sk/d/NYoazXvSusxciw"/>
    <hyperlink ref="G3672" r:id="rId3240" display="https://yadi.sk/d/56An3dbf3PcDh9"/>
    <hyperlink ref="G3673" r:id="rId3241" display="https://yadi.sk/d/56An3dbf3PcDh9"/>
    <hyperlink ref="G3674" r:id="rId3242" display="https://yadi.sk/d/56An3dbf3PcDh9"/>
    <hyperlink ref="G3675" r:id="rId3243" display="https://yadi.sk/d/56An3dbf3PcDh9"/>
    <hyperlink ref="G3676" r:id="rId3244" display="https://yadi.sk/d/56An3dbf3PcDh9"/>
    <hyperlink ref="G3677" r:id="rId3245" display="https://yadi.sk/d/56An3dbf3PcDh9"/>
    <hyperlink ref="G3678" r:id="rId3246" display="https://yadi.sk/d/56An3dbf3PcDh9"/>
    <hyperlink ref="G3679" r:id="rId3247" display="https://yadi.sk/d/56An3dbf3PcDh9"/>
    <hyperlink ref="G3680" r:id="rId3248" display="https://yadi.sk/d/56An3dbf3PcDh9"/>
    <hyperlink ref="G3681" r:id="rId3249" display="https://yadi.sk/d/56An3dbf3PcDh9"/>
    <hyperlink ref="G3682" r:id="rId3250" display="https://yadi.sk/d/56An3dbf3PcDh9"/>
    <hyperlink ref="G3683" r:id="rId3251" display="https://yadi.sk/d/56An3dbf3PcDh9"/>
    <hyperlink ref="G3684" r:id="rId3252" display="https://yadi.sk/d/56An3dbf3PcDh9"/>
    <hyperlink ref="G3685" r:id="rId3253" display="https://yadi.sk/d/56An3dbf3PcDh9"/>
    <hyperlink ref="G3690" r:id="rId3254" display="https://yadi.sk/d/aGwb4Pi_3NJMv5"/>
    <hyperlink ref="G3691" r:id="rId3255" display="https://yadi.sk/d/aGwb4Pi_3NJMv5"/>
    <hyperlink ref="G3692" r:id="rId3256" display="https://yadi.sk/d/aGwb4Pi_3NJMv5"/>
    <hyperlink ref="G3693" r:id="rId3257" display="https://yadi.sk/d/aGwb4Pi_3NJMv5"/>
    <hyperlink ref="G3694" r:id="rId3258" display="https://yadi.sk/d/aGwb4Pi_3NJMv5"/>
    <hyperlink ref="G3695" r:id="rId3259" display="https://yadi.sk/d/aGwb4Pi_3NJMv5"/>
    <hyperlink ref="G3696" r:id="rId3260" display="https://yadi.sk/d/aGwb4Pi_3NJMv5"/>
    <hyperlink ref="G3697" r:id="rId3261" display="https://yadi.sk/d/aGwb4Pi_3NJMv5"/>
    <hyperlink ref="G3698" r:id="rId3262" display="https://yadi.sk/d/aGwb4Pi_3NJMv5"/>
    <hyperlink ref="G3699" r:id="rId3263" display="https://yadi.sk/d/aGwb4Pi_3NJMv5"/>
    <hyperlink ref="G3700" r:id="rId3264" display="https://yadi.sk/d/aGwb4Pi_3NJMv5"/>
    <hyperlink ref="G3701" r:id="rId3265" display="https://yadi.sk/d/aGwb4Pi_3NJMv5"/>
    <hyperlink ref="G3702" r:id="rId3266" display="https://yadi.sk/d/aGwb4Pi_3NJMv5"/>
    <hyperlink ref="G3703" r:id="rId3267" display="https://yadi.sk/d/aGwb4Pi_3NJMv5"/>
    <hyperlink ref="G3713" r:id="rId3268" display="https://yadi.sk/d/82H6onWa3Rq6k6"/>
    <hyperlink ref="G3714" r:id="rId3269" display="https://yadi.sk/d/82H6onWa3Rq6k6"/>
    <hyperlink ref="G3715" r:id="rId3270" display="https://yadi.sk/d/82H6onWa3Rq6k6"/>
    <hyperlink ref="G3716" r:id="rId3271" display="https://yadi.sk/d/82H6onWa3Rq6k6"/>
    <hyperlink ref="G3717" r:id="rId3272" display="https://yadi.sk/d/82H6onWa3Rq6k6"/>
    <hyperlink ref="G3718" r:id="rId3273" display="https://yadi.sk/d/82H6onWa3Rq6k6"/>
    <hyperlink ref="G3719" r:id="rId3274" display="https://yadi.sk/d/82H6onWa3Rq6k6"/>
    <hyperlink ref="G3720" r:id="rId3275" display="https://yadi.sk/d/82H6onWa3Rq6k6"/>
    <hyperlink ref="G3721" r:id="rId3276" display="https://yadi.sk/d/82H6onWa3Rq6k6"/>
    <hyperlink ref="G3722" r:id="rId3277" display="https://yadi.sk/d/82H6onWa3Rq6k6"/>
    <hyperlink ref="G3723" r:id="rId3278" display="https://yadi.sk/d/82H6onWa3Rq6k6"/>
    <hyperlink ref="G3724" r:id="rId3279" display="https://yadi.sk/d/82H6onWa3Rq6k6"/>
    <hyperlink ref="G3725" r:id="rId3280" display="https://yadi.sk/d/82H6onWa3Rq6k6"/>
    <hyperlink ref="G3726" r:id="rId3281" display="https://yadi.sk/d/82H6onWa3Rq6k6"/>
    <hyperlink ref="G3769" r:id="rId3282" display="https://yadi.sk/d/Qoxr2zYZ3Rq6m9"/>
    <hyperlink ref="G3751" r:id="rId3283" display="https://yadi.sk/d/MAJ_qNB63NHeY8"/>
    <hyperlink ref="G3748" r:id="rId3284"/>
    <hyperlink ref="G3747" r:id="rId3285"/>
    <hyperlink ref="G3786" r:id="rId3286"/>
    <hyperlink ref="G3785" r:id="rId3287"/>
    <hyperlink ref="G3784" r:id="rId3288"/>
    <hyperlink ref="G3767" r:id="rId3289"/>
    <hyperlink ref="G3750" r:id="rId3290"/>
    <hyperlink ref="G3787" r:id="rId3291"/>
    <hyperlink ref="G3766" r:id="rId3292"/>
    <hyperlink ref="G3749" r:id="rId3293"/>
    <hyperlink ref="G3746" r:id="rId3294"/>
    <hyperlink ref="G3768" r:id="rId3295"/>
    <hyperlink ref="G3732" r:id="rId3296" display="https://yadi.sk/d/yh-TgIDBsZLAwQ"/>
    <hyperlink ref="G3733" r:id="rId3297" display="https://yadi.sk/d/yh-TgIDBsZLAwQ"/>
    <hyperlink ref="G3734" r:id="rId3298" display="https://yadi.sk/d/yh-TgIDBsZLAwQ"/>
    <hyperlink ref="G3735" r:id="rId3299" display="https://yadi.sk/d/yh-TgIDBsZLAwQ"/>
    <hyperlink ref="G3736" r:id="rId3300" display="https://yadi.sk/d/yh-TgIDBsZLAwQ"/>
    <hyperlink ref="G3737" r:id="rId3301" display="https://yadi.sk/d/yh-TgIDBsZLAwQ"/>
    <hyperlink ref="G3738" r:id="rId3302" display="https://yadi.sk/d/yh-TgIDBsZLAwQ"/>
    <hyperlink ref="G3739" r:id="rId3303" display="https://yadi.sk/d/yh-TgIDBsZLAwQ"/>
    <hyperlink ref="G3740" r:id="rId3304" display="https://yadi.sk/d/yh-TgIDBsZLAwQ"/>
    <hyperlink ref="G3741" r:id="rId3305" display="https://yadi.sk/d/yh-TgIDBsZLAwQ"/>
    <hyperlink ref="G3742" r:id="rId3306" display="https://yadi.sk/d/yh-TgIDBsZLAwQ"/>
    <hyperlink ref="G3743" r:id="rId3307" display="https://yadi.sk/d/yh-TgIDBsZLAwQ"/>
    <hyperlink ref="G3744" r:id="rId3308" display="https://yadi.sk/d/yh-TgIDBsZLAwQ"/>
    <hyperlink ref="G3745" r:id="rId3309" display="https://yadi.sk/d/yh-TgIDBsZLAwQ"/>
    <hyperlink ref="G3752" r:id="rId3310" display="https://yadi.sk/d/MAJ_qNB63NHeY8"/>
    <hyperlink ref="G3753" r:id="rId3311" display="https://yadi.sk/d/MAJ_qNB63NHeY8"/>
    <hyperlink ref="G3754" r:id="rId3312" display="https://yadi.sk/d/MAJ_qNB63NHeY8"/>
    <hyperlink ref="G3755" r:id="rId3313" display="https://yadi.sk/d/MAJ_qNB63NHeY8"/>
    <hyperlink ref="G3756" r:id="rId3314" display="https://yadi.sk/d/MAJ_qNB63NHeY8"/>
    <hyperlink ref="G3757" r:id="rId3315" display="https://yadi.sk/d/MAJ_qNB63NHeY8"/>
    <hyperlink ref="G3758" r:id="rId3316" display="https://yadi.sk/d/MAJ_qNB63NHeY8"/>
    <hyperlink ref="G3759" r:id="rId3317" display="https://yadi.sk/d/MAJ_qNB63NHeY8"/>
    <hyperlink ref="G3760" r:id="rId3318" display="https://yadi.sk/d/MAJ_qNB63NHeY8"/>
    <hyperlink ref="G3761" r:id="rId3319" display="https://yadi.sk/d/MAJ_qNB63NHeY8"/>
    <hyperlink ref="G3762" r:id="rId3320" display="https://yadi.sk/d/MAJ_qNB63NHeY8"/>
    <hyperlink ref="G3763" r:id="rId3321" display="https://yadi.sk/d/MAJ_qNB63NHeY8"/>
    <hyperlink ref="G3764" r:id="rId3322" display="https://yadi.sk/d/MAJ_qNB63NHeY8"/>
    <hyperlink ref="G3765" r:id="rId3323" display="https://yadi.sk/d/MAJ_qNB63NHeY8"/>
    <hyperlink ref="G3770" r:id="rId3324" display="https://yadi.sk/d/Qoxr2zYZ3Rq6m9"/>
    <hyperlink ref="G3771" r:id="rId3325" display="https://yadi.sk/d/Qoxr2zYZ3Rq6m9"/>
    <hyperlink ref="G3772" r:id="rId3326" display="https://yadi.sk/d/Qoxr2zYZ3Rq6m9"/>
    <hyperlink ref="G3773" r:id="rId3327" display="https://yadi.sk/d/Qoxr2zYZ3Rq6m9"/>
    <hyperlink ref="G3774" r:id="rId3328" display="https://yadi.sk/d/Qoxr2zYZ3Rq6m9"/>
    <hyperlink ref="G3775" r:id="rId3329" display="https://yadi.sk/d/Qoxr2zYZ3Rq6m9"/>
    <hyperlink ref="G3776" r:id="rId3330" display="https://yadi.sk/d/Qoxr2zYZ3Rq6m9"/>
    <hyperlink ref="G3777" r:id="rId3331" display="https://yadi.sk/d/Qoxr2zYZ3Rq6m9"/>
    <hyperlink ref="G3778" r:id="rId3332" display="https://yadi.sk/d/Qoxr2zYZ3Rq6m9"/>
    <hyperlink ref="G3779" r:id="rId3333" display="https://yadi.sk/d/Qoxr2zYZ3Rq6m9"/>
    <hyperlink ref="G3780" r:id="rId3334" display="https://yadi.sk/d/Qoxr2zYZ3Rq6m9"/>
    <hyperlink ref="G3781" r:id="rId3335" display="https://yadi.sk/d/Qoxr2zYZ3Rq6m9"/>
    <hyperlink ref="G3782" r:id="rId3336" display="https://yadi.sk/d/Qoxr2zYZ3Rq6m9"/>
    <hyperlink ref="G3783" r:id="rId3337" display="https://yadi.sk/d/Qoxr2zYZ3Rq6m9"/>
    <hyperlink ref="G3806" r:id="rId3338" display="https://yadi.sk/d/0k0pOW-cZ49nrA"/>
    <hyperlink ref="G3807" r:id="rId3339" display="https://yadi.sk/d/0k0pOW-cZ49nrA"/>
    <hyperlink ref="G3808" r:id="rId3340" display="https://yadi.sk/d/0k0pOW-cZ49nrA"/>
    <hyperlink ref="G3809" r:id="rId3341" display="https://yadi.sk/d/0k0pOW-cZ49nrA"/>
    <hyperlink ref="G3810" r:id="rId3342" display="https://yadi.sk/d/0k0pOW-cZ49nrA"/>
    <hyperlink ref="G3811" r:id="rId3343" display="https://yadi.sk/d/0k0pOW-cZ49nrA"/>
    <hyperlink ref="G3812" r:id="rId3344" display="https://yadi.sk/d/0k0pOW-cZ49nrA"/>
    <hyperlink ref="G3813" r:id="rId3345" display="https://yadi.sk/d/0k0pOW-cZ49nrA"/>
    <hyperlink ref="G3814" r:id="rId3346" display="https://yadi.sk/d/0k0pOW-cZ49nrA"/>
    <hyperlink ref="G3815" r:id="rId3347" display="https://yadi.sk/d/0k0pOW-cZ49nrA"/>
    <hyperlink ref="G3816" r:id="rId3348" display="https://yadi.sk/d/0k0pOW-cZ49nrA"/>
    <hyperlink ref="G3817" r:id="rId3349" display="https://yadi.sk/d/0k0pOW-cZ49nrA"/>
    <hyperlink ref="G3818" r:id="rId3350" display="https://yadi.sk/d/0k0pOW-cZ49nrA"/>
    <hyperlink ref="G3819" r:id="rId3351" display="https://yadi.sk/d/0k0pOW-cZ49nrA"/>
    <hyperlink ref="G3829" r:id="rId3352" display="https://yadi.sk/d/F9BsdbJH-1PBEw"/>
    <hyperlink ref="G3830" r:id="rId3353" display="https://yadi.sk/d/F9BsdbJH-1PBEw"/>
    <hyperlink ref="G3831" r:id="rId3354" display="https://yadi.sk/d/F9BsdbJH-1PBEw"/>
    <hyperlink ref="G3832" r:id="rId3355" display="https://yadi.sk/d/F9BsdbJH-1PBEw"/>
    <hyperlink ref="G3833" r:id="rId3356" display="https://yadi.sk/d/F9BsdbJH-1PBEw"/>
    <hyperlink ref="G3834" r:id="rId3357" display="https://yadi.sk/d/F9BsdbJH-1PBEw"/>
    <hyperlink ref="G3835" r:id="rId3358" display="https://yadi.sk/d/F9BsdbJH-1PBEw"/>
    <hyperlink ref="G3836" r:id="rId3359" display="https://yadi.sk/d/F9BsdbJH-1PBEw"/>
    <hyperlink ref="G3837" r:id="rId3360" display="https://yadi.sk/d/F9BsdbJH-1PBEw"/>
    <hyperlink ref="G3838" r:id="rId3361" display="https://yadi.sk/d/F9BsdbJH-1PBEw"/>
    <hyperlink ref="G3839" r:id="rId3362" display="https://yadi.sk/d/F9BsdbJH-1PBEw"/>
    <hyperlink ref="G3840" r:id="rId3363" display="https://yadi.sk/d/F9BsdbJH-1PBEw"/>
    <hyperlink ref="G3841" r:id="rId3364" display="https://yadi.sk/d/F9BsdbJH-1PBEw"/>
    <hyperlink ref="G3842" r:id="rId3365" display="https://yadi.sk/d/F9BsdbJH-1PBEw"/>
    <hyperlink ref="G1431" r:id="rId3366" display="https://yadi.sk/d/4DyO5zX4Yjp90Q"/>
    <hyperlink ref="G1432" r:id="rId3367" display="https://yadi.sk/d/4DyO5zX4Yjp90Q"/>
    <hyperlink ref="G1433" r:id="rId3368" display="https://yadi.sk/d/4DyO5zX4Yjp90Q"/>
    <hyperlink ref="G1434" r:id="rId3369" display="https://yadi.sk/d/4DyO5zX4Yjp90Q"/>
    <hyperlink ref="G1435" r:id="rId3370" display="https://yadi.sk/d/4DyO5zX4Yjp90Q"/>
    <hyperlink ref="G1436" r:id="rId3371" display="https://yadi.sk/d/4DyO5zX4Yjp90Q"/>
    <hyperlink ref="G1437" r:id="rId3372" display="https://yadi.sk/d/4DyO5zX4Yjp90Q"/>
    <hyperlink ref="G1438" r:id="rId3373" display="https://yadi.sk/d/4DyO5zX4Yjp90Q"/>
    <hyperlink ref="G1439" r:id="rId3374" display="https://yadi.sk/d/4DyO5zX4Yjp90Q"/>
    <hyperlink ref="G1440" r:id="rId3375" display="https://yadi.sk/d/4DyO5zX4Yjp90Q"/>
    <hyperlink ref="G1441" r:id="rId3376" display="https://yadi.sk/d/4DyO5zX4Yjp90Q"/>
    <hyperlink ref="G1442" r:id="rId3377" display="https://yadi.sk/d/4DyO5zX4Yjp90Q"/>
    <hyperlink ref="G1443" r:id="rId3378" display="https://yadi.sk/d/4DyO5zX4Yjp90Q"/>
    <hyperlink ref="G1444" r:id="rId3379" display="https://yadi.sk/d/4DyO5zX4Yjp90Q"/>
    <hyperlink ref="G1445" r:id="rId3380" display="https://yadi.sk/d/4DyO5zX4Yjp90Q"/>
    <hyperlink ref="G277" r:id="rId3381"/>
    <hyperlink ref="G278" r:id="rId3382"/>
    <hyperlink ref="G279" r:id="rId3383"/>
    <hyperlink ref="G280" r:id="rId3384"/>
    <hyperlink ref="G339" r:id="rId3385"/>
    <hyperlink ref="G881:G895" r:id="rId3386" display="https://yadi.sk/d/tFCGTHNVSwIVrA"/>
    <hyperlink ref="G49" r:id="rId3387"/>
    <hyperlink ref="G426" r:id="rId3388"/>
    <hyperlink ref="G427" r:id="rId3389"/>
    <hyperlink ref="G428" r:id="rId3390"/>
    <hyperlink ref="G429" r:id="rId3391"/>
    <hyperlink ref="G430" r:id="rId3392"/>
    <hyperlink ref="G431" r:id="rId3393"/>
    <hyperlink ref="G506" r:id="rId3394"/>
    <hyperlink ref="G2050" r:id="rId3395"/>
    <hyperlink ref="G2051" r:id="rId3396"/>
    <hyperlink ref="G2052" r:id="rId3397"/>
    <hyperlink ref="G3320" r:id="rId3398"/>
    <hyperlink ref="G3321" r:id="rId3399"/>
    <hyperlink ref="G3322" r:id="rId3400"/>
    <hyperlink ref="G3470" r:id="rId3401"/>
    <hyperlink ref="G3607" r:id="rId3402"/>
    <hyperlink ref="G3820" r:id="rId3403"/>
    <hyperlink ref="G98" r:id="rId3404"/>
    <hyperlink ref="G99" r:id="rId3405"/>
    <hyperlink ref="G100" r:id="rId3406"/>
    <hyperlink ref="G3493" r:id="rId3407"/>
    <hyperlink ref="G3494" r:id="rId3408"/>
    <hyperlink ref="G3495" r:id="rId3409"/>
    <hyperlink ref="G3622" r:id="rId3410"/>
    <hyperlink ref="G3623" r:id="rId3411"/>
    <hyperlink ref="G3624" r:id="rId3412"/>
    <hyperlink ref="G3551" r:id="rId3413"/>
    <hyperlink ref="G3552" r:id="rId3414"/>
    <hyperlink ref="G3553" r:id="rId3415"/>
    <hyperlink ref="G1907" r:id="rId3416"/>
    <hyperlink ref="G1908" r:id="rId3417"/>
    <hyperlink ref="G1909" r:id="rId3418"/>
    <hyperlink ref="G2639" r:id="rId3419"/>
    <hyperlink ref="G2640" r:id="rId3420"/>
    <hyperlink ref="G2641" r:id="rId3421"/>
    <hyperlink ref="G2513" r:id="rId3422"/>
    <hyperlink ref="G2515" r:id="rId3423"/>
    <hyperlink ref="G2675" r:id="rId3424"/>
    <hyperlink ref="G84" r:id="rId3425"/>
    <hyperlink ref="G185" r:id="rId3426"/>
    <hyperlink ref="G180" r:id="rId3427"/>
    <hyperlink ref="G1253" r:id="rId3428" display="https://yadi.sk/d/ZijfH3gL3TPEQu"/>
    <hyperlink ref="G1254:G1267" r:id="rId3429" display="https://yadi.sk/d/ZijfH3gL3TPEQu"/>
    <hyperlink ref="G2135" r:id="rId3430" display="https://yadi.sk/d/7VoD0qK1pAGB0g"/>
    <hyperlink ref="G596" r:id="rId3431" display="https://yadi.sk/d/EOop8AsSIo6EVw"/>
    <hyperlink ref="G597" r:id="rId3432" display="https://yadi.sk/d/EOop8AsSIo6EVw"/>
    <hyperlink ref="G598" r:id="rId3433" display="https://yadi.sk/d/EOop8AsSIo6EVw"/>
    <hyperlink ref="G599" r:id="rId3434" display="https://yadi.sk/d/EOop8AsSIo6EVw"/>
    <hyperlink ref="G600" r:id="rId3435" display="https://yadi.sk/d/EOop8AsSIo6EVw"/>
    <hyperlink ref="G601" r:id="rId3436" display="https://yadi.sk/d/EOop8AsSIo6EVw"/>
    <hyperlink ref="G602" r:id="rId3437" display="https://yadi.sk/d/EOop8AsSIo6EVw"/>
    <hyperlink ref="G603" r:id="rId3438" display="https://yadi.sk/d/EOop8AsSIo6EVw"/>
    <hyperlink ref="G604" r:id="rId3439" display="https://yadi.sk/d/EOop8AsSIo6EVw"/>
    <hyperlink ref="G605" r:id="rId3440" display="https://yadi.sk/d/EOop8AsSIo6EVw"/>
    <hyperlink ref="G606" r:id="rId3441" display="https://yadi.sk/d/EOop8AsSIo6EVw"/>
    <hyperlink ref="G607" r:id="rId3442" display="https://yadi.sk/d/EOop8AsSIo6EVw"/>
    <hyperlink ref="G608" r:id="rId3443" display="https://yadi.sk/d/EOop8AsSIo6EVw"/>
    <hyperlink ref="G609" r:id="rId3444" display="https://yadi.sk/d/EOop8AsSIo6EVw"/>
    <hyperlink ref="G610" r:id="rId3445" display="https://yadi.sk/d/EOop8AsSIo6EVw"/>
    <hyperlink ref="G762" r:id="rId3446" display="https://yadi.sk/d/QAupqLNG802SBw"/>
    <hyperlink ref="G763" r:id="rId3447" display="https://yadi.sk/d/QAupqLNG802SBw"/>
    <hyperlink ref="G764" r:id="rId3448" display="https://yadi.sk/d/QAupqLNG802SBw"/>
    <hyperlink ref="G765" r:id="rId3449" display="https://yadi.sk/d/QAupqLNG802SBw"/>
    <hyperlink ref="G766" r:id="rId3450" display="https://yadi.sk/d/QAupqLNG802SBw"/>
    <hyperlink ref="G767" r:id="rId3451" display="https://yadi.sk/d/QAupqLNG802SBw"/>
    <hyperlink ref="G768" r:id="rId3452" display="https://yadi.sk/d/QAupqLNG802SBw"/>
    <hyperlink ref="G769" r:id="rId3453" display="https://yadi.sk/d/QAupqLNG802SBw"/>
    <hyperlink ref="G770" r:id="rId3454" display="https://yadi.sk/d/QAupqLNG802SBw"/>
    <hyperlink ref="G771" r:id="rId3455" display="https://yadi.sk/d/QAupqLNG802SBw"/>
    <hyperlink ref="G772" r:id="rId3456" display="https://yadi.sk/d/QAupqLNG802SBw"/>
    <hyperlink ref="G773" r:id="rId3457" display="https://yadi.sk/d/QAupqLNG802SBw"/>
    <hyperlink ref="G774" r:id="rId3458" display="https://yadi.sk/d/QAupqLNG802SBw"/>
    <hyperlink ref="G775" r:id="rId3459" display="https://yadi.sk/d/QAupqLNG802SBw"/>
    <hyperlink ref="G776" r:id="rId3460" display="https://yadi.sk/d/QAupqLNG802SBw"/>
    <hyperlink ref="G3844" r:id="rId3461"/>
    <hyperlink ref="G1333" r:id="rId3462"/>
    <hyperlink ref="G2465" r:id="rId3463"/>
    <hyperlink ref="G2136" r:id="rId3464" display="https://yadi.sk/d/7VoD0qK1pAGB0g"/>
    <hyperlink ref="G2137" r:id="rId3465" display="https://yadi.sk/d/7VoD0qK1pAGB0g"/>
    <hyperlink ref="G2138" r:id="rId3466" display="https://yadi.sk/d/7VoD0qK1pAGB0g"/>
    <hyperlink ref="G2139" r:id="rId3467" display="https://yadi.sk/d/7VoD0qK1pAGB0g"/>
    <hyperlink ref="G2140" r:id="rId3468" display="https://yadi.sk/d/7VoD0qK1pAGB0g"/>
    <hyperlink ref="G2141" r:id="rId3469" display="https://yadi.sk/d/7VoD0qK1pAGB0g"/>
    <hyperlink ref="G2142" r:id="rId3470" display="https://yadi.sk/d/7VoD0qK1pAGB0g"/>
    <hyperlink ref="G2143" r:id="rId3471" display="https://yadi.sk/d/7VoD0qK1pAGB0g"/>
    <hyperlink ref="G2144" r:id="rId3472" display="https://yadi.sk/d/7VoD0qK1pAGB0g"/>
    <hyperlink ref="G2145" r:id="rId3473" display="https://yadi.sk/d/7VoD0qK1pAGB0g"/>
    <hyperlink ref="G2146" r:id="rId3474" display="https://yadi.sk/d/7VoD0qK1pAGB0g"/>
    <hyperlink ref="G2147" r:id="rId3475" display="https://yadi.sk/d/7VoD0qK1pAGB0g"/>
    <hyperlink ref="G2148" r:id="rId3476" display="https://yadi.sk/d/7VoD0qK1pAGB0g"/>
    <hyperlink ref="G2149" r:id="rId3477" display="https://yadi.sk/d/7VoD0qK1pAGB0g"/>
    <hyperlink ref="G181" r:id="rId3478"/>
    <hyperlink ref="G187" r:id="rId3479"/>
    <hyperlink ref="G192" r:id="rId3480"/>
    <hyperlink ref="G194" r:id="rId3481"/>
    <hyperlink ref="G198" r:id="rId3482"/>
    <hyperlink ref="G1941" r:id="rId3483"/>
    <hyperlink ref="G1942" r:id="rId3484"/>
    <hyperlink ref="G1943" r:id="rId3485"/>
    <hyperlink ref="G1678" r:id="rId3486"/>
    <hyperlink ref="G1682" r:id="rId3487"/>
    <hyperlink ref="G1671" r:id="rId3488"/>
    <hyperlink ref="G1677" r:id="rId3489"/>
    <hyperlink ref="G1672" r:id="rId3490"/>
    <hyperlink ref="G1680" r:id="rId3491"/>
    <hyperlink ref="G3664" r:id="rId3492"/>
    <hyperlink ref="G3794" r:id="rId3493"/>
    <hyperlink ref="G3315" r:id="rId3494"/>
    <hyperlink ref="G2572" r:id="rId3495"/>
    <hyperlink ref="G2573" r:id="rId3496"/>
    <hyperlink ref="G2574" r:id="rId3497"/>
    <hyperlink ref="G1712" r:id="rId3498"/>
    <hyperlink ref="G1713" r:id="rId3499"/>
    <hyperlink ref="G1709" r:id="rId3500"/>
    <hyperlink ref="G1710" r:id="rId3501"/>
    <hyperlink ref="G1576" r:id="rId3502" display="https://yadi.sk/d/UaZwCQ8_C6tfYQ"/>
    <hyperlink ref="G1577" r:id="rId3503" display="https://yadi.sk/d/UaZwCQ8_C6tfYQ"/>
    <hyperlink ref="G1578" r:id="rId3504" display="https://yadi.sk/d/UaZwCQ8_C6tfYQ"/>
    <hyperlink ref="G1579" r:id="rId3505" display="https://yadi.sk/d/UaZwCQ8_C6tfYQ"/>
    <hyperlink ref="G1580" r:id="rId3506" display="https://yadi.sk/d/UaZwCQ8_C6tfYQ"/>
    <hyperlink ref="G1581" r:id="rId3507" display="https://yadi.sk/d/UaZwCQ8_C6tfYQ"/>
    <hyperlink ref="G1582" r:id="rId3508" display="https://yadi.sk/d/UaZwCQ8_C6tfYQ"/>
    <hyperlink ref="G1583" r:id="rId3509" display="https://yadi.sk/d/UaZwCQ8_C6tfYQ"/>
    <hyperlink ref="G1584" r:id="rId3510" display="https://yadi.sk/d/UaZwCQ8_C6tfYQ"/>
    <hyperlink ref="G1585" r:id="rId3511" display="https://yadi.sk/d/UaZwCQ8_C6tfYQ"/>
    <hyperlink ref="G1586" r:id="rId3512" display="https://yadi.sk/d/UaZwCQ8_C6tfYQ"/>
    <hyperlink ref="G1587" r:id="rId3513" display="https://yadi.sk/d/UaZwCQ8_C6tfYQ"/>
    <hyperlink ref="G1588" r:id="rId3514" display="https://yadi.sk/d/UaZwCQ8_C6tfYQ"/>
    <hyperlink ref="G1589" r:id="rId3515" display="https://yadi.sk/d/UaZwCQ8_C6tfYQ"/>
    <hyperlink ref="G1590" r:id="rId3516" display="https://yadi.sk/d/UaZwCQ8_C6tfYQ"/>
    <hyperlink ref="G3412" r:id="rId3517" display="https://yadi.sk/d/P96qIPiz3NMzCF"/>
    <hyperlink ref="G3413" r:id="rId3518" display="https://yadi.sk/d/P96qIPiz3NMzCF"/>
    <hyperlink ref="G3414" r:id="rId3519" display="https://yadi.sk/d/P96qIPiz3NMzCF"/>
    <hyperlink ref="G3415" r:id="rId3520" display="https://yadi.sk/d/P96qIPiz3NMzCF"/>
    <hyperlink ref="G3416" r:id="rId3521" display="https://yadi.sk/d/P96qIPiz3NMzCF"/>
    <hyperlink ref="G3417" r:id="rId3522" display="https://yadi.sk/d/P96qIPiz3NMzCF"/>
    <hyperlink ref="G3418" r:id="rId3523" display="https://yadi.sk/d/P96qIPiz3NMzCF"/>
    <hyperlink ref="G3419" r:id="rId3524" display="https://yadi.sk/d/P96qIPiz3NMzCF"/>
    <hyperlink ref="G3420" r:id="rId3525" display="https://yadi.sk/d/P96qIPiz3NMzCF"/>
    <hyperlink ref="G3421" r:id="rId3526" display="https://yadi.sk/d/P96qIPiz3NMzCF"/>
    <hyperlink ref="G3422" r:id="rId3527" display="https://yadi.sk/d/P96qIPiz3NMzCF"/>
    <hyperlink ref="G3423" r:id="rId3528" display="https://yadi.sk/d/P96qIPiz3NMzCF"/>
    <hyperlink ref="G3424" r:id="rId3529" display="https://yadi.sk/d/P96qIPiz3NMzCF"/>
    <hyperlink ref="G3425" r:id="rId3530" display="https://yadi.sk/d/P96qIPiz3NMzCF"/>
    <hyperlink ref="G3426" r:id="rId3531" display="https://yadi.sk/d/P96qIPiz3NMzCF"/>
    <hyperlink ref="G2891" r:id="rId3532" display="https://yadi.sk/d/Hi_AcOdS3NdjRG"/>
    <hyperlink ref="G2892" r:id="rId3533" display="https://yadi.sk/d/Hi_AcOdS3NdjRG"/>
    <hyperlink ref="G2893" r:id="rId3534" display="https://yadi.sk/d/Hi_AcOdS3NdjRG"/>
    <hyperlink ref="G2894" r:id="rId3535" display="https://yadi.sk/d/Hi_AcOdS3NdjRG"/>
    <hyperlink ref="G2895" r:id="rId3536" display="https://yadi.sk/d/Hi_AcOdS3NdjRG"/>
    <hyperlink ref="G2896" r:id="rId3537" display="https://yadi.sk/d/Hi_AcOdS3NdjRG"/>
    <hyperlink ref="G2897" r:id="rId3538" display="https://yadi.sk/d/Hi_AcOdS3NdjRG"/>
    <hyperlink ref="G2898" r:id="rId3539" display="https://yadi.sk/d/Hi_AcOdS3NdjRG"/>
    <hyperlink ref="G2899" r:id="rId3540" display="https://yadi.sk/d/Hi_AcOdS3NdjRG"/>
    <hyperlink ref="G2900" r:id="rId3541" display="https://yadi.sk/d/Hi_AcOdS3NdjRG"/>
    <hyperlink ref="G2901" r:id="rId3542" display="https://yadi.sk/d/Hi_AcOdS3NdjRG"/>
    <hyperlink ref="G2902" r:id="rId3543" display="https://yadi.sk/d/Hi_AcOdS3NdjRG"/>
    <hyperlink ref="G2903" r:id="rId3544" display="https://yadi.sk/d/Hi_AcOdS3NdjRG"/>
    <hyperlink ref="G2904" r:id="rId3545" display="https://yadi.sk/d/Hi_AcOdS3NdjRG"/>
    <hyperlink ref="G2905" r:id="rId3546" display="https://yadi.sk/d/Hi_AcOdS3NdjRG"/>
    <hyperlink ref="G2939" r:id="rId3547" display="https://yadi.sk/d/uW_5KoXAgTBMGA"/>
    <hyperlink ref="G2940" r:id="rId3548" display="https://yadi.sk/d/uW_5KoXAgTBMGA"/>
    <hyperlink ref="G2941" r:id="rId3549" display="https://yadi.sk/d/uW_5KoXAgTBMGA"/>
    <hyperlink ref="G2942" r:id="rId3550" display="https://yadi.sk/d/uW_5KoXAgTBMGA"/>
    <hyperlink ref="G2943" r:id="rId3551" display="https://yadi.sk/d/uW_5KoXAgTBMGA"/>
    <hyperlink ref="G2944" r:id="rId3552" display="https://yadi.sk/d/uW_5KoXAgTBMGA"/>
    <hyperlink ref="G2945" r:id="rId3553" display="https://yadi.sk/d/uW_5KoXAgTBMGA"/>
    <hyperlink ref="G2946" r:id="rId3554" display="https://yadi.sk/d/uW_5KoXAgTBMGA"/>
    <hyperlink ref="G2947" r:id="rId3555" display="https://yadi.sk/d/uW_5KoXAgTBMGA"/>
    <hyperlink ref="G2948" r:id="rId3556" display="https://yadi.sk/d/uW_5KoXAgTBMGA"/>
    <hyperlink ref="G2949" r:id="rId3557" display="https://yadi.sk/d/uW_5KoXAgTBMGA"/>
    <hyperlink ref="G2950" r:id="rId3558" display="https://yadi.sk/d/uW_5KoXAgTBMGA"/>
    <hyperlink ref="G2951" r:id="rId3559" display="https://yadi.sk/d/uW_5KoXAgTBMGA"/>
    <hyperlink ref="G2952" r:id="rId3560" display="https://yadi.sk/d/uW_5KoXAgTBMGA"/>
    <hyperlink ref="G2953" r:id="rId3561" display="https://yadi.sk/d/uW_5KoXAgTBMGA"/>
    <hyperlink ref="G2020" r:id="rId3562" display="https://yadi.sk/d/fhyIta0U2m55tw"/>
    <hyperlink ref="G2021" r:id="rId3563" display="https://yadi.sk/d/fhyIta0U2m55tw"/>
    <hyperlink ref="G2022" r:id="rId3564" display="https://yadi.sk/d/fhyIta0U2m55tw"/>
    <hyperlink ref="G2023" r:id="rId3565" display="https://yadi.sk/d/fhyIta0U2m55tw"/>
    <hyperlink ref="G2024" r:id="rId3566" display="https://yadi.sk/d/fhyIta0U2m55tw"/>
    <hyperlink ref="G2025" r:id="rId3567" display="https://yadi.sk/d/fhyIta0U2m55tw"/>
    <hyperlink ref="G2026" r:id="rId3568" display="https://yadi.sk/d/fhyIta0U2m55tw"/>
    <hyperlink ref="G2027" r:id="rId3569" display="https://yadi.sk/d/fhyIta0U2m55tw"/>
    <hyperlink ref="G2028" r:id="rId3570" display="https://yadi.sk/d/fhyIta0U2m55tw"/>
    <hyperlink ref="G2029" r:id="rId3571" display="https://yadi.sk/d/fhyIta0U2m55tw"/>
    <hyperlink ref="G2030" r:id="rId3572" display="https://yadi.sk/d/fhyIta0U2m55tw"/>
    <hyperlink ref="G2031" r:id="rId3573" display="https://yadi.sk/d/fhyIta0U2m55tw"/>
    <hyperlink ref="G2032" r:id="rId3574" display="https://yadi.sk/d/fhyIta0U2m55tw"/>
    <hyperlink ref="G2033" r:id="rId3575" display="https://yadi.sk/d/fhyIta0U2m55tw"/>
    <hyperlink ref="G2034" r:id="rId3576" display="https://yadi.sk/d/fhyIta0U2m55tw"/>
    <hyperlink ref="G2035" r:id="rId3577"/>
    <hyperlink ref="G159" r:id="rId3578" display="https://yadi.sk/d/Uifa1gO6mh3ssg"/>
    <hyperlink ref="G160" r:id="rId3579" display="https://yadi.sk/d/Uifa1gO6mh3ssg"/>
    <hyperlink ref="G161" r:id="rId3580" display="https://yadi.sk/d/Uifa1gO6mh3ssg"/>
    <hyperlink ref="G162" r:id="rId3581" display="https://yadi.sk/d/Uifa1gO6mh3ssg"/>
    <hyperlink ref="G163" r:id="rId3582" display="https://yadi.sk/d/Uifa1gO6mh3ssg"/>
    <hyperlink ref="G164" r:id="rId3583" display="https://yadi.sk/d/Uifa1gO6mh3ssg"/>
    <hyperlink ref="G165" r:id="rId3584" display="https://yadi.sk/d/Uifa1gO6mh3ssg"/>
    <hyperlink ref="G166" r:id="rId3585" display="https://yadi.sk/d/Uifa1gO6mh3ssg"/>
    <hyperlink ref="G167" r:id="rId3586" display="https://yadi.sk/d/Uifa1gO6mh3ssg"/>
    <hyperlink ref="G168" r:id="rId3587" display="https://yadi.sk/d/Uifa1gO6mh3ssg"/>
    <hyperlink ref="G169" r:id="rId3588" display="https://yadi.sk/d/Uifa1gO6mh3ssg"/>
    <hyperlink ref="G170" r:id="rId3589" display="https://yadi.sk/d/Uifa1gO6mh3ssg"/>
    <hyperlink ref="G171" r:id="rId3590" display="https://yadi.sk/d/Uifa1gO6mh3ssg"/>
    <hyperlink ref="G172" r:id="rId3591" display="https://yadi.sk/d/Uifa1gO6mh3ssg"/>
    <hyperlink ref="G173" r:id="rId3592" display="https://yadi.sk/d/Uifa1gO6mh3ssg"/>
    <hyperlink ref="G2554" r:id="rId3593" display="https://yadi.sk/d/fgtw32Sm7IYrPg"/>
    <hyperlink ref="G2555" r:id="rId3594" display="https://yadi.sk/d/fgtw32Sm7IYrPg"/>
    <hyperlink ref="G2556" r:id="rId3595" display="https://yadi.sk/d/fgtw32Sm7IYrPg"/>
    <hyperlink ref="G2557" r:id="rId3596" display="https://yadi.sk/d/fgtw32Sm7IYrPg"/>
    <hyperlink ref="G2558" r:id="rId3597" display="https://yadi.sk/d/fgtw32Sm7IYrPg"/>
    <hyperlink ref="G2559" r:id="rId3598" display="https://yadi.sk/d/fgtw32Sm7IYrPg"/>
    <hyperlink ref="G2560" r:id="rId3599" display="https://yadi.sk/d/fgtw32Sm7IYrPg"/>
    <hyperlink ref="G2561" r:id="rId3600" display="https://yadi.sk/d/fgtw32Sm7IYrPg"/>
    <hyperlink ref="G2562" r:id="rId3601" display="https://yadi.sk/d/fgtw32Sm7IYrPg"/>
    <hyperlink ref="G2563" r:id="rId3602" display="https://yadi.sk/d/fgtw32Sm7IYrPg"/>
    <hyperlink ref="G2564" r:id="rId3603" display="https://yadi.sk/d/fgtw32Sm7IYrPg"/>
    <hyperlink ref="G2565" r:id="rId3604" display="https://yadi.sk/d/fgtw32Sm7IYrPg"/>
    <hyperlink ref="G2566" r:id="rId3605" display="https://yadi.sk/d/fgtw32Sm7IYrPg"/>
    <hyperlink ref="G2567" r:id="rId3606" display="https://yadi.sk/d/fgtw32Sm7IYrPg"/>
    <hyperlink ref="G2568" r:id="rId3607" display="https://yadi.sk/d/fgtw32Sm7IYrPg"/>
    <hyperlink ref="G2488" r:id="rId3608" display="https://yadi.sk/d/fgtw32Sm7IYrPg"/>
    <hyperlink ref="G2489" r:id="rId3609" display="https://yadi.sk/d/fgtw32Sm7IYrPg"/>
    <hyperlink ref="G2490" r:id="rId3610" display="https://yadi.sk/d/fgtw32Sm7IYrPg"/>
    <hyperlink ref="G2491" r:id="rId3611" display="https://yadi.sk/d/fgtw32Sm7IYrPg"/>
    <hyperlink ref="G2492" r:id="rId3612" display="https://yadi.sk/d/fgtw32Sm7IYrPg"/>
    <hyperlink ref="G2493" r:id="rId3613" display="https://yadi.sk/d/fgtw32Sm7IYrPg"/>
    <hyperlink ref="G2494" r:id="rId3614" display="https://yadi.sk/d/fgtw32Sm7IYrPg"/>
    <hyperlink ref="G2495" r:id="rId3615" display="https://yadi.sk/d/fgtw32Sm7IYrPg"/>
    <hyperlink ref="G2496" r:id="rId3616" display="https://yadi.sk/d/fgtw32Sm7IYrPg"/>
    <hyperlink ref="G2497" r:id="rId3617" display="https://yadi.sk/d/fgtw32Sm7IYrPg"/>
    <hyperlink ref="G2498" r:id="rId3618" display="https://yadi.sk/d/fgtw32Sm7IYrPg"/>
    <hyperlink ref="G2499" r:id="rId3619" display="https://yadi.sk/d/fgtw32Sm7IYrPg"/>
    <hyperlink ref="G2500" r:id="rId3620" display="https://yadi.sk/d/fgtw32Sm7IYrPg"/>
    <hyperlink ref="G2501" r:id="rId3621" display="https://yadi.sk/d/fgtw32Sm7IYrPg"/>
    <hyperlink ref="G2502" r:id="rId3622" display="https://yadi.sk/d/fgtw32Sm7IYrPg"/>
    <hyperlink ref="G2729" r:id="rId3623" display="https://yadi.sk/d/apaMLCYQTZBSvw"/>
    <hyperlink ref="G2730" r:id="rId3624" display="https://yadi.sk/d/apaMLCYQTZBSvw"/>
    <hyperlink ref="G2731" r:id="rId3625" display="https://yadi.sk/d/apaMLCYQTZBSvw"/>
    <hyperlink ref="G2732" r:id="rId3626" display="https://yadi.sk/d/apaMLCYQTZBSvw"/>
    <hyperlink ref="G2733" r:id="rId3627" display="https://yadi.sk/d/apaMLCYQTZBSvw"/>
    <hyperlink ref="G2734" r:id="rId3628" display="https://yadi.sk/d/apaMLCYQTZBSvw"/>
    <hyperlink ref="G2735" r:id="rId3629" display="https://yadi.sk/d/apaMLCYQTZBSvw"/>
    <hyperlink ref="G2736" r:id="rId3630" display="https://yadi.sk/d/apaMLCYQTZBSvw"/>
    <hyperlink ref="G2737" r:id="rId3631" display="https://yadi.sk/d/apaMLCYQTZBSvw"/>
    <hyperlink ref="G2738" r:id="rId3632" display="https://yadi.sk/d/apaMLCYQTZBSvw"/>
    <hyperlink ref="G2739" r:id="rId3633" display="https://yadi.sk/d/apaMLCYQTZBSvw"/>
    <hyperlink ref="G2740" r:id="rId3634" display="https://yadi.sk/d/apaMLCYQTZBSvw"/>
    <hyperlink ref="G2741" r:id="rId3635" display="https://yadi.sk/d/apaMLCYQTZBSvw"/>
    <hyperlink ref="G2742" r:id="rId3636" display="https://yadi.sk/d/apaMLCYQTZBSvw"/>
    <hyperlink ref="G2743" r:id="rId3637" display="https://yadi.sk/d/apaMLCYQTZBSvw"/>
    <hyperlink ref="G2676" r:id="rId3638" display="https://yadi.sk/d/apaMLCYQTZBSvw"/>
    <hyperlink ref="G2677" r:id="rId3639" display="https://yadi.sk/d/apaMLCYQTZBSvw"/>
    <hyperlink ref="G2678" r:id="rId3640" display="https://yadi.sk/d/apaMLCYQTZBSvw"/>
    <hyperlink ref="G2679" r:id="rId3641" display="https://yadi.sk/d/apaMLCYQTZBSvw"/>
    <hyperlink ref="G2680" r:id="rId3642" display="https://yadi.sk/d/apaMLCYQTZBSvw"/>
    <hyperlink ref="G2681" r:id="rId3643" display="https://yadi.sk/d/apaMLCYQTZBSvw"/>
    <hyperlink ref="G2682" r:id="rId3644" display="https://yadi.sk/d/apaMLCYQTZBSvw"/>
    <hyperlink ref="G2683" r:id="rId3645" display="https://yadi.sk/d/apaMLCYQTZBSvw"/>
    <hyperlink ref="G2684" r:id="rId3646" display="https://yadi.sk/d/apaMLCYQTZBSvw"/>
    <hyperlink ref="G2685" r:id="rId3647" display="https://yadi.sk/d/apaMLCYQTZBSvw"/>
    <hyperlink ref="G2686" r:id="rId3648" display="https://yadi.sk/d/apaMLCYQTZBSvw"/>
    <hyperlink ref="G2687" r:id="rId3649" display="https://yadi.sk/d/apaMLCYQTZBSvw"/>
    <hyperlink ref="G2688" r:id="rId3650" display="https://yadi.sk/d/apaMLCYQTZBSvw"/>
    <hyperlink ref="G2689" r:id="rId3651" display="https://yadi.sk/d/apaMLCYQTZBSvw"/>
    <hyperlink ref="G2690" r:id="rId3652" display="https://yadi.sk/d/apaMLCYQTZBSvw"/>
    <hyperlink ref="G2696" r:id="rId3653" display="https://yadi.sk/d/apaMLCYQTZBSvw"/>
    <hyperlink ref="G2697" r:id="rId3654" display="https://yadi.sk/d/apaMLCYQTZBSvw"/>
    <hyperlink ref="G2698" r:id="rId3655" display="https://yadi.sk/d/apaMLCYQTZBSvw"/>
    <hyperlink ref="G2699" r:id="rId3656" display="https://yadi.sk/d/apaMLCYQTZBSvw"/>
    <hyperlink ref="G2700" r:id="rId3657" display="https://yadi.sk/d/apaMLCYQTZBSvw"/>
    <hyperlink ref="G2701" r:id="rId3658" display="https://yadi.sk/d/apaMLCYQTZBSvw"/>
    <hyperlink ref="G2702" r:id="rId3659" display="https://yadi.sk/d/apaMLCYQTZBSvw"/>
    <hyperlink ref="G2703" r:id="rId3660" display="https://yadi.sk/d/apaMLCYQTZBSvw"/>
    <hyperlink ref="G2704" r:id="rId3661" display="https://yadi.sk/d/apaMLCYQTZBSvw"/>
    <hyperlink ref="G2705" r:id="rId3662" display="https://yadi.sk/d/apaMLCYQTZBSvw"/>
    <hyperlink ref="G2706" r:id="rId3663" display="https://yadi.sk/d/apaMLCYQTZBSvw"/>
    <hyperlink ref="G2707" r:id="rId3664" display="https://yadi.sk/d/apaMLCYQTZBSvw"/>
    <hyperlink ref="G2708" r:id="rId3665" display="https://yadi.sk/d/apaMLCYQTZBSvw"/>
    <hyperlink ref="G2709" r:id="rId3666" display="https://yadi.sk/d/apaMLCYQTZBSvw"/>
    <hyperlink ref="G2710" r:id="rId3667" display="https://yadi.sk/d/apaMLCYQTZBSvw"/>
    <hyperlink ref="G2517" r:id="rId3668" display="https://yadi.sk/d/fgtw32Sm7IYrPg"/>
    <hyperlink ref="G2518" r:id="rId3669" display="https://yadi.sk/d/fgtw32Sm7IYrPg"/>
    <hyperlink ref="G2519" r:id="rId3670" display="https://yadi.sk/d/fgtw32Sm7IYrPg"/>
    <hyperlink ref="G2520" r:id="rId3671" display="https://yadi.sk/d/fgtw32Sm7IYrPg"/>
    <hyperlink ref="G2521" r:id="rId3672" display="https://yadi.sk/d/fgtw32Sm7IYrPg"/>
    <hyperlink ref="G2522" r:id="rId3673" display="https://yadi.sk/d/fgtw32Sm7IYrPg"/>
    <hyperlink ref="G2523" r:id="rId3674" display="https://yadi.sk/d/fgtw32Sm7IYrPg"/>
    <hyperlink ref="G2524" r:id="rId3675" display="https://yadi.sk/d/fgtw32Sm7IYrPg"/>
    <hyperlink ref="G2525" r:id="rId3676" display="https://yadi.sk/d/fgtw32Sm7IYrPg"/>
    <hyperlink ref="G2526" r:id="rId3677" display="https://yadi.sk/d/fgtw32Sm7IYrPg"/>
    <hyperlink ref="G2527" r:id="rId3678" display="https://yadi.sk/d/fgtw32Sm7IYrPg"/>
    <hyperlink ref="G2528" r:id="rId3679" display="https://yadi.sk/d/fgtw32Sm7IYrPg"/>
    <hyperlink ref="G2529" r:id="rId3680" display="https://yadi.sk/d/fgtw32Sm7IYrPg"/>
    <hyperlink ref="G2530" r:id="rId3681" display="https://yadi.sk/d/fgtw32Sm7IYrPg"/>
    <hyperlink ref="G2531" r:id="rId3682" display="https://yadi.sk/d/fgtw32Sm7IYrPg"/>
    <hyperlink ref="G1673" r:id="rId3683"/>
    <hyperlink ref="G1984" r:id="rId3684"/>
    <hyperlink ref="G1987" r:id="rId3685"/>
    <hyperlink ref="G1711" r:id="rId3686"/>
    <hyperlink ref="G1697" r:id="rId3687"/>
    <hyperlink ref="G1698" r:id="rId3688"/>
    <hyperlink ref="G1714" r:id="rId3689"/>
    <hyperlink ref="G1708" r:id="rId3690"/>
    <hyperlink ref="G212" r:id="rId3691"/>
    <hyperlink ref="G1018" r:id="rId3692"/>
    <hyperlink ref="G1003" r:id="rId3693" display="https://yadi.sk/d/EOop8AsSIo6EVw"/>
    <hyperlink ref="G1004" r:id="rId3694" display="https://yadi.sk/d/EOop8AsSIo6EVw"/>
    <hyperlink ref="G1005" r:id="rId3695" display="https://yadi.sk/d/EOop8AsSIo6EVw"/>
    <hyperlink ref="G1006" r:id="rId3696" display="https://yadi.sk/d/EOop8AsSIo6EVw"/>
    <hyperlink ref="G1007" r:id="rId3697" display="https://yadi.sk/d/EOop8AsSIo6EVw"/>
    <hyperlink ref="G1008" r:id="rId3698" display="https://yadi.sk/d/EOop8AsSIo6EVw"/>
    <hyperlink ref="G1009" r:id="rId3699" display="https://yadi.sk/d/EOop8AsSIo6EVw"/>
    <hyperlink ref="G1010" r:id="rId3700" display="https://yadi.sk/d/EOop8AsSIo6EVw"/>
    <hyperlink ref="G1011" r:id="rId3701" display="https://yadi.sk/d/EOop8AsSIo6EVw"/>
    <hyperlink ref="G1012" r:id="rId3702" display="https://yadi.sk/d/EOop8AsSIo6EVw"/>
    <hyperlink ref="G1013" r:id="rId3703" display="https://yadi.sk/d/EOop8AsSIo6EVw"/>
    <hyperlink ref="G1014" r:id="rId3704" display="https://yadi.sk/d/EOop8AsSIo6EVw"/>
    <hyperlink ref="G1015" r:id="rId3705" display="https://yadi.sk/d/EOop8AsSIo6EVw"/>
    <hyperlink ref="G1016" r:id="rId3706" display="https://yadi.sk/d/EOop8AsSIo6EVw"/>
    <hyperlink ref="G1017" r:id="rId3707" display="https://yadi.sk/d/EOop8AsSIo6EVw"/>
    <hyperlink ref="G1124" r:id="rId3708" display="https://yadi.sk/d/EOop8AsSIo6EVw"/>
    <hyperlink ref="G1125" r:id="rId3709" display="https://yadi.sk/d/EOop8AsSIo6EVw"/>
    <hyperlink ref="G1126" r:id="rId3710" display="https://yadi.sk/d/EOop8AsSIo6EVw"/>
    <hyperlink ref="G1127" r:id="rId3711" display="https://yadi.sk/d/EOop8AsSIo6EVw"/>
    <hyperlink ref="G1128" r:id="rId3712" display="https://yadi.sk/d/EOop8AsSIo6EVw"/>
    <hyperlink ref="G1129" r:id="rId3713" display="https://yadi.sk/d/EOop8AsSIo6EVw"/>
    <hyperlink ref="G1130" r:id="rId3714" display="https://yadi.sk/d/EOop8AsSIo6EVw"/>
    <hyperlink ref="G1131" r:id="rId3715" display="https://yadi.sk/d/EOop8AsSIo6EVw"/>
    <hyperlink ref="G1132" r:id="rId3716" display="https://yadi.sk/d/EOop8AsSIo6EVw"/>
    <hyperlink ref="G1133" r:id="rId3717" display="https://yadi.sk/d/EOop8AsSIo6EVw"/>
    <hyperlink ref="G1134" r:id="rId3718" display="https://yadi.sk/d/EOop8AsSIo6EVw"/>
    <hyperlink ref="G1135" r:id="rId3719" display="https://yadi.sk/d/EOop8AsSIo6EVw"/>
    <hyperlink ref="G1136" r:id="rId3720" display="https://yadi.sk/d/EOop8AsSIo6EVw"/>
    <hyperlink ref="G1137" r:id="rId3721" display="https://yadi.sk/d/EOop8AsSIo6EVw"/>
    <hyperlink ref="G1138" r:id="rId3722" display="https://yadi.sk/d/EOop8AsSIo6EVw"/>
    <hyperlink ref="G1193" r:id="rId3723" display="https://yadi.sk/d/EOop8AsSIo6EVw"/>
    <hyperlink ref="G1194" r:id="rId3724" display="https://yadi.sk/d/EOop8AsSIo6EVw"/>
    <hyperlink ref="G1195" r:id="rId3725" display="https://yadi.sk/d/EOop8AsSIo6EVw"/>
    <hyperlink ref="G1196" r:id="rId3726" display="https://yadi.sk/d/EOop8AsSIo6EVw"/>
    <hyperlink ref="G1197" r:id="rId3727" display="https://yadi.sk/d/EOop8AsSIo6EVw"/>
    <hyperlink ref="G1198" r:id="rId3728" display="https://yadi.sk/d/EOop8AsSIo6EVw"/>
    <hyperlink ref="G1199" r:id="rId3729" display="https://yadi.sk/d/EOop8AsSIo6EVw"/>
    <hyperlink ref="G1200" r:id="rId3730" display="https://yadi.sk/d/EOop8AsSIo6EVw"/>
    <hyperlink ref="G1201" r:id="rId3731" display="https://yadi.sk/d/EOop8AsSIo6EVw"/>
    <hyperlink ref="G1202" r:id="rId3732" display="https://yadi.sk/d/EOop8AsSIo6EVw"/>
    <hyperlink ref="G1203" r:id="rId3733" display="https://yadi.sk/d/EOop8AsSIo6EVw"/>
    <hyperlink ref="G1204" r:id="rId3734" display="https://yadi.sk/d/EOop8AsSIo6EVw"/>
    <hyperlink ref="G1205" r:id="rId3735" display="https://yadi.sk/d/EOop8AsSIo6EVw"/>
    <hyperlink ref="G1206" r:id="rId3736" display="https://yadi.sk/d/EOop8AsSIo6EVw"/>
    <hyperlink ref="G1207" r:id="rId3737" display="https://yadi.sk/d/EOop8AsSIo6EVw"/>
  </hyperlinks>
  <pageMargins left="0.7" right="0.7" top="0.75" bottom="0.75" header="0.3" footer="0.3"/>
  <pageSetup paperSize="9" scale="10" orientation="portrait" r:id="rId3738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I46"/>
  <sheetViews>
    <sheetView tabSelected="1" workbookViewId="0">
      <pane ySplit="1" topLeftCell="A2" activePane="bottomLeft" state="frozen"/>
      <selection pane="bottomLeft" activeCell="H1" sqref="H1:H65536"/>
    </sheetView>
  </sheetViews>
  <sheetFormatPr defaultRowHeight="70.5" customHeight="1"/>
  <cols>
    <col min="1" max="1" width="26.875" customWidth="1"/>
    <col min="2" max="2" width="32.25" customWidth="1"/>
    <col min="3" max="3" width="14.125" customWidth="1"/>
    <col min="4" max="4" width="21.625" customWidth="1"/>
    <col min="5" max="5" width="17.875" customWidth="1"/>
    <col min="6" max="6" width="33.625" bestFit="1" customWidth="1"/>
    <col min="7" max="7" width="9.125" bestFit="1" customWidth="1"/>
    <col min="8" max="8" width="36.75" customWidth="1"/>
    <col min="9" max="9" width="41.75" customWidth="1"/>
  </cols>
  <sheetData>
    <row r="1" spans="1:9" ht="70.5" customHeight="1">
      <c r="A1" s="1" t="s">
        <v>3433</v>
      </c>
      <c r="B1" s="1" t="s">
        <v>3433</v>
      </c>
      <c r="C1" s="1" t="s">
        <v>3434</v>
      </c>
      <c r="D1" s="1" t="s">
        <v>3435</v>
      </c>
      <c r="E1" s="1" t="s">
        <v>3436</v>
      </c>
      <c r="F1" s="2" t="s">
        <v>3437</v>
      </c>
      <c r="G1" s="67" t="s">
        <v>3438</v>
      </c>
      <c r="H1" s="1" t="s">
        <v>3440</v>
      </c>
      <c r="I1" s="28" t="s">
        <v>3441</v>
      </c>
    </row>
    <row r="2" spans="1:9" ht="45">
      <c r="A2" s="8" t="s">
        <v>3587</v>
      </c>
      <c r="B2" s="22" t="s">
        <v>3659</v>
      </c>
      <c r="C2" s="2" t="s">
        <v>3660</v>
      </c>
      <c r="D2" s="37" t="s">
        <v>3661</v>
      </c>
      <c r="E2" s="2" t="s">
        <v>3662</v>
      </c>
      <c r="F2" s="9" t="s">
        <v>3663</v>
      </c>
      <c r="G2" s="68">
        <v>27400</v>
      </c>
      <c r="H2" s="190" t="s">
        <v>3664</v>
      </c>
      <c r="I2" s="31" t="s">
        <v>3665</v>
      </c>
    </row>
    <row r="3" spans="1:9" ht="30">
      <c r="A3" s="8" t="s">
        <v>3587</v>
      </c>
      <c r="B3" s="22" t="s">
        <v>208</v>
      </c>
      <c r="C3" s="2" t="s">
        <v>3715</v>
      </c>
      <c r="D3" s="37" t="s">
        <v>209</v>
      </c>
      <c r="E3" s="2" t="s">
        <v>210</v>
      </c>
      <c r="F3" s="9"/>
      <c r="G3" s="68">
        <v>58400</v>
      </c>
      <c r="H3" s="42" t="s">
        <v>194</v>
      </c>
      <c r="I3" s="31" t="s">
        <v>2263</v>
      </c>
    </row>
    <row r="4" spans="1:9" ht="30">
      <c r="A4" s="8" t="s">
        <v>3587</v>
      </c>
      <c r="B4" s="22" t="s">
        <v>211</v>
      </c>
      <c r="C4" s="2" t="s">
        <v>3715</v>
      </c>
      <c r="D4" s="37" t="s">
        <v>212</v>
      </c>
      <c r="E4" s="2" t="s">
        <v>210</v>
      </c>
      <c r="F4" s="9" t="s">
        <v>360</v>
      </c>
      <c r="G4" s="68">
        <v>68400</v>
      </c>
      <c r="H4" s="42" t="s">
        <v>194</v>
      </c>
      <c r="I4" s="31" t="s">
        <v>2263</v>
      </c>
    </row>
    <row r="5" spans="1:9" ht="70.5" customHeight="1">
      <c r="A5" s="8" t="s">
        <v>829</v>
      </c>
      <c r="B5" s="22" t="s">
        <v>824</v>
      </c>
      <c r="C5" s="2" t="s">
        <v>3660</v>
      </c>
      <c r="D5" s="37" t="s">
        <v>830</v>
      </c>
      <c r="E5" s="2" t="s">
        <v>826</v>
      </c>
      <c r="F5" s="9" t="s">
        <v>827</v>
      </c>
      <c r="G5" s="68">
        <v>27900</v>
      </c>
      <c r="H5" s="59" t="s">
        <v>1082</v>
      </c>
      <c r="I5" s="128" t="s">
        <v>828</v>
      </c>
    </row>
    <row r="6" spans="1:9" ht="70.5" customHeight="1">
      <c r="A6" s="8" t="s">
        <v>3666</v>
      </c>
      <c r="B6" s="22" t="s">
        <v>197</v>
      </c>
      <c r="C6" s="2" t="s">
        <v>3715</v>
      </c>
      <c r="D6" s="37" t="s">
        <v>200</v>
      </c>
      <c r="E6" s="193" t="s">
        <v>196</v>
      </c>
      <c r="F6" s="9"/>
      <c r="G6" s="68">
        <v>59400</v>
      </c>
      <c r="H6" s="42" t="s">
        <v>194</v>
      </c>
      <c r="I6" s="128" t="s">
        <v>2263</v>
      </c>
    </row>
    <row r="7" spans="1:9" ht="70.5" customHeight="1">
      <c r="A7" s="8" t="s">
        <v>3666</v>
      </c>
      <c r="B7" s="22" t="s">
        <v>198</v>
      </c>
      <c r="C7" s="2" t="s">
        <v>3715</v>
      </c>
      <c r="D7" s="37" t="s">
        <v>199</v>
      </c>
      <c r="E7" s="193" t="s">
        <v>196</v>
      </c>
      <c r="F7" s="9"/>
      <c r="G7" s="68">
        <v>59400</v>
      </c>
      <c r="H7" s="42" t="s">
        <v>194</v>
      </c>
      <c r="I7" s="128" t="s">
        <v>2263</v>
      </c>
    </row>
    <row r="8" spans="1:9" ht="70.5" customHeight="1">
      <c r="A8" s="19" t="s">
        <v>4034</v>
      </c>
      <c r="B8" s="18" t="s">
        <v>4187</v>
      </c>
      <c r="C8" s="36" t="s">
        <v>3660</v>
      </c>
      <c r="D8" s="38" t="s">
        <v>4188</v>
      </c>
      <c r="E8" s="2"/>
      <c r="F8" s="51" t="s">
        <v>4189</v>
      </c>
      <c r="G8" s="69">
        <v>27900</v>
      </c>
      <c r="H8" s="190" t="s">
        <v>3664</v>
      </c>
      <c r="I8" s="41" t="s">
        <v>4190</v>
      </c>
    </row>
    <row r="9" spans="1:9" ht="38.25">
      <c r="A9" s="19" t="s">
        <v>4034</v>
      </c>
      <c r="B9" s="18" t="s">
        <v>4187</v>
      </c>
      <c r="C9" s="36" t="s">
        <v>3660</v>
      </c>
      <c r="D9" s="38" t="s">
        <v>4188</v>
      </c>
      <c r="E9" s="2"/>
      <c r="F9" s="51" t="s">
        <v>4191</v>
      </c>
      <c r="G9" s="69">
        <v>23900</v>
      </c>
      <c r="H9" s="42" t="s">
        <v>3664</v>
      </c>
      <c r="I9" s="63" t="s">
        <v>4192</v>
      </c>
    </row>
    <row r="10" spans="1:9" ht="38.25">
      <c r="A10" s="19" t="s">
        <v>4034</v>
      </c>
      <c r="B10" s="18" t="s">
        <v>4187</v>
      </c>
      <c r="C10" s="36" t="s">
        <v>4193</v>
      </c>
      <c r="D10" s="38" t="s">
        <v>4194</v>
      </c>
      <c r="E10" s="2"/>
      <c r="F10" s="51" t="s">
        <v>4195</v>
      </c>
      <c r="G10" s="45">
        <v>22400</v>
      </c>
      <c r="H10" s="42" t="s">
        <v>4196</v>
      </c>
      <c r="I10" s="41" t="s">
        <v>4197</v>
      </c>
    </row>
    <row r="11" spans="1:9" ht="76.5">
      <c r="A11" s="19" t="s">
        <v>2539</v>
      </c>
      <c r="B11" s="18" t="s">
        <v>142</v>
      </c>
      <c r="C11" s="36" t="s">
        <v>137</v>
      </c>
      <c r="D11" s="38" t="s">
        <v>140</v>
      </c>
      <c r="E11" s="2"/>
      <c r="F11" s="64" t="s">
        <v>164</v>
      </c>
      <c r="G11" s="68">
        <v>48400</v>
      </c>
      <c r="H11" s="21" t="s">
        <v>139</v>
      </c>
      <c r="I11" s="57" t="s">
        <v>3006</v>
      </c>
    </row>
    <row r="12" spans="1:9" ht="25.5">
      <c r="A12" s="19" t="s">
        <v>2555</v>
      </c>
      <c r="B12" s="18" t="s">
        <v>207</v>
      </c>
      <c r="C12" s="36" t="s">
        <v>3715</v>
      </c>
      <c r="D12" s="38" t="s">
        <v>204</v>
      </c>
      <c r="E12" s="194" t="s">
        <v>206</v>
      </c>
      <c r="F12" s="65" t="s">
        <v>359</v>
      </c>
      <c r="G12" s="68">
        <v>59400</v>
      </c>
      <c r="H12" s="42" t="s">
        <v>194</v>
      </c>
      <c r="I12" s="195" t="s">
        <v>2263</v>
      </c>
    </row>
    <row r="13" spans="1:9" ht="38.25">
      <c r="A13" s="19" t="s">
        <v>2928</v>
      </c>
      <c r="B13" s="18" t="s">
        <v>205</v>
      </c>
      <c r="C13" s="36" t="s">
        <v>3715</v>
      </c>
      <c r="D13" s="38" t="s">
        <v>204</v>
      </c>
      <c r="E13" s="194" t="s">
        <v>206</v>
      </c>
      <c r="F13" s="65" t="s">
        <v>359</v>
      </c>
      <c r="G13" s="68">
        <v>59400</v>
      </c>
      <c r="H13" s="42" t="s">
        <v>194</v>
      </c>
      <c r="I13" s="195" t="s">
        <v>2263</v>
      </c>
    </row>
    <row r="14" spans="1:9" ht="37.5" customHeight="1">
      <c r="A14" s="19" t="s">
        <v>2974</v>
      </c>
      <c r="B14" s="18" t="s">
        <v>3003</v>
      </c>
      <c r="C14" s="36" t="s">
        <v>4193</v>
      </c>
      <c r="D14" s="38" t="s">
        <v>3004</v>
      </c>
      <c r="E14" s="2"/>
      <c r="F14" s="189"/>
      <c r="G14" s="45">
        <v>31400</v>
      </c>
      <c r="H14" s="42" t="s">
        <v>3005</v>
      </c>
      <c r="I14" s="31" t="s">
        <v>3006</v>
      </c>
    </row>
    <row r="15" spans="1:9" ht="37.5" customHeight="1">
      <c r="A15" s="19" t="s">
        <v>2974</v>
      </c>
      <c r="B15" s="18" t="s">
        <v>3007</v>
      </c>
      <c r="C15" s="36" t="s">
        <v>4193</v>
      </c>
      <c r="D15" s="38" t="s">
        <v>3008</v>
      </c>
      <c r="E15" s="2"/>
      <c r="F15" s="51"/>
      <c r="G15" s="45">
        <v>31400</v>
      </c>
      <c r="H15" s="42" t="s">
        <v>3005</v>
      </c>
      <c r="I15" s="31" t="s">
        <v>3006</v>
      </c>
    </row>
    <row r="16" spans="1:9" ht="114.75">
      <c r="A16" s="19" t="s">
        <v>2974</v>
      </c>
      <c r="B16" s="18" t="s">
        <v>138</v>
      </c>
      <c r="C16" s="36" t="s">
        <v>137</v>
      </c>
      <c r="D16" s="38" t="s">
        <v>143</v>
      </c>
      <c r="E16" s="2"/>
      <c r="F16" s="51" t="s">
        <v>163</v>
      </c>
      <c r="G16" s="48">
        <v>48400</v>
      </c>
      <c r="H16" s="21" t="s">
        <v>139</v>
      </c>
      <c r="I16" s="57" t="s">
        <v>3006</v>
      </c>
    </row>
    <row r="17" spans="1:9" ht="42.75">
      <c r="A17" s="19" t="s">
        <v>2974</v>
      </c>
      <c r="B17" s="18" t="s">
        <v>220</v>
      </c>
      <c r="C17" s="36" t="s">
        <v>213</v>
      </c>
      <c r="D17" s="38" t="s">
        <v>221</v>
      </c>
      <c r="E17" s="2" t="s">
        <v>237</v>
      </c>
      <c r="F17" s="51" t="s">
        <v>284</v>
      </c>
      <c r="G17" s="48">
        <v>44900</v>
      </c>
      <c r="H17" s="21" t="s">
        <v>239</v>
      </c>
      <c r="I17" s="57" t="s">
        <v>3006</v>
      </c>
    </row>
    <row r="18" spans="1:9" ht="42.75">
      <c r="A18" s="19" t="s">
        <v>2974</v>
      </c>
      <c r="B18" s="18" t="s">
        <v>299</v>
      </c>
      <c r="C18" s="36" t="s">
        <v>213</v>
      </c>
      <c r="D18" s="38" t="s">
        <v>222</v>
      </c>
      <c r="E18" s="2" t="s">
        <v>238</v>
      </c>
      <c r="F18" s="51" t="s">
        <v>286</v>
      </c>
      <c r="G18" s="48">
        <v>43900</v>
      </c>
      <c r="H18" s="21" t="s">
        <v>239</v>
      </c>
      <c r="I18" s="57" t="s">
        <v>3006</v>
      </c>
    </row>
    <row r="19" spans="1:9" ht="42.75">
      <c r="A19" s="19" t="s">
        <v>2974</v>
      </c>
      <c r="B19" s="18" t="s">
        <v>229</v>
      </c>
      <c r="C19" s="36" t="s">
        <v>213</v>
      </c>
      <c r="D19" s="38" t="s">
        <v>223</v>
      </c>
      <c r="E19" s="2" t="s">
        <v>238</v>
      </c>
      <c r="F19" s="51" t="s">
        <v>285</v>
      </c>
      <c r="G19" s="48">
        <v>43900</v>
      </c>
      <c r="H19" s="21" t="s">
        <v>239</v>
      </c>
      <c r="I19" s="57" t="s">
        <v>3006</v>
      </c>
    </row>
    <row r="20" spans="1:9" ht="42.75">
      <c r="A20" s="19" t="s">
        <v>2974</v>
      </c>
      <c r="B20" s="18" t="s">
        <v>230</v>
      </c>
      <c r="C20" s="36" t="s">
        <v>213</v>
      </c>
      <c r="D20" s="38" t="s">
        <v>225</v>
      </c>
      <c r="E20" s="2" t="s">
        <v>237</v>
      </c>
      <c r="F20" s="51"/>
      <c r="G20" s="48">
        <v>44900</v>
      </c>
      <c r="H20" s="21" t="s">
        <v>239</v>
      </c>
      <c r="I20" s="57" t="s">
        <v>3006</v>
      </c>
    </row>
    <row r="21" spans="1:9" ht="42.75">
      <c r="A21" s="19" t="s">
        <v>2974</v>
      </c>
      <c r="B21" s="18" t="s">
        <v>231</v>
      </c>
      <c r="C21" s="36" t="s">
        <v>213</v>
      </c>
      <c r="D21" s="38" t="s">
        <v>224</v>
      </c>
      <c r="E21" s="2" t="s">
        <v>238</v>
      </c>
      <c r="F21" s="51" t="s">
        <v>287</v>
      </c>
      <c r="G21" s="48">
        <v>44900</v>
      </c>
      <c r="H21" s="21" t="s">
        <v>239</v>
      </c>
      <c r="I21" s="57" t="s">
        <v>3006</v>
      </c>
    </row>
    <row r="22" spans="1:9" ht="42.75">
      <c r="A22" s="19" t="s">
        <v>2974</v>
      </c>
      <c r="B22" s="18" t="s">
        <v>232</v>
      </c>
      <c r="C22" s="36" t="s">
        <v>213</v>
      </c>
      <c r="D22" s="38" t="s">
        <v>226</v>
      </c>
      <c r="E22" s="2" t="s">
        <v>238</v>
      </c>
      <c r="F22" s="51" t="s">
        <v>289</v>
      </c>
      <c r="G22" s="48">
        <v>43900</v>
      </c>
      <c r="H22" s="21" t="s">
        <v>239</v>
      </c>
      <c r="I22" s="57" t="s">
        <v>3006</v>
      </c>
    </row>
    <row r="23" spans="1:9" ht="42.75">
      <c r="A23" s="19" t="s">
        <v>2974</v>
      </c>
      <c r="B23" s="18" t="s">
        <v>234</v>
      </c>
      <c r="C23" s="36" t="s">
        <v>213</v>
      </c>
      <c r="D23" s="38" t="s">
        <v>233</v>
      </c>
      <c r="E23" s="2" t="s">
        <v>237</v>
      </c>
      <c r="F23" s="51" t="s">
        <v>290</v>
      </c>
      <c r="G23" s="48">
        <v>44900</v>
      </c>
      <c r="H23" s="21" t="s">
        <v>239</v>
      </c>
      <c r="I23" s="57" t="s">
        <v>3006</v>
      </c>
    </row>
    <row r="24" spans="1:9" ht="42.75">
      <c r="A24" s="19" t="s">
        <v>2974</v>
      </c>
      <c r="B24" s="18" t="s">
        <v>235</v>
      </c>
      <c r="C24" s="36" t="s">
        <v>213</v>
      </c>
      <c r="D24" s="38" t="s">
        <v>227</v>
      </c>
      <c r="E24" s="2"/>
      <c r="F24" s="51" t="s">
        <v>288</v>
      </c>
      <c r="G24" s="48">
        <v>44900</v>
      </c>
      <c r="H24" s="21" t="s">
        <v>239</v>
      </c>
      <c r="I24" s="57" t="s">
        <v>3006</v>
      </c>
    </row>
    <row r="25" spans="1:9" ht="42.75">
      <c r="A25" s="19" t="s">
        <v>2974</v>
      </c>
      <c r="B25" s="18" t="s">
        <v>236</v>
      </c>
      <c r="C25" s="36" t="s">
        <v>213</v>
      </c>
      <c r="D25" s="38" t="s">
        <v>228</v>
      </c>
      <c r="E25" s="2"/>
      <c r="F25" s="51"/>
      <c r="G25" s="48">
        <v>44900</v>
      </c>
      <c r="H25" s="21" t="s">
        <v>239</v>
      </c>
      <c r="I25" s="57" t="s">
        <v>3006</v>
      </c>
    </row>
    <row r="26" spans="1:9" ht="51">
      <c r="A26" s="19" t="s">
        <v>3040</v>
      </c>
      <c r="B26" s="18" t="s">
        <v>3148</v>
      </c>
      <c r="C26" s="36" t="s">
        <v>4193</v>
      </c>
      <c r="D26" s="38" t="s">
        <v>3149</v>
      </c>
      <c r="E26" s="2"/>
      <c r="F26" s="51" t="s">
        <v>3150</v>
      </c>
      <c r="G26" s="45">
        <v>28400</v>
      </c>
      <c r="H26" s="42" t="s">
        <v>3005</v>
      </c>
      <c r="I26" s="41" t="s">
        <v>3151</v>
      </c>
    </row>
    <row r="27" spans="1:9" ht="38.25">
      <c r="A27" s="19" t="s">
        <v>3178</v>
      </c>
      <c r="B27" s="18" t="s">
        <v>193</v>
      </c>
      <c r="C27" s="36" t="s">
        <v>3715</v>
      </c>
      <c r="D27" s="38" t="s">
        <v>195</v>
      </c>
      <c r="E27" s="194" t="s">
        <v>191</v>
      </c>
      <c r="F27" s="51"/>
      <c r="G27" s="69">
        <v>58400</v>
      </c>
      <c r="H27" s="42" t="s">
        <v>194</v>
      </c>
      <c r="I27" s="195" t="s">
        <v>2263</v>
      </c>
    </row>
    <row r="28" spans="1:9" ht="63.75">
      <c r="A28" s="19" t="s">
        <v>3178</v>
      </c>
      <c r="B28" s="18" t="s">
        <v>192</v>
      </c>
      <c r="C28" s="36" t="s">
        <v>3715</v>
      </c>
      <c r="D28" s="38" t="s">
        <v>189</v>
      </c>
      <c r="E28" s="194" t="s">
        <v>190</v>
      </c>
      <c r="F28" s="51"/>
      <c r="G28" s="69">
        <v>65900</v>
      </c>
      <c r="H28" s="42" t="s">
        <v>194</v>
      </c>
      <c r="I28" s="195" t="s">
        <v>2263</v>
      </c>
    </row>
    <row r="29" spans="1:9" ht="63.75">
      <c r="A29" s="19" t="s">
        <v>3178</v>
      </c>
      <c r="B29" s="18" t="s">
        <v>186</v>
      </c>
      <c r="C29" s="36" t="s">
        <v>3715</v>
      </c>
      <c r="D29" s="38" t="s">
        <v>187</v>
      </c>
      <c r="E29" s="194" t="s">
        <v>188</v>
      </c>
      <c r="F29" s="51"/>
      <c r="G29" s="69">
        <v>65900</v>
      </c>
      <c r="H29" s="42" t="s">
        <v>194</v>
      </c>
      <c r="I29" s="195" t="s">
        <v>2263</v>
      </c>
    </row>
    <row r="30" spans="1:9" ht="89.25">
      <c r="A30" s="19" t="s">
        <v>1351</v>
      </c>
      <c r="B30" s="18" t="s">
        <v>141</v>
      </c>
      <c r="C30" s="36" t="s">
        <v>137</v>
      </c>
      <c r="D30" s="38" t="s">
        <v>140</v>
      </c>
      <c r="E30" s="2"/>
      <c r="F30" s="51" t="s">
        <v>164</v>
      </c>
      <c r="G30" s="68">
        <v>48400</v>
      </c>
      <c r="H30" s="21" t="s">
        <v>139</v>
      </c>
      <c r="I30" s="57" t="s">
        <v>3006</v>
      </c>
    </row>
    <row r="31" spans="1:9" ht="85.5">
      <c r="A31" s="8" t="s">
        <v>823</v>
      </c>
      <c r="B31" s="22" t="s">
        <v>824</v>
      </c>
      <c r="C31" s="2" t="s">
        <v>3660</v>
      </c>
      <c r="D31" s="37" t="s">
        <v>825</v>
      </c>
      <c r="E31" s="2" t="s">
        <v>826</v>
      </c>
      <c r="F31" s="9" t="s">
        <v>827</v>
      </c>
      <c r="G31" s="68">
        <v>27900</v>
      </c>
      <c r="H31" s="191" t="s">
        <v>1082</v>
      </c>
      <c r="I31" s="128" t="s">
        <v>828</v>
      </c>
    </row>
    <row r="32" spans="1:9" ht="37.5" customHeight="1">
      <c r="A32" s="8" t="s">
        <v>1567</v>
      </c>
      <c r="B32" s="18" t="s">
        <v>1593</v>
      </c>
      <c r="C32" s="36" t="s">
        <v>3660</v>
      </c>
      <c r="D32" s="38" t="s">
        <v>1594</v>
      </c>
      <c r="E32" s="2" t="s">
        <v>1595</v>
      </c>
      <c r="F32" s="192" t="s">
        <v>1579</v>
      </c>
      <c r="G32" s="69">
        <v>28900</v>
      </c>
      <c r="H32" s="42" t="s">
        <v>1596</v>
      </c>
      <c r="I32" s="62" t="s">
        <v>1597</v>
      </c>
    </row>
    <row r="33" spans="1:9" ht="37.5" customHeight="1">
      <c r="A33" s="8" t="s">
        <v>1567</v>
      </c>
      <c r="B33" s="18" t="s">
        <v>1593</v>
      </c>
      <c r="C33" s="36" t="s">
        <v>4193</v>
      </c>
      <c r="D33" s="38" t="s">
        <v>1598</v>
      </c>
      <c r="E33" s="2"/>
      <c r="F33" s="51" t="s">
        <v>1599</v>
      </c>
      <c r="G33" s="69">
        <v>22900</v>
      </c>
      <c r="H33" s="42" t="s">
        <v>4196</v>
      </c>
      <c r="I33" s="43" t="s">
        <v>1600</v>
      </c>
    </row>
    <row r="34" spans="1:9" ht="37.5" customHeight="1">
      <c r="A34" s="8" t="s">
        <v>1567</v>
      </c>
      <c r="B34" s="18" t="s">
        <v>1601</v>
      </c>
      <c r="C34" s="36" t="s">
        <v>4193</v>
      </c>
      <c r="D34" s="38" t="s">
        <v>1602</v>
      </c>
      <c r="E34" s="2"/>
      <c r="F34" s="51"/>
      <c r="G34" s="69">
        <v>22900</v>
      </c>
      <c r="H34" s="42" t="s">
        <v>4196</v>
      </c>
      <c r="I34" s="43" t="s">
        <v>1603</v>
      </c>
    </row>
    <row r="35" spans="1:9" ht="37.5" customHeight="1">
      <c r="A35" s="8" t="s">
        <v>1567</v>
      </c>
      <c r="B35" s="18" t="s">
        <v>203</v>
      </c>
      <c r="C35" s="36" t="s">
        <v>3715</v>
      </c>
      <c r="D35" s="38" t="s">
        <v>201</v>
      </c>
      <c r="E35" s="194" t="s">
        <v>202</v>
      </c>
      <c r="F35" s="51"/>
      <c r="G35" s="68">
        <v>59400</v>
      </c>
      <c r="H35" s="42" t="s">
        <v>194</v>
      </c>
      <c r="I35" s="195" t="s">
        <v>2263</v>
      </c>
    </row>
    <row r="36" spans="1:9" ht="37.5" customHeight="1">
      <c r="A36" s="8" t="s">
        <v>1670</v>
      </c>
      <c r="B36" s="18" t="s">
        <v>167</v>
      </c>
      <c r="C36" s="36" t="s">
        <v>3660</v>
      </c>
      <c r="D36" s="38" t="s">
        <v>1594</v>
      </c>
      <c r="E36" s="2" t="s">
        <v>1595</v>
      </c>
      <c r="F36" s="51" t="s">
        <v>1678</v>
      </c>
      <c r="G36" s="69">
        <v>28900</v>
      </c>
      <c r="H36" s="42" t="s">
        <v>1596</v>
      </c>
      <c r="I36" s="62" t="s">
        <v>1597</v>
      </c>
    </row>
    <row r="37" spans="1:9" ht="37.5" customHeight="1">
      <c r="A37" s="8" t="s">
        <v>1670</v>
      </c>
      <c r="B37" s="18" t="s">
        <v>167</v>
      </c>
      <c r="C37" s="36" t="s">
        <v>4193</v>
      </c>
      <c r="D37" s="38" t="s">
        <v>1598</v>
      </c>
      <c r="E37" s="2"/>
      <c r="F37" s="51" t="s">
        <v>1599</v>
      </c>
      <c r="G37" s="69">
        <v>22900</v>
      </c>
      <c r="H37" s="42" t="s">
        <v>4196</v>
      </c>
      <c r="I37" s="43" t="s">
        <v>1679</v>
      </c>
    </row>
    <row r="38" spans="1:9" ht="37.5" customHeight="1">
      <c r="A38" s="8" t="s">
        <v>1883</v>
      </c>
      <c r="B38" s="18" t="s">
        <v>1987</v>
      </c>
      <c r="C38" s="11" t="s">
        <v>4193</v>
      </c>
      <c r="D38" s="38" t="s">
        <v>52</v>
      </c>
      <c r="E38" s="2"/>
      <c r="F38" s="51" t="s">
        <v>2002</v>
      </c>
      <c r="G38" s="69">
        <v>22400</v>
      </c>
      <c r="H38" s="42" t="s">
        <v>2003</v>
      </c>
      <c r="I38" s="31" t="s">
        <v>50</v>
      </c>
    </row>
    <row r="39" spans="1:9" ht="37.5" customHeight="1">
      <c r="A39" s="8" t="s">
        <v>1883</v>
      </c>
      <c r="B39" s="18" t="s">
        <v>1987</v>
      </c>
      <c r="C39" s="11" t="s">
        <v>4193</v>
      </c>
      <c r="D39" s="38" t="s">
        <v>99</v>
      </c>
      <c r="E39" s="2"/>
      <c r="F39" s="51" t="s">
        <v>2002</v>
      </c>
      <c r="G39" s="69">
        <v>32900</v>
      </c>
      <c r="H39" s="42" t="s">
        <v>51</v>
      </c>
      <c r="I39" s="31" t="s">
        <v>101</v>
      </c>
    </row>
    <row r="40" spans="1:9" ht="37.5" customHeight="1">
      <c r="A40" s="8" t="s">
        <v>1883</v>
      </c>
      <c r="B40" s="18" t="s">
        <v>2199</v>
      </c>
      <c r="C40" s="36" t="s">
        <v>4193</v>
      </c>
      <c r="D40" s="38" t="s">
        <v>100</v>
      </c>
      <c r="E40" s="2"/>
      <c r="F40" s="51" t="s">
        <v>2002</v>
      </c>
      <c r="G40" s="69">
        <v>32900</v>
      </c>
      <c r="H40" s="42" t="s">
        <v>51</v>
      </c>
      <c r="I40" s="31" t="s">
        <v>101</v>
      </c>
    </row>
    <row r="41" spans="1:9" ht="37.5" customHeight="1">
      <c r="A41" s="25" t="s">
        <v>1883</v>
      </c>
      <c r="B41" s="174" t="s">
        <v>534</v>
      </c>
      <c r="C41" s="156" t="s">
        <v>4193</v>
      </c>
      <c r="D41" s="38" t="s">
        <v>99</v>
      </c>
      <c r="E41" s="2"/>
      <c r="F41" s="51" t="s">
        <v>2002</v>
      </c>
      <c r="G41" s="69">
        <v>32900</v>
      </c>
      <c r="H41" s="42" t="s">
        <v>51</v>
      </c>
      <c r="I41" s="31" t="s">
        <v>101</v>
      </c>
    </row>
    <row r="42" spans="1:9" ht="37.5" customHeight="1">
      <c r="A42" s="8" t="s">
        <v>580</v>
      </c>
      <c r="B42" s="18" t="s">
        <v>585</v>
      </c>
      <c r="C42" s="36" t="s">
        <v>4193</v>
      </c>
      <c r="D42" s="38" t="s">
        <v>586</v>
      </c>
      <c r="E42" s="2"/>
      <c r="F42" s="9"/>
      <c r="G42" s="69">
        <v>41400</v>
      </c>
      <c r="H42" s="42" t="s">
        <v>3005</v>
      </c>
      <c r="I42" s="31" t="s">
        <v>587</v>
      </c>
    </row>
    <row r="43" spans="1:9" ht="37.5" customHeight="1">
      <c r="A43" s="8" t="s">
        <v>606</v>
      </c>
      <c r="B43" s="18" t="s">
        <v>168</v>
      </c>
      <c r="C43" s="36" t="s">
        <v>3660</v>
      </c>
      <c r="D43" s="38" t="s">
        <v>1594</v>
      </c>
      <c r="E43" s="2" t="s">
        <v>1595</v>
      </c>
      <c r="F43" s="51" t="s">
        <v>1678</v>
      </c>
      <c r="G43" s="69">
        <v>28900</v>
      </c>
      <c r="H43" s="42" t="s">
        <v>1596</v>
      </c>
      <c r="I43" s="62" t="s">
        <v>1597</v>
      </c>
    </row>
    <row r="44" spans="1:9" ht="37.5" customHeight="1">
      <c r="A44" s="8" t="s">
        <v>606</v>
      </c>
      <c r="B44" s="22" t="s">
        <v>784</v>
      </c>
      <c r="C44" s="2" t="s">
        <v>3660</v>
      </c>
      <c r="D44" s="37" t="s">
        <v>785</v>
      </c>
      <c r="E44" s="2"/>
      <c r="F44" s="51" t="s">
        <v>1678</v>
      </c>
      <c r="G44" s="69">
        <v>31900</v>
      </c>
      <c r="H44" s="42" t="s">
        <v>1596</v>
      </c>
      <c r="I44" s="43" t="s">
        <v>98</v>
      </c>
    </row>
    <row r="45" spans="1:9" ht="28.5">
      <c r="A45" s="8" t="s">
        <v>606</v>
      </c>
      <c r="B45" s="18" t="s">
        <v>168</v>
      </c>
      <c r="C45" s="36" t="s">
        <v>4193</v>
      </c>
      <c r="D45" s="38" t="s">
        <v>1598</v>
      </c>
      <c r="E45" s="2"/>
      <c r="F45" s="51" t="s">
        <v>1599</v>
      </c>
      <c r="G45" s="69">
        <v>22900</v>
      </c>
      <c r="H45" s="42" t="s">
        <v>4196</v>
      </c>
      <c r="I45" s="43" t="s">
        <v>1679</v>
      </c>
    </row>
    <row r="46" spans="1:9" ht="51">
      <c r="A46" s="8"/>
      <c r="B46" s="22" t="s">
        <v>824</v>
      </c>
      <c r="C46" s="2" t="s">
        <v>4193</v>
      </c>
      <c r="D46" s="37" t="s">
        <v>1083</v>
      </c>
      <c r="E46" s="2" t="s">
        <v>826</v>
      </c>
      <c r="F46" s="9" t="s">
        <v>1085</v>
      </c>
      <c r="G46" s="68">
        <v>37900</v>
      </c>
      <c r="H46" s="191" t="s">
        <v>1084</v>
      </c>
      <c r="I46" s="128" t="s">
        <v>828</v>
      </c>
    </row>
  </sheetData>
  <phoneticPr fontId="34" type="noConversion"/>
  <hyperlinks>
    <hyperlink ref="F31" r:id="rId1"/>
    <hyperlink ref="F5" r:id="rId2"/>
    <hyperlink ref="F46" r:id="rId3"/>
    <hyperlink ref="F2" r:id="rId4"/>
    <hyperlink ref="F8" r:id="rId5"/>
    <hyperlink ref="F9" r:id="rId6"/>
    <hyperlink ref="F32" r:id="rId7" display="https://yadi.sk/d/fqwN_-emYt5npw"/>
    <hyperlink ref="F36" r:id="rId8"/>
    <hyperlink ref="F43" r:id="rId9"/>
    <hyperlink ref="F44" r:id="rId10"/>
    <hyperlink ref="F10" r:id="rId11"/>
    <hyperlink ref="F26" r:id="rId12"/>
    <hyperlink ref="F33" r:id="rId13"/>
    <hyperlink ref="F37" r:id="rId14"/>
    <hyperlink ref="F38" r:id="rId15"/>
    <hyperlink ref="F39" r:id="rId16"/>
    <hyperlink ref="F40" r:id="rId17"/>
    <hyperlink ref="F41" r:id="rId18"/>
    <hyperlink ref="F45" r:id="rId19"/>
    <hyperlink ref="F11" r:id="rId20"/>
    <hyperlink ref="F16" r:id="rId21"/>
    <hyperlink ref="F30" r:id="rId22"/>
    <hyperlink ref="F17" r:id="rId23"/>
    <hyperlink ref="F19" r:id="rId24"/>
    <hyperlink ref="F18" r:id="rId25"/>
    <hyperlink ref="F21" r:id="rId26"/>
    <hyperlink ref="F24" r:id="rId27"/>
    <hyperlink ref="F22" r:id="rId28"/>
    <hyperlink ref="F23" r:id="rId29"/>
    <hyperlink ref="F12" r:id="rId30"/>
    <hyperlink ref="F13" r:id="rId31"/>
    <hyperlink ref="F4" r:id="rId32"/>
  </hyperlinks>
  <pageMargins left="0.7" right="0.7" top="0.75" bottom="0.75" header="0.3" footer="0.3"/>
  <pageSetup paperSize="9" orientation="portrait" r:id="rId3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H11"/>
  <sheetViews>
    <sheetView workbookViewId="0">
      <selection activeCell="H3" sqref="H3"/>
    </sheetView>
  </sheetViews>
  <sheetFormatPr defaultRowHeight="105.75" customHeight="1"/>
  <cols>
    <col min="1" max="1" width="21.875" bestFit="1" customWidth="1"/>
    <col min="2" max="2" width="22.375" customWidth="1"/>
    <col min="3" max="3" width="23.75" customWidth="1"/>
    <col min="4" max="4" width="16.875" customWidth="1"/>
    <col min="5" max="5" width="35.625" customWidth="1"/>
    <col min="6" max="6" width="9.125" bestFit="1" customWidth="1"/>
    <col min="7" max="7" width="15.625" bestFit="1" customWidth="1"/>
    <col min="8" max="8" width="19.125" bestFit="1" customWidth="1"/>
  </cols>
  <sheetData>
    <row r="1" spans="1:8" ht="105.75" customHeight="1">
      <c r="A1" s="1" t="s">
        <v>3433</v>
      </c>
      <c r="B1" s="1" t="s">
        <v>3433</v>
      </c>
      <c r="C1" s="1" t="s">
        <v>3434</v>
      </c>
      <c r="D1" s="1" t="s">
        <v>3435</v>
      </c>
      <c r="E1" s="2" t="s">
        <v>3437</v>
      </c>
      <c r="F1" s="67" t="s">
        <v>3438</v>
      </c>
      <c r="G1" s="1" t="s">
        <v>3440</v>
      </c>
      <c r="H1" s="28" t="s">
        <v>3441</v>
      </c>
    </row>
    <row r="2" spans="1:8" ht="105.75" customHeight="1">
      <c r="A2" s="8" t="s">
        <v>1351</v>
      </c>
      <c r="B2" s="18" t="s">
        <v>332</v>
      </c>
      <c r="C2" s="2" t="s">
        <v>3834</v>
      </c>
      <c r="D2" s="37" t="s">
        <v>333</v>
      </c>
      <c r="E2" s="9"/>
      <c r="F2" s="68">
        <v>88900</v>
      </c>
      <c r="G2" s="59" t="s">
        <v>133</v>
      </c>
      <c r="H2" s="128" t="s">
        <v>2462</v>
      </c>
    </row>
    <row r="3" spans="1:8" ht="105.75" customHeight="1">
      <c r="A3" s="8" t="s">
        <v>1883</v>
      </c>
      <c r="B3" s="18" t="s">
        <v>91</v>
      </c>
      <c r="C3" s="2"/>
      <c r="D3" s="37"/>
      <c r="E3" s="9" t="s">
        <v>94</v>
      </c>
      <c r="F3" s="68">
        <v>87900</v>
      </c>
      <c r="G3" s="59" t="s">
        <v>87</v>
      </c>
      <c r="H3" s="128" t="s">
        <v>88</v>
      </c>
    </row>
    <row r="4" spans="1:8" ht="105.75" customHeight="1">
      <c r="A4" s="8" t="s">
        <v>1883</v>
      </c>
      <c r="B4" s="18" t="s">
        <v>91</v>
      </c>
      <c r="C4" s="2"/>
      <c r="D4" s="37"/>
      <c r="E4" s="9" t="s">
        <v>94</v>
      </c>
      <c r="F4" s="68">
        <v>87900</v>
      </c>
      <c r="G4" s="59" t="s">
        <v>87</v>
      </c>
      <c r="H4" s="128" t="s">
        <v>89</v>
      </c>
    </row>
    <row r="5" spans="1:8" ht="105.75" customHeight="1">
      <c r="A5" s="8" t="s">
        <v>1883</v>
      </c>
      <c r="B5" s="22" t="s">
        <v>92</v>
      </c>
      <c r="C5" s="2"/>
      <c r="D5" s="37"/>
      <c r="E5" s="9" t="s">
        <v>95</v>
      </c>
      <c r="F5" s="68">
        <v>96900</v>
      </c>
      <c r="G5" s="186" t="s">
        <v>93</v>
      </c>
      <c r="H5" s="187" t="s">
        <v>88</v>
      </c>
    </row>
    <row r="6" spans="1:8" ht="105.75" customHeight="1">
      <c r="A6" s="8" t="s">
        <v>1883</v>
      </c>
      <c r="B6" s="18" t="s">
        <v>91</v>
      </c>
      <c r="C6" s="2"/>
      <c r="D6" s="37"/>
      <c r="E6" s="9" t="s">
        <v>96</v>
      </c>
      <c r="F6" s="68">
        <v>30400</v>
      </c>
      <c r="G6" s="188" t="s">
        <v>90</v>
      </c>
      <c r="H6" s="78"/>
    </row>
    <row r="7" spans="1:8" ht="105.75" customHeight="1">
      <c r="A7" s="8" t="s">
        <v>1883</v>
      </c>
      <c r="B7" s="22" t="s">
        <v>92</v>
      </c>
      <c r="C7" s="2"/>
      <c r="D7" s="37"/>
      <c r="E7" s="9" t="s">
        <v>96</v>
      </c>
      <c r="F7" s="68">
        <v>30400</v>
      </c>
      <c r="G7" s="188" t="s">
        <v>90</v>
      </c>
      <c r="H7" s="78"/>
    </row>
    <row r="8" spans="1:8" ht="105.75" customHeight="1">
      <c r="A8" s="8" t="s">
        <v>1883</v>
      </c>
      <c r="B8" s="18" t="s">
        <v>91</v>
      </c>
      <c r="C8" s="2" t="s">
        <v>3834</v>
      </c>
      <c r="D8" s="37" t="s">
        <v>134</v>
      </c>
      <c r="E8" s="9"/>
      <c r="F8" s="68">
        <v>87900</v>
      </c>
      <c r="G8" s="59" t="s">
        <v>133</v>
      </c>
      <c r="H8" s="128" t="s">
        <v>2462</v>
      </c>
    </row>
    <row r="9" spans="1:8" ht="105.75" customHeight="1">
      <c r="A9" s="8" t="s">
        <v>1883</v>
      </c>
      <c r="B9" s="18" t="s">
        <v>132</v>
      </c>
      <c r="C9" s="2" t="s">
        <v>3834</v>
      </c>
      <c r="D9" s="37" t="s">
        <v>135</v>
      </c>
      <c r="E9" s="9" t="s">
        <v>329</v>
      </c>
      <c r="F9" s="68">
        <v>87900</v>
      </c>
      <c r="G9" s="59" t="s">
        <v>133</v>
      </c>
      <c r="H9" s="128" t="s">
        <v>2462</v>
      </c>
    </row>
    <row r="10" spans="1:8" ht="105.75" customHeight="1">
      <c r="A10" s="8" t="s">
        <v>1883</v>
      </c>
      <c r="B10" s="18" t="s">
        <v>336</v>
      </c>
      <c r="C10" s="2" t="s">
        <v>3834</v>
      </c>
      <c r="D10" s="37" t="s">
        <v>337</v>
      </c>
      <c r="E10" s="9"/>
      <c r="F10" s="68">
        <v>79400</v>
      </c>
      <c r="G10" s="59" t="s">
        <v>133</v>
      </c>
      <c r="H10" s="128" t="s">
        <v>2462</v>
      </c>
    </row>
    <row r="11" spans="1:8" ht="105.75" customHeight="1">
      <c r="A11" s="8" t="s">
        <v>1883</v>
      </c>
      <c r="B11" s="18" t="s">
        <v>334</v>
      </c>
      <c r="C11" s="2" t="s">
        <v>3834</v>
      </c>
      <c r="D11" s="37" t="s">
        <v>335</v>
      </c>
      <c r="E11" s="9"/>
      <c r="F11" s="68">
        <v>79400</v>
      </c>
      <c r="G11" s="59" t="s">
        <v>133</v>
      </c>
      <c r="H11" s="128" t="s">
        <v>2462</v>
      </c>
    </row>
  </sheetData>
  <phoneticPr fontId="34" type="noConversion"/>
  <hyperlinks>
    <hyperlink ref="E3" r:id="rId1"/>
    <hyperlink ref="E4" r:id="rId2"/>
    <hyperlink ref="E5" r:id="rId3"/>
    <hyperlink ref="E6" r:id="rId4"/>
    <hyperlink ref="E7" r:id="rId5"/>
    <hyperlink ref="E9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IU57"/>
  <sheetViews>
    <sheetView workbookViewId="0">
      <pane ySplit="1" topLeftCell="A38" activePane="bottomLeft" state="frozen"/>
      <selection activeCell="H4" sqref="H4:H51"/>
      <selection pane="bottomLeft" activeCell="G50" sqref="G50"/>
    </sheetView>
  </sheetViews>
  <sheetFormatPr defaultRowHeight="13.5"/>
  <cols>
    <col min="1" max="1" width="23.625" customWidth="1"/>
    <col min="2" max="2" width="15.875" customWidth="1"/>
    <col min="3" max="3" width="33.625" customWidth="1"/>
    <col min="6" max="6" width="13.625" customWidth="1"/>
    <col min="7" max="8" width="21.5" customWidth="1"/>
    <col min="9" max="9" width="81.25" customWidth="1"/>
    <col min="10" max="10" width="21.625" customWidth="1"/>
  </cols>
  <sheetData>
    <row r="1" spans="1:255">
      <c r="A1" s="78"/>
      <c r="B1" s="78"/>
      <c r="C1" s="78"/>
      <c r="D1" s="78"/>
      <c r="E1" s="78"/>
      <c r="F1" s="78"/>
      <c r="G1" s="78" t="s">
        <v>831</v>
      </c>
      <c r="H1" s="78" t="s">
        <v>832</v>
      </c>
      <c r="I1" s="78"/>
      <c r="J1" s="78"/>
    </row>
    <row r="2" spans="1:255" s="13" customFormat="1" ht="37.5" customHeight="1">
      <c r="A2" s="94" t="s">
        <v>1103</v>
      </c>
      <c r="B2" s="95" t="s">
        <v>841</v>
      </c>
      <c r="C2" s="96"/>
      <c r="D2" s="97">
        <v>23400</v>
      </c>
      <c r="E2" s="98">
        <v>25900</v>
      </c>
      <c r="F2" s="99">
        <v>30900</v>
      </c>
      <c r="G2" s="100">
        <v>1</v>
      </c>
      <c r="H2" s="101" t="s">
        <v>834</v>
      </c>
      <c r="I2" s="102" t="s">
        <v>3496</v>
      </c>
      <c r="J2" s="103" t="s">
        <v>840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</row>
    <row r="3" spans="1:255" ht="51.75" customHeight="1">
      <c r="A3" s="105" t="s">
        <v>1124</v>
      </c>
      <c r="B3" s="106" t="s">
        <v>841</v>
      </c>
      <c r="C3" s="107"/>
      <c r="D3" s="108">
        <f>21900+1500</f>
        <v>23400</v>
      </c>
      <c r="E3" s="109">
        <f>24400+1500</f>
        <v>25900</v>
      </c>
      <c r="F3" s="110">
        <f>29400+1500</f>
        <v>30900</v>
      </c>
      <c r="G3" s="111">
        <v>1</v>
      </c>
      <c r="H3" s="112" t="s">
        <v>834</v>
      </c>
      <c r="I3" s="115" t="s">
        <v>3496</v>
      </c>
      <c r="J3" s="114" t="s">
        <v>840</v>
      </c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5" ht="38.25">
      <c r="A4" s="94" t="s">
        <v>1137</v>
      </c>
      <c r="B4" s="95" t="s">
        <v>1070</v>
      </c>
      <c r="C4" s="96"/>
      <c r="D4" s="97">
        <v>25400</v>
      </c>
      <c r="E4" s="98">
        <v>28400</v>
      </c>
      <c r="F4" s="99">
        <f t="shared" ref="F4:F9" si="0">E4+5000</f>
        <v>33400</v>
      </c>
      <c r="G4" s="100">
        <v>1</v>
      </c>
      <c r="H4" s="101" t="s">
        <v>834</v>
      </c>
      <c r="I4" s="102" t="s">
        <v>1138</v>
      </c>
      <c r="J4" s="103"/>
    </row>
    <row r="5" spans="1:255" ht="38.25">
      <c r="A5" s="94" t="s">
        <v>1142</v>
      </c>
      <c r="B5" s="95" t="s">
        <v>1070</v>
      </c>
      <c r="C5" s="96"/>
      <c r="D5" s="97">
        <v>28400</v>
      </c>
      <c r="E5" s="98">
        <v>31400</v>
      </c>
      <c r="F5" s="99">
        <f>E5+5000</f>
        <v>36400</v>
      </c>
      <c r="G5" s="100">
        <v>1</v>
      </c>
      <c r="H5" s="101" t="s">
        <v>834</v>
      </c>
      <c r="I5" s="102" t="s">
        <v>1071</v>
      </c>
      <c r="J5" s="103"/>
    </row>
    <row r="6" spans="1:255" s="13" customFormat="1" ht="37.5" customHeight="1">
      <c r="A6" s="94" t="s">
        <v>1092</v>
      </c>
      <c r="B6" s="95" t="s">
        <v>3534</v>
      </c>
      <c r="C6" s="96" t="s">
        <v>833</v>
      </c>
      <c r="D6" s="97">
        <v>16900</v>
      </c>
      <c r="E6" s="98">
        <v>18900</v>
      </c>
      <c r="F6" s="99">
        <f t="shared" si="0"/>
        <v>23900</v>
      </c>
      <c r="G6" s="100">
        <v>1</v>
      </c>
      <c r="H6" s="101" t="s">
        <v>834</v>
      </c>
      <c r="I6" s="102" t="s">
        <v>3492</v>
      </c>
      <c r="J6" s="103" t="s">
        <v>835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s="13" customFormat="1" ht="37.5" customHeight="1">
      <c r="A7" s="84" t="s">
        <v>1094</v>
      </c>
      <c r="B7" s="85" t="s">
        <v>3534</v>
      </c>
      <c r="C7" s="86" t="s">
        <v>833</v>
      </c>
      <c r="D7" s="87">
        <v>19900</v>
      </c>
      <c r="E7" s="88">
        <v>22400</v>
      </c>
      <c r="F7" s="89">
        <f t="shared" si="0"/>
        <v>27400</v>
      </c>
      <c r="G7" s="90">
        <v>1</v>
      </c>
      <c r="H7" s="91" t="s">
        <v>834</v>
      </c>
      <c r="I7" s="184" t="s">
        <v>3771</v>
      </c>
      <c r="J7" s="93" t="s">
        <v>835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s="13" customFormat="1" ht="37.5" customHeight="1">
      <c r="A8" s="84" t="s">
        <v>1096</v>
      </c>
      <c r="B8" s="85" t="s">
        <v>3534</v>
      </c>
      <c r="C8" s="86" t="s">
        <v>833</v>
      </c>
      <c r="D8" s="87">
        <v>20900</v>
      </c>
      <c r="E8" s="88">
        <v>23400</v>
      </c>
      <c r="F8" s="89">
        <f t="shared" si="0"/>
        <v>28400</v>
      </c>
      <c r="G8" s="90">
        <v>1</v>
      </c>
      <c r="H8" s="91" t="s">
        <v>834</v>
      </c>
      <c r="I8" s="184" t="s">
        <v>836</v>
      </c>
      <c r="J8" s="93" t="s">
        <v>837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s="13" customFormat="1" ht="37.5" customHeight="1">
      <c r="A9" s="94" t="s">
        <v>1098</v>
      </c>
      <c r="B9" s="95" t="s">
        <v>3534</v>
      </c>
      <c r="C9" s="96" t="s">
        <v>833</v>
      </c>
      <c r="D9" s="97">
        <v>20900</v>
      </c>
      <c r="E9" s="98">
        <v>23400</v>
      </c>
      <c r="F9" s="99">
        <f t="shared" si="0"/>
        <v>28400</v>
      </c>
      <c r="G9" s="100">
        <v>1</v>
      </c>
      <c r="H9" s="101" t="s">
        <v>834</v>
      </c>
      <c r="I9" s="102" t="s">
        <v>3496</v>
      </c>
      <c r="J9" s="103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s="13" customFormat="1" ht="37.5" customHeight="1">
      <c r="A10" s="94" t="s">
        <v>1128</v>
      </c>
      <c r="B10" s="95" t="s">
        <v>3534</v>
      </c>
      <c r="C10" s="96" t="s">
        <v>833</v>
      </c>
      <c r="D10" s="97">
        <v>17000</v>
      </c>
      <c r="E10" s="98">
        <v>18900</v>
      </c>
      <c r="F10" s="99">
        <v>23900</v>
      </c>
      <c r="G10" s="100">
        <v>0</v>
      </c>
      <c r="H10" s="101" t="s">
        <v>834</v>
      </c>
      <c r="I10" s="183" t="s">
        <v>3520</v>
      </c>
      <c r="J10" s="103" t="s">
        <v>3596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s="13" customFormat="1" ht="37.5" customHeight="1">
      <c r="A11" s="94" t="s">
        <v>1125</v>
      </c>
      <c r="B11" s="95" t="s">
        <v>1070</v>
      </c>
      <c r="C11" s="96"/>
      <c r="D11" s="87">
        <v>16400</v>
      </c>
      <c r="E11" s="88">
        <v>18400</v>
      </c>
      <c r="F11" s="89">
        <f>E11+5000</f>
        <v>23400</v>
      </c>
      <c r="G11" s="100">
        <v>1</v>
      </c>
      <c r="H11" s="101" t="s">
        <v>834</v>
      </c>
      <c r="I11" s="102" t="s">
        <v>1074</v>
      </c>
      <c r="J11" s="103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s="13" customFormat="1" ht="37.5" customHeight="1">
      <c r="A12" s="94" t="s">
        <v>1100</v>
      </c>
      <c r="B12" s="95" t="s">
        <v>1070</v>
      </c>
      <c r="C12" s="96"/>
      <c r="D12" s="87">
        <v>19900</v>
      </c>
      <c r="E12" s="88">
        <v>22400</v>
      </c>
      <c r="F12" s="89">
        <f>E12+5000</f>
        <v>27400</v>
      </c>
      <c r="G12" s="100">
        <v>1</v>
      </c>
      <c r="H12" s="101" t="s">
        <v>834</v>
      </c>
      <c r="I12" s="102" t="s">
        <v>1132</v>
      </c>
      <c r="J12" s="103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s="13" customFormat="1" ht="37.5" customHeight="1">
      <c r="A13" s="94" t="s">
        <v>1133</v>
      </c>
      <c r="B13" s="95" t="s">
        <v>1070</v>
      </c>
      <c r="C13" s="96"/>
      <c r="D13" s="87">
        <v>22900</v>
      </c>
      <c r="E13" s="88">
        <v>25400</v>
      </c>
      <c r="F13" s="89">
        <v>30400</v>
      </c>
      <c r="G13" s="100">
        <v>1</v>
      </c>
      <c r="H13" s="101" t="s">
        <v>834</v>
      </c>
      <c r="I13" s="102" t="s">
        <v>1132</v>
      </c>
      <c r="J13" s="10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s="13" customFormat="1" ht="37.5" customHeight="1">
      <c r="A14" s="94" t="s">
        <v>1105</v>
      </c>
      <c r="B14" s="95" t="s">
        <v>3534</v>
      </c>
      <c r="C14" s="96" t="s">
        <v>833</v>
      </c>
      <c r="D14" s="97">
        <v>20900</v>
      </c>
      <c r="E14" s="98">
        <v>23400</v>
      </c>
      <c r="F14" s="99">
        <f>E14+5000</f>
        <v>28400</v>
      </c>
      <c r="G14" s="100">
        <v>1</v>
      </c>
      <c r="H14" s="101" t="s">
        <v>834</v>
      </c>
      <c r="I14" s="102" t="s">
        <v>3503</v>
      </c>
      <c r="J14" s="103" t="s">
        <v>837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</row>
    <row r="15" spans="1:255" s="13" customFormat="1" ht="37.5" customHeight="1">
      <c r="A15" s="105" t="s">
        <v>1139</v>
      </c>
      <c r="B15" s="106" t="s">
        <v>1070</v>
      </c>
      <c r="C15" s="107"/>
      <c r="D15" s="108">
        <v>24900</v>
      </c>
      <c r="E15" s="109">
        <v>27900</v>
      </c>
      <c r="F15" s="110">
        <f>E15+5000</f>
        <v>32900</v>
      </c>
      <c r="G15" s="111">
        <v>1</v>
      </c>
      <c r="H15" s="112" t="s">
        <v>834</v>
      </c>
      <c r="I15" s="115" t="s">
        <v>1138</v>
      </c>
      <c r="J15" s="114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</row>
    <row r="16" spans="1:255" s="13" customFormat="1" ht="37.5" customHeight="1">
      <c r="A16" s="105" t="s">
        <v>1106</v>
      </c>
      <c r="B16" s="106" t="s">
        <v>1070</v>
      </c>
      <c r="C16" s="107"/>
      <c r="D16" s="108">
        <v>27900</v>
      </c>
      <c r="E16" s="109">
        <v>30900</v>
      </c>
      <c r="F16" s="110">
        <f>E16+5000</f>
        <v>35900</v>
      </c>
      <c r="G16" s="111">
        <v>1</v>
      </c>
      <c r="H16" s="112" t="s">
        <v>834</v>
      </c>
      <c r="I16" s="115" t="s">
        <v>1071</v>
      </c>
      <c r="J16" s="114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</row>
    <row r="17" spans="1:255" s="13" customFormat="1" ht="37.5" customHeight="1">
      <c r="A17" s="105" t="s">
        <v>1108</v>
      </c>
      <c r="B17" s="106" t="s">
        <v>3534</v>
      </c>
      <c r="C17" s="107" t="s">
        <v>833</v>
      </c>
      <c r="D17" s="108">
        <v>16900</v>
      </c>
      <c r="E17" s="109">
        <v>18900</v>
      </c>
      <c r="F17" s="110">
        <f t="shared" ref="F17:F22" si="1">E17+5000</f>
        <v>23900</v>
      </c>
      <c r="G17" s="111">
        <v>1</v>
      </c>
      <c r="H17" s="112" t="s">
        <v>834</v>
      </c>
      <c r="I17" s="115" t="s">
        <v>3492</v>
      </c>
      <c r="J17" s="114" t="s">
        <v>837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</row>
    <row r="18" spans="1:255" s="13" customFormat="1" ht="37.5" customHeight="1">
      <c r="A18" s="105" t="s">
        <v>1110</v>
      </c>
      <c r="B18" s="106" t="s">
        <v>3534</v>
      </c>
      <c r="C18" s="107" t="s">
        <v>833</v>
      </c>
      <c r="D18" s="108">
        <v>19900</v>
      </c>
      <c r="E18" s="109">
        <v>22400</v>
      </c>
      <c r="F18" s="110">
        <f t="shared" si="1"/>
        <v>27400</v>
      </c>
      <c r="G18" s="111">
        <v>1</v>
      </c>
      <c r="H18" s="112" t="s">
        <v>834</v>
      </c>
      <c r="I18" s="116" t="s">
        <v>3771</v>
      </c>
      <c r="J18" s="114" t="s">
        <v>837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</row>
    <row r="19" spans="1:255" ht="51.75" customHeight="1">
      <c r="A19" s="105" t="s">
        <v>1112</v>
      </c>
      <c r="B19" s="106" t="s">
        <v>3534</v>
      </c>
      <c r="C19" s="107" t="s">
        <v>833</v>
      </c>
      <c r="D19" s="108">
        <v>20900</v>
      </c>
      <c r="E19" s="109">
        <v>23400</v>
      </c>
      <c r="F19" s="110">
        <f t="shared" si="1"/>
        <v>28400</v>
      </c>
      <c r="G19" s="111">
        <v>1</v>
      </c>
      <c r="H19" s="112" t="s">
        <v>834</v>
      </c>
      <c r="I19" s="116" t="s">
        <v>836</v>
      </c>
      <c r="J19" s="114" t="s">
        <v>837</v>
      </c>
    </row>
    <row r="20" spans="1:255" ht="25.5">
      <c r="A20" s="105" t="s">
        <v>1114</v>
      </c>
      <c r="B20" s="106" t="s">
        <v>3534</v>
      </c>
      <c r="C20" s="107" t="s">
        <v>833</v>
      </c>
      <c r="D20" s="108">
        <v>20900</v>
      </c>
      <c r="E20" s="109">
        <v>23400</v>
      </c>
      <c r="F20" s="110">
        <f t="shared" si="1"/>
        <v>28400</v>
      </c>
      <c r="G20" s="111">
        <v>0</v>
      </c>
      <c r="H20" s="112" t="s">
        <v>834</v>
      </c>
      <c r="I20" s="115" t="s">
        <v>3496</v>
      </c>
      <c r="J20" s="114"/>
    </row>
    <row r="21" spans="1:255" ht="25.5">
      <c r="A21" s="105" t="s">
        <v>1129</v>
      </c>
      <c r="B21" s="106" t="s">
        <v>3534</v>
      </c>
      <c r="C21" s="107" t="s">
        <v>833</v>
      </c>
      <c r="D21" s="108">
        <v>17000</v>
      </c>
      <c r="E21" s="109">
        <v>18900</v>
      </c>
      <c r="F21" s="110">
        <f t="shared" si="1"/>
        <v>23900</v>
      </c>
      <c r="G21" s="111">
        <v>0</v>
      </c>
      <c r="H21" s="112" t="s">
        <v>834</v>
      </c>
      <c r="I21" s="116" t="s">
        <v>1073</v>
      </c>
      <c r="J21" s="114" t="s">
        <v>3596</v>
      </c>
    </row>
    <row r="22" spans="1:255" ht="25.5">
      <c r="A22" s="105" t="s">
        <v>1116</v>
      </c>
      <c r="B22" s="106" t="s">
        <v>1070</v>
      </c>
      <c r="C22" s="107"/>
      <c r="D22" s="108">
        <v>15900</v>
      </c>
      <c r="E22" s="109">
        <v>17900</v>
      </c>
      <c r="F22" s="110">
        <f t="shared" si="1"/>
        <v>22900</v>
      </c>
      <c r="G22" s="111">
        <v>1</v>
      </c>
      <c r="H22" s="112" t="s">
        <v>834</v>
      </c>
      <c r="I22" s="115" t="s">
        <v>1074</v>
      </c>
      <c r="J22" s="114"/>
    </row>
    <row r="23" spans="1:255" ht="25.5">
      <c r="A23" s="105" t="s">
        <v>1118</v>
      </c>
      <c r="B23" s="106" t="s">
        <v>1070</v>
      </c>
      <c r="C23" s="107"/>
      <c r="D23" s="108">
        <v>19900</v>
      </c>
      <c r="E23" s="109">
        <v>22400</v>
      </c>
      <c r="F23" s="110">
        <f>E23+5000</f>
        <v>27400</v>
      </c>
      <c r="G23" s="111">
        <v>1</v>
      </c>
      <c r="H23" s="112" t="s">
        <v>834</v>
      </c>
      <c r="I23" s="115" t="s">
        <v>1132</v>
      </c>
      <c r="J23" s="114"/>
    </row>
    <row r="24" spans="1:255" ht="25.5">
      <c r="A24" s="105" t="s">
        <v>1134</v>
      </c>
      <c r="B24" s="106" t="s">
        <v>1070</v>
      </c>
      <c r="C24" s="107"/>
      <c r="D24" s="108">
        <v>22900</v>
      </c>
      <c r="E24" s="109">
        <v>25400</v>
      </c>
      <c r="F24" s="110">
        <f>E24+5000</f>
        <v>30400</v>
      </c>
      <c r="G24" s="111">
        <v>1</v>
      </c>
      <c r="H24" s="112" t="s">
        <v>834</v>
      </c>
      <c r="I24" s="115" t="s">
        <v>1145</v>
      </c>
      <c r="J24" s="114"/>
    </row>
    <row r="25" spans="1:255" s="13" customFormat="1" ht="37.5" customHeight="1">
      <c r="A25" s="105" t="s">
        <v>1120</v>
      </c>
      <c r="B25" s="106" t="s">
        <v>3534</v>
      </c>
      <c r="C25" s="107" t="s">
        <v>833</v>
      </c>
      <c r="D25" s="108">
        <v>20900</v>
      </c>
      <c r="E25" s="109">
        <v>23400</v>
      </c>
      <c r="F25" s="110">
        <f>E25+5000</f>
        <v>28400</v>
      </c>
      <c r="G25" s="111">
        <v>1</v>
      </c>
      <c r="H25" s="112" t="s">
        <v>834</v>
      </c>
      <c r="I25" s="115" t="s">
        <v>3503</v>
      </c>
      <c r="J25" s="114" t="s">
        <v>837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</row>
    <row r="26" spans="1:255" s="13" customFormat="1" ht="37.5" customHeight="1">
      <c r="A26" s="94" t="s">
        <v>1088</v>
      </c>
      <c r="B26" s="95" t="s">
        <v>838</v>
      </c>
      <c r="C26" s="96" t="s">
        <v>839</v>
      </c>
      <c r="D26" s="97">
        <v>21900</v>
      </c>
      <c r="E26" s="98">
        <v>24400</v>
      </c>
      <c r="F26" s="99">
        <f>E26+5000</f>
        <v>29400</v>
      </c>
      <c r="G26" s="100">
        <v>1</v>
      </c>
      <c r="H26" s="101" t="s">
        <v>834</v>
      </c>
      <c r="I26" s="102" t="s">
        <v>3496</v>
      </c>
      <c r="J26" s="103" t="s">
        <v>840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</row>
    <row r="27" spans="1:255" s="13" customFormat="1" ht="37.5" customHeight="1">
      <c r="A27" s="105" t="s">
        <v>1090</v>
      </c>
      <c r="B27" s="106" t="s">
        <v>838</v>
      </c>
      <c r="C27" s="107" t="s">
        <v>839</v>
      </c>
      <c r="D27" s="108">
        <v>21900</v>
      </c>
      <c r="E27" s="109">
        <v>24400</v>
      </c>
      <c r="F27" s="110">
        <f>E27+5000</f>
        <v>29400</v>
      </c>
      <c r="G27" s="111">
        <v>1</v>
      </c>
      <c r="H27" s="112" t="s">
        <v>834</v>
      </c>
      <c r="I27" s="115" t="s">
        <v>3496</v>
      </c>
      <c r="J27" s="114" t="s">
        <v>840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</row>
    <row r="28" spans="1:255" s="13" customFormat="1" ht="37.5" customHeight="1">
      <c r="A28" s="94" t="s">
        <v>1101</v>
      </c>
      <c r="B28" s="95" t="s">
        <v>3523</v>
      </c>
      <c r="C28" s="96"/>
      <c r="D28" s="97">
        <f>21900+7500</f>
        <v>29400</v>
      </c>
      <c r="E28" s="98">
        <f>24400+7500</f>
        <v>31900</v>
      </c>
      <c r="F28" s="99">
        <f>29400+7500</f>
        <v>36900</v>
      </c>
      <c r="G28" s="100">
        <v>1</v>
      </c>
      <c r="H28" s="101" t="s">
        <v>834</v>
      </c>
      <c r="I28" s="102" t="s">
        <v>3496</v>
      </c>
      <c r="J28" s="103" t="s">
        <v>840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</row>
    <row r="29" spans="1:255" s="13" customFormat="1" ht="37.5" customHeight="1">
      <c r="A29" s="105" t="s">
        <v>1123</v>
      </c>
      <c r="B29" s="106" t="s">
        <v>3523</v>
      </c>
      <c r="C29" s="107"/>
      <c r="D29" s="108">
        <v>29400</v>
      </c>
      <c r="E29" s="109">
        <v>31900</v>
      </c>
      <c r="F29" s="110">
        <v>36900</v>
      </c>
      <c r="G29" s="111">
        <v>1</v>
      </c>
      <c r="H29" s="112" t="s">
        <v>834</v>
      </c>
      <c r="I29" s="115" t="s">
        <v>3496</v>
      </c>
      <c r="J29" s="114" t="s">
        <v>840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</row>
    <row r="30" spans="1:255" ht="25.5">
      <c r="A30" s="94" t="s">
        <v>1147</v>
      </c>
      <c r="B30" s="95" t="s">
        <v>841</v>
      </c>
      <c r="C30" s="96"/>
      <c r="D30" s="97">
        <v>23400</v>
      </c>
      <c r="E30" s="98">
        <v>25900</v>
      </c>
      <c r="F30" s="99">
        <v>30900</v>
      </c>
      <c r="G30" s="100">
        <v>1</v>
      </c>
      <c r="H30" s="101" t="s">
        <v>834</v>
      </c>
      <c r="I30" s="102" t="s">
        <v>3496</v>
      </c>
      <c r="J30" s="103" t="s">
        <v>840</v>
      </c>
    </row>
    <row r="31" spans="1:255" ht="38.25">
      <c r="A31" s="94" t="s">
        <v>1140</v>
      </c>
      <c r="B31" s="95" t="s">
        <v>1042</v>
      </c>
      <c r="C31" s="96"/>
      <c r="D31" s="97">
        <v>25400</v>
      </c>
      <c r="E31" s="98">
        <v>28400</v>
      </c>
      <c r="F31" s="99">
        <f t="shared" ref="F31:F39" si="2">E31+5000</f>
        <v>33400</v>
      </c>
      <c r="G31" s="100">
        <v>1</v>
      </c>
      <c r="H31" s="91" t="s">
        <v>834</v>
      </c>
      <c r="I31" s="102" t="s">
        <v>1138</v>
      </c>
      <c r="J31" s="103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</row>
    <row r="32" spans="1:255" ht="38.25">
      <c r="A32" s="94" t="s">
        <v>1143</v>
      </c>
      <c r="B32" s="95" t="s">
        <v>1042</v>
      </c>
      <c r="C32" s="96"/>
      <c r="D32" s="97">
        <v>28400</v>
      </c>
      <c r="E32" s="98">
        <v>31400</v>
      </c>
      <c r="F32" s="99">
        <f t="shared" si="2"/>
        <v>36400</v>
      </c>
      <c r="G32" s="100">
        <v>1</v>
      </c>
      <c r="H32" s="91" t="s">
        <v>834</v>
      </c>
      <c r="I32" s="102" t="s">
        <v>1071</v>
      </c>
      <c r="J32" s="103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</row>
    <row r="33" spans="1:255" ht="25.5">
      <c r="A33" s="94" t="s">
        <v>1091</v>
      </c>
      <c r="B33" s="95" t="s">
        <v>3774</v>
      </c>
      <c r="C33" s="96" t="s">
        <v>833</v>
      </c>
      <c r="D33" s="97">
        <v>16900</v>
      </c>
      <c r="E33" s="98">
        <v>18900</v>
      </c>
      <c r="F33" s="99">
        <f t="shared" si="2"/>
        <v>23900</v>
      </c>
      <c r="G33" s="100">
        <v>1</v>
      </c>
      <c r="H33" s="101" t="s">
        <v>834</v>
      </c>
      <c r="I33" s="102" t="s">
        <v>3492</v>
      </c>
      <c r="J33" s="103" t="s">
        <v>835</v>
      </c>
    </row>
    <row r="34" spans="1:255" ht="25.5">
      <c r="A34" s="94" t="s">
        <v>1093</v>
      </c>
      <c r="B34" s="95" t="s">
        <v>3774</v>
      </c>
      <c r="C34" s="96" t="s">
        <v>833</v>
      </c>
      <c r="D34" s="97">
        <v>19900</v>
      </c>
      <c r="E34" s="98">
        <v>22400</v>
      </c>
      <c r="F34" s="99">
        <f t="shared" si="2"/>
        <v>27400</v>
      </c>
      <c r="G34" s="100">
        <v>1</v>
      </c>
      <c r="H34" s="101" t="s">
        <v>834</v>
      </c>
      <c r="I34" s="104" t="s">
        <v>3771</v>
      </c>
      <c r="J34" s="103" t="s">
        <v>835</v>
      </c>
    </row>
    <row r="35" spans="1:255" ht="25.5">
      <c r="A35" s="84" t="s">
        <v>1095</v>
      </c>
      <c r="B35" s="85" t="s">
        <v>3774</v>
      </c>
      <c r="C35" s="86" t="s">
        <v>833</v>
      </c>
      <c r="D35" s="87">
        <v>20900</v>
      </c>
      <c r="E35" s="88">
        <v>23400</v>
      </c>
      <c r="F35" s="89">
        <f t="shared" si="2"/>
        <v>28400</v>
      </c>
      <c r="G35" s="90">
        <v>1</v>
      </c>
      <c r="H35" s="91" t="s">
        <v>834</v>
      </c>
      <c r="I35" s="184" t="s">
        <v>836</v>
      </c>
      <c r="J35" s="93" t="s">
        <v>837</v>
      </c>
    </row>
    <row r="36" spans="1:255" ht="25.5">
      <c r="A36" s="84" t="s">
        <v>1097</v>
      </c>
      <c r="B36" s="85" t="s">
        <v>3774</v>
      </c>
      <c r="C36" s="86" t="s">
        <v>833</v>
      </c>
      <c r="D36" s="87">
        <v>20900</v>
      </c>
      <c r="E36" s="88">
        <v>23400</v>
      </c>
      <c r="F36" s="89">
        <f t="shared" si="2"/>
        <v>28400</v>
      </c>
      <c r="G36" s="90">
        <v>1</v>
      </c>
      <c r="H36" s="91" t="s">
        <v>834</v>
      </c>
      <c r="I36" s="182" t="s">
        <v>3496</v>
      </c>
      <c r="J36" s="93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</row>
    <row r="37" spans="1:255" ht="25.5">
      <c r="A37" s="84" t="s">
        <v>1130</v>
      </c>
      <c r="B37" s="85" t="s">
        <v>3774</v>
      </c>
      <c r="C37" s="86" t="s">
        <v>833</v>
      </c>
      <c r="D37" s="87">
        <v>17000</v>
      </c>
      <c r="E37" s="88">
        <v>18900</v>
      </c>
      <c r="F37" s="89">
        <f t="shared" si="2"/>
        <v>23900</v>
      </c>
      <c r="G37" s="90">
        <v>0</v>
      </c>
      <c r="H37" s="91" t="s">
        <v>834</v>
      </c>
      <c r="I37" s="92" t="s">
        <v>3520</v>
      </c>
      <c r="J37" s="93" t="s">
        <v>3596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</row>
    <row r="38" spans="1:255" ht="25.5">
      <c r="A38" s="84" t="s">
        <v>1126</v>
      </c>
      <c r="B38" s="85" t="s">
        <v>1042</v>
      </c>
      <c r="C38" s="86"/>
      <c r="D38" s="87">
        <v>16400</v>
      </c>
      <c r="E38" s="88">
        <v>18400</v>
      </c>
      <c r="F38" s="89">
        <f t="shared" si="2"/>
        <v>23400</v>
      </c>
      <c r="G38" s="90">
        <v>1</v>
      </c>
      <c r="H38" s="91" t="s">
        <v>834</v>
      </c>
      <c r="I38" s="182" t="s">
        <v>1074</v>
      </c>
      <c r="J38" s="93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</row>
    <row r="39" spans="1:255" ht="25.5">
      <c r="A39" s="84" t="s">
        <v>1099</v>
      </c>
      <c r="B39" s="85" t="s">
        <v>1042</v>
      </c>
      <c r="C39" s="86"/>
      <c r="D39" s="87">
        <v>19900</v>
      </c>
      <c r="E39" s="88">
        <v>22400</v>
      </c>
      <c r="F39" s="89">
        <f t="shared" si="2"/>
        <v>27400</v>
      </c>
      <c r="G39" s="90">
        <v>1</v>
      </c>
      <c r="H39" s="91" t="s">
        <v>834</v>
      </c>
      <c r="I39" s="182" t="s">
        <v>1074</v>
      </c>
      <c r="J39" s="93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</row>
    <row r="40" spans="1:255" ht="25.5">
      <c r="A40" s="84" t="s">
        <v>1135</v>
      </c>
      <c r="B40" s="85" t="s">
        <v>1042</v>
      </c>
      <c r="C40" s="86"/>
      <c r="D40" s="87">
        <v>22900</v>
      </c>
      <c r="E40" s="88">
        <v>25400</v>
      </c>
      <c r="F40" s="89">
        <v>30400</v>
      </c>
      <c r="G40" s="90">
        <v>1</v>
      </c>
      <c r="H40" s="91" t="s">
        <v>834</v>
      </c>
      <c r="I40" s="182" t="s">
        <v>1132</v>
      </c>
      <c r="J40" s="93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</row>
    <row r="41" spans="1:255" ht="25.5">
      <c r="A41" s="94" t="s">
        <v>1104</v>
      </c>
      <c r="B41" s="95" t="s">
        <v>3774</v>
      </c>
      <c r="C41" s="96" t="s">
        <v>833</v>
      </c>
      <c r="D41" s="97">
        <v>20900</v>
      </c>
      <c r="E41" s="98">
        <v>23400</v>
      </c>
      <c r="F41" s="99">
        <f>E41+5000</f>
        <v>28400</v>
      </c>
      <c r="G41" s="100">
        <v>1</v>
      </c>
      <c r="H41" s="101" t="s">
        <v>834</v>
      </c>
      <c r="I41" s="102" t="s">
        <v>3503</v>
      </c>
      <c r="J41" s="103" t="s">
        <v>837</v>
      </c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</row>
    <row r="42" spans="1:255" ht="38.25">
      <c r="A42" s="105" t="s">
        <v>1141</v>
      </c>
      <c r="B42" s="106" t="s">
        <v>1042</v>
      </c>
      <c r="C42" s="107"/>
      <c r="D42" s="108">
        <v>24900</v>
      </c>
      <c r="E42" s="109">
        <v>27900</v>
      </c>
      <c r="F42" s="110">
        <f>E42+5000</f>
        <v>32900</v>
      </c>
      <c r="G42" s="111">
        <v>1</v>
      </c>
      <c r="H42" s="112" t="s">
        <v>834</v>
      </c>
      <c r="I42" s="113" t="s">
        <v>1138</v>
      </c>
      <c r="J42" s="114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</row>
    <row r="43" spans="1:255" ht="38.25">
      <c r="A43" s="105" t="s">
        <v>1144</v>
      </c>
      <c r="B43" s="106" t="s">
        <v>1042</v>
      </c>
      <c r="C43" s="107"/>
      <c r="D43" s="108">
        <v>27900</v>
      </c>
      <c r="E43" s="109">
        <v>30900</v>
      </c>
      <c r="F43" s="110">
        <f>E43+5000</f>
        <v>35900</v>
      </c>
      <c r="G43" s="111">
        <v>1</v>
      </c>
      <c r="H43" s="112" t="s">
        <v>834</v>
      </c>
      <c r="I43" s="113" t="s">
        <v>1071</v>
      </c>
      <c r="J43" s="114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</row>
    <row r="44" spans="1:255" ht="25.5">
      <c r="A44" s="105" t="s">
        <v>1107</v>
      </c>
      <c r="B44" s="106" t="s">
        <v>3774</v>
      </c>
      <c r="C44" s="107" t="s">
        <v>833</v>
      </c>
      <c r="D44" s="108">
        <v>16900</v>
      </c>
      <c r="E44" s="109">
        <v>18900</v>
      </c>
      <c r="F44" s="110">
        <f t="shared" ref="F44:F49" si="3">E44+5000</f>
        <v>23900</v>
      </c>
      <c r="G44" s="111">
        <v>1</v>
      </c>
      <c r="H44" s="112" t="s">
        <v>834</v>
      </c>
      <c r="I44" s="115" t="s">
        <v>3492</v>
      </c>
      <c r="J44" s="114" t="s">
        <v>837</v>
      </c>
    </row>
    <row r="45" spans="1:255" ht="25.5">
      <c r="A45" s="105" t="s">
        <v>1109</v>
      </c>
      <c r="B45" s="106" t="s">
        <v>3774</v>
      </c>
      <c r="C45" s="107" t="s">
        <v>833</v>
      </c>
      <c r="D45" s="108">
        <v>19900</v>
      </c>
      <c r="E45" s="109">
        <v>22400</v>
      </c>
      <c r="F45" s="110">
        <f t="shared" si="3"/>
        <v>27400</v>
      </c>
      <c r="G45" s="111">
        <v>1</v>
      </c>
      <c r="H45" s="112" t="s">
        <v>834</v>
      </c>
      <c r="I45" s="116" t="s">
        <v>3771</v>
      </c>
      <c r="J45" s="114" t="s">
        <v>837</v>
      </c>
    </row>
    <row r="46" spans="1:255" ht="25.5">
      <c r="A46" s="105" t="s">
        <v>1111</v>
      </c>
      <c r="B46" s="106" t="s">
        <v>3774</v>
      </c>
      <c r="C46" s="107" t="s">
        <v>833</v>
      </c>
      <c r="D46" s="108">
        <v>20900</v>
      </c>
      <c r="E46" s="109">
        <v>23400</v>
      </c>
      <c r="F46" s="110">
        <f t="shared" si="3"/>
        <v>28400</v>
      </c>
      <c r="G46" s="111">
        <v>1</v>
      </c>
      <c r="H46" s="112" t="s">
        <v>834</v>
      </c>
      <c r="I46" s="116" t="s">
        <v>836</v>
      </c>
      <c r="J46" s="114" t="s">
        <v>837</v>
      </c>
    </row>
    <row r="47" spans="1:255" ht="25.5">
      <c r="A47" s="105" t="s">
        <v>1113</v>
      </c>
      <c r="B47" s="106" t="s">
        <v>3774</v>
      </c>
      <c r="C47" s="107" t="s">
        <v>833</v>
      </c>
      <c r="D47" s="108">
        <v>20900</v>
      </c>
      <c r="E47" s="109">
        <v>23400</v>
      </c>
      <c r="F47" s="110">
        <f t="shared" si="3"/>
        <v>28400</v>
      </c>
      <c r="G47" s="111">
        <v>1</v>
      </c>
      <c r="H47" s="112" t="s">
        <v>834</v>
      </c>
      <c r="I47" s="115" t="s">
        <v>3496</v>
      </c>
      <c r="J47" s="114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</row>
    <row r="48" spans="1:255" ht="25.5">
      <c r="A48" s="105" t="s">
        <v>1131</v>
      </c>
      <c r="B48" s="106" t="s">
        <v>3774</v>
      </c>
      <c r="C48" s="107" t="s">
        <v>833</v>
      </c>
      <c r="D48" s="108">
        <v>17000</v>
      </c>
      <c r="E48" s="109">
        <v>18900</v>
      </c>
      <c r="F48" s="110">
        <f t="shared" si="3"/>
        <v>23900</v>
      </c>
      <c r="G48" s="111">
        <v>1</v>
      </c>
      <c r="H48" s="112" t="s">
        <v>834</v>
      </c>
      <c r="I48" s="116" t="s">
        <v>1073</v>
      </c>
      <c r="J48" s="114" t="s">
        <v>3596</v>
      </c>
    </row>
    <row r="49" spans="1:255" ht="25.5">
      <c r="A49" s="105" t="s">
        <v>1115</v>
      </c>
      <c r="B49" s="106" t="s">
        <v>1042</v>
      </c>
      <c r="C49" s="107"/>
      <c r="D49" s="108">
        <v>15900</v>
      </c>
      <c r="E49" s="109">
        <v>17900</v>
      </c>
      <c r="F49" s="110">
        <f t="shared" si="3"/>
        <v>22900</v>
      </c>
      <c r="G49" s="111">
        <v>0</v>
      </c>
      <c r="H49" s="112" t="s">
        <v>834</v>
      </c>
      <c r="I49" s="113" t="s">
        <v>1074</v>
      </c>
      <c r="J49" s="114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</row>
    <row r="50" spans="1:255" ht="25.5">
      <c r="A50" s="105" t="s">
        <v>1117</v>
      </c>
      <c r="B50" s="106" t="s">
        <v>1042</v>
      </c>
      <c r="C50" s="107"/>
      <c r="D50" s="108">
        <v>19900</v>
      </c>
      <c r="E50" s="109">
        <v>22400</v>
      </c>
      <c r="F50" s="110">
        <f>E50+5000</f>
        <v>27400</v>
      </c>
      <c r="G50" s="111">
        <v>0</v>
      </c>
      <c r="H50" s="112" t="s">
        <v>834</v>
      </c>
      <c r="I50" s="113" t="s">
        <v>1132</v>
      </c>
      <c r="J50" s="114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</row>
    <row r="51" spans="1:255" ht="25.5">
      <c r="A51" s="105" t="s">
        <v>1136</v>
      </c>
      <c r="B51" s="106" t="s">
        <v>1042</v>
      </c>
      <c r="C51" s="107"/>
      <c r="D51" s="108">
        <v>22900</v>
      </c>
      <c r="E51" s="109">
        <v>25400</v>
      </c>
      <c r="F51" s="110">
        <f>E51+5000</f>
        <v>30400</v>
      </c>
      <c r="G51" s="111">
        <v>1</v>
      </c>
      <c r="H51" s="112" t="s">
        <v>834</v>
      </c>
      <c r="I51" s="113" t="s">
        <v>1145</v>
      </c>
      <c r="J51" s="114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</row>
    <row r="52" spans="1:255" ht="25.5">
      <c r="A52" s="105" t="s">
        <v>1119</v>
      </c>
      <c r="B52" s="106" t="s">
        <v>3774</v>
      </c>
      <c r="C52" s="107" t="s">
        <v>833</v>
      </c>
      <c r="D52" s="108">
        <v>20900</v>
      </c>
      <c r="E52" s="109">
        <v>23400</v>
      </c>
      <c r="F52" s="110">
        <f>E52+5000</f>
        <v>28400</v>
      </c>
      <c r="G52" s="111">
        <v>1</v>
      </c>
      <c r="H52" s="112" t="s">
        <v>834</v>
      </c>
      <c r="I52" s="115" t="s">
        <v>3503</v>
      </c>
      <c r="J52" s="114" t="s">
        <v>837</v>
      </c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</row>
    <row r="53" spans="1:255" ht="25.5">
      <c r="A53" s="94" t="s">
        <v>1087</v>
      </c>
      <c r="B53" s="95" t="s">
        <v>838</v>
      </c>
      <c r="C53" s="96" t="s">
        <v>839</v>
      </c>
      <c r="D53" s="97">
        <v>21900</v>
      </c>
      <c r="E53" s="98">
        <v>24400</v>
      </c>
      <c r="F53" s="99">
        <f>E53+5000</f>
        <v>29400</v>
      </c>
      <c r="G53" s="100">
        <v>1</v>
      </c>
      <c r="H53" s="101" t="s">
        <v>834</v>
      </c>
      <c r="I53" s="102" t="s">
        <v>3496</v>
      </c>
      <c r="J53" s="103" t="s">
        <v>840</v>
      </c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</row>
    <row r="54" spans="1:255" ht="25.5">
      <c r="A54" s="105" t="s">
        <v>1089</v>
      </c>
      <c r="B54" s="106" t="s">
        <v>838</v>
      </c>
      <c r="C54" s="107" t="s">
        <v>839</v>
      </c>
      <c r="D54" s="108">
        <v>21900</v>
      </c>
      <c r="E54" s="109">
        <v>24400</v>
      </c>
      <c r="F54" s="110">
        <f>E54+5000</f>
        <v>29400</v>
      </c>
      <c r="G54" s="111">
        <v>1</v>
      </c>
      <c r="H54" s="112" t="s">
        <v>834</v>
      </c>
      <c r="I54" s="115" t="s">
        <v>3496</v>
      </c>
      <c r="J54" s="114" t="s">
        <v>840</v>
      </c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</row>
    <row r="55" spans="1:255" ht="30">
      <c r="A55" s="94" t="s">
        <v>1102</v>
      </c>
      <c r="B55" s="95" t="s">
        <v>3523</v>
      </c>
      <c r="C55" s="96"/>
      <c r="D55" s="97">
        <v>29400</v>
      </c>
      <c r="E55" s="98">
        <v>31900</v>
      </c>
      <c r="F55" s="99">
        <v>36900</v>
      </c>
      <c r="G55" s="100">
        <v>1</v>
      </c>
      <c r="H55" s="101" t="s">
        <v>834</v>
      </c>
      <c r="I55" s="102" t="s">
        <v>3496</v>
      </c>
      <c r="J55" s="103" t="s">
        <v>840</v>
      </c>
    </row>
    <row r="56" spans="1:255" ht="25.5">
      <c r="A56" s="105" t="s">
        <v>1122</v>
      </c>
      <c r="B56" s="106" t="s">
        <v>841</v>
      </c>
      <c r="C56" s="107"/>
      <c r="D56" s="108">
        <v>23400</v>
      </c>
      <c r="E56" s="109">
        <v>25900</v>
      </c>
      <c r="F56" s="110">
        <v>30900</v>
      </c>
      <c r="G56" s="111">
        <v>1</v>
      </c>
      <c r="H56" s="112" t="s">
        <v>834</v>
      </c>
      <c r="I56" s="115" t="s">
        <v>3496</v>
      </c>
      <c r="J56" s="114" t="s">
        <v>840</v>
      </c>
    </row>
    <row r="57" spans="1:255" ht="30">
      <c r="A57" s="105" t="s">
        <v>1121</v>
      </c>
      <c r="B57" s="106" t="s">
        <v>3523</v>
      </c>
      <c r="C57" s="107"/>
      <c r="D57" s="108">
        <v>29400</v>
      </c>
      <c r="E57" s="109">
        <v>31900</v>
      </c>
      <c r="F57" s="110">
        <v>36900</v>
      </c>
      <c r="G57" s="111">
        <v>1</v>
      </c>
      <c r="H57" s="112" t="s">
        <v>834</v>
      </c>
      <c r="I57" s="115" t="s">
        <v>3496</v>
      </c>
      <c r="J57" s="114" t="s">
        <v>840</v>
      </c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</sheetData>
  <sheetProtection selectLockedCells="1" selectUnlockedCells="1"/>
  <autoFilter ref="A1:IU57">
    <sortState ref="A2:IU57">
      <sortCondition ref="A1:A57"/>
    </sortState>
  </autoFilter>
  <phoneticPr fontId="34" type="noConversion"/>
  <hyperlinks>
    <hyperlink ref="C14" r:id="rId1"/>
    <hyperlink ref="C17" r:id="rId2"/>
    <hyperlink ref="C19" r:id="rId3"/>
    <hyperlink ref="C18" r:id="rId4"/>
    <hyperlink ref="C25" r:id="rId5"/>
    <hyperlink ref="C20" r:id="rId6"/>
    <hyperlink ref="C33" r:id="rId7"/>
    <hyperlink ref="C35" r:id="rId8"/>
    <hyperlink ref="C34" r:id="rId9"/>
    <hyperlink ref="C41" r:id="rId10"/>
    <hyperlink ref="C36" r:id="rId11"/>
    <hyperlink ref="C44" r:id="rId12"/>
    <hyperlink ref="C46" r:id="rId13"/>
    <hyperlink ref="C45" r:id="rId14"/>
    <hyperlink ref="C52" r:id="rId15"/>
    <hyperlink ref="C47" r:id="rId16"/>
    <hyperlink ref="C53" r:id="rId17"/>
    <hyperlink ref="C37" r:id="rId18"/>
    <hyperlink ref="C21" r:id="rId19"/>
    <hyperlink ref="C49" r:id="rId20" display="https://yadi.sk/d/eSqee05Hltaumw"/>
    <hyperlink ref="C48" r:id="rId21"/>
    <hyperlink ref="C9" r:id="rId22"/>
    <hyperlink ref="C7" r:id="rId23"/>
    <hyperlink ref="C8" r:id="rId24"/>
    <hyperlink ref="C6" r:id="rId25"/>
    <hyperlink ref="C10" r:id="rId2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IS174"/>
  <sheetViews>
    <sheetView workbookViewId="0">
      <pane ySplit="1" topLeftCell="A116" activePane="bottomLeft" state="frozen"/>
      <selection activeCell="H4" sqref="H4:H51"/>
      <selection pane="bottomLeft" activeCell="H118" sqref="H118"/>
    </sheetView>
  </sheetViews>
  <sheetFormatPr defaultRowHeight="48.75" customHeight="1"/>
  <cols>
    <col min="1" max="1" width="12.375" bestFit="1" customWidth="1"/>
    <col min="2" max="2" width="19.75" bestFit="1" customWidth="1"/>
    <col min="3" max="3" width="8.375" bestFit="1" customWidth="1"/>
    <col min="4" max="4" width="20.125" customWidth="1"/>
    <col min="5" max="5" width="13.875" bestFit="1" customWidth="1"/>
    <col min="6" max="6" width="33.625" bestFit="1" customWidth="1"/>
    <col min="7" max="7" width="9.125" bestFit="1" customWidth="1"/>
    <col min="8" max="8" width="20.125" customWidth="1"/>
    <col min="9" max="9" width="55.875" customWidth="1"/>
    <col min="10" max="10" width="68.875" bestFit="1" customWidth="1"/>
  </cols>
  <sheetData>
    <row r="1" spans="1:253" ht="48.75" customHeight="1">
      <c r="A1" s="1" t="s">
        <v>3433</v>
      </c>
      <c r="B1" s="1" t="s">
        <v>3433</v>
      </c>
      <c r="C1" s="1" t="s">
        <v>3434</v>
      </c>
      <c r="D1" s="1" t="s">
        <v>3435</v>
      </c>
      <c r="E1" s="1" t="s">
        <v>3436</v>
      </c>
      <c r="F1" s="2" t="s">
        <v>3437</v>
      </c>
      <c r="G1" s="67" t="s">
        <v>3438</v>
      </c>
      <c r="H1" s="4" t="s">
        <v>3439</v>
      </c>
      <c r="I1" s="1" t="s">
        <v>3440</v>
      </c>
      <c r="J1" s="28" t="s">
        <v>3441</v>
      </c>
    </row>
    <row r="2" spans="1:253" ht="48.75" customHeight="1">
      <c r="A2" s="19" t="s">
        <v>4034</v>
      </c>
      <c r="B2" s="18" t="s">
        <v>4041</v>
      </c>
      <c r="C2" s="36" t="s">
        <v>3500</v>
      </c>
      <c r="D2" s="38" t="s">
        <v>4060</v>
      </c>
      <c r="E2" s="2" t="s">
        <v>3577</v>
      </c>
      <c r="F2" s="9" t="s">
        <v>4059</v>
      </c>
      <c r="G2" s="69">
        <v>38900</v>
      </c>
      <c r="H2" s="8" t="s">
        <v>3474</v>
      </c>
      <c r="I2" s="20" t="s">
        <v>3520</v>
      </c>
      <c r="J2" s="27" t="s">
        <v>3921</v>
      </c>
    </row>
    <row r="3" spans="1:253" ht="48.75" customHeight="1">
      <c r="A3" s="19" t="s">
        <v>4034</v>
      </c>
      <c r="B3" s="18" t="s">
        <v>4041</v>
      </c>
      <c r="C3" s="36" t="s">
        <v>3500</v>
      </c>
      <c r="D3" s="38" t="s">
        <v>4058</v>
      </c>
      <c r="E3" s="2" t="s">
        <v>3573</v>
      </c>
      <c r="F3" s="51" t="s">
        <v>4059</v>
      </c>
      <c r="G3" s="69">
        <v>34900</v>
      </c>
      <c r="H3" s="8" t="s">
        <v>3474</v>
      </c>
      <c r="I3" s="20" t="s">
        <v>3520</v>
      </c>
      <c r="J3" s="27" t="s">
        <v>3921</v>
      </c>
    </row>
    <row r="4" spans="1:253" ht="48.75" customHeight="1">
      <c r="A4" s="19" t="s">
        <v>3839</v>
      </c>
      <c r="B4" s="18" t="s">
        <v>3909</v>
      </c>
      <c r="C4" s="36" t="s">
        <v>3500</v>
      </c>
      <c r="D4" s="38" t="s">
        <v>3922</v>
      </c>
      <c r="E4" s="2" t="s">
        <v>3577</v>
      </c>
      <c r="F4" s="9" t="s">
        <v>3920</v>
      </c>
      <c r="G4" s="69">
        <v>38900</v>
      </c>
      <c r="H4" s="8" t="s">
        <v>3474</v>
      </c>
      <c r="I4" s="20" t="s">
        <v>3520</v>
      </c>
      <c r="J4" s="27" t="s">
        <v>3921</v>
      </c>
    </row>
    <row r="5" spans="1:253" ht="48.75" customHeight="1">
      <c r="A5" s="8" t="s">
        <v>3839</v>
      </c>
      <c r="B5" s="22" t="s">
        <v>3909</v>
      </c>
      <c r="C5" s="36" t="s">
        <v>3500</v>
      </c>
      <c r="D5" s="38" t="s">
        <v>3919</v>
      </c>
      <c r="E5" s="2" t="s">
        <v>3573</v>
      </c>
      <c r="F5" s="51" t="s">
        <v>3920</v>
      </c>
      <c r="G5" s="69">
        <v>34900</v>
      </c>
      <c r="H5" s="8" t="s">
        <v>3474</v>
      </c>
      <c r="I5" s="20" t="s">
        <v>3520</v>
      </c>
      <c r="J5" s="27" t="s">
        <v>3921</v>
      </c>
    </row>
    <row r="6" spans="1:253" ht="48.75" customHeight="1">
      <c r="A6" s="19" t="s">
        <v>2561</v>
      </c>
      <c r="B6" s="18" t="s">
        <v>2596</v>
      </c>
      <c r="C6" s="36" t="s">
        <v>3500</v>
      </c>
      <c r="D6" s="38" t="s">
        <v>2604</v>
      </c>
      <c r="E6" s="2" t="s">
        <v>3549</v>
      </c>
      <c r="F6" s="51" t="s">
        <v>843</v>
      </c>
      <c r="G6" s="69">
        <v>5000</v>
      </c>
      <c r="H6" s="7">
        <v>0</v>
      </c>
      <c r="I6" s="46" t="s">
        <v>842</v>
      </c>
      <c r="J6" s="27"/>
    </row>
    <row r="7" spans="1:253" ht="48.75" customHeight="1">
      <c r="A7" s="19" t="s">
        <v>2561</v>
      </c>
      <c r="B7" s="18" t="s">
        <v>2589</v>
      </c>
      <c r="C7" s="36" t="s">
        <v>3500</v>
      </c>
      <c r="D7" s="38" t="s">
        <v>2592</v>
      </c>
      <c r="E7" s="2" t="s">
        <v>3549</v>
      </c>
      <c r="F7" s="51" t="s">
        <v>844</v>
      </c>
      <c r="G7" s="69">
        <v>5000</v>
      </c>
      <c r="H7" s="7">
        <v>1</v>
      </c>
      <c r="I7" s="46" t="s">
        <v>842</v>
      </c>
      <c r="J7" s="27"/>
    </row>
    <row r="8" spans="1:253" ht="48.75" customHeight="1">
      <c r="A8" s="8" t="s">
        <v>2561</v>
      </c>
      <c r="B8" s="22" t="s">
        <v>2562</v>
      </c>
      <c r="C8" s="36" t="s">
        <v>3500</v>
      </c>
      <c r="D8" s="38" t="s">
        <v>2585</v>
      </c>
      <c r="E8" s="2" t="s">
        <v>3549</v>
      </c>
      <c r="F8" s="9" t="s">
        <v>845</v>
      </c>
      <c r="G8" s="69">
        <v>5000</v>
      </c>
      <c r="H8" s="7">
        <v>0</v>
      </c>
      <c r="I8" s="46" t="s">
        <v>842</v>
      </c>
      <c r="J8" s="27"/>
    </row>
    <row r="9" spans="1:253" s="13" customFormat="1" ht="37.5" customHeight="1">
      <c r="A9" s="19" t="s">
        <v>2561</v>
      </c>
      <c r="B9" s="18" t="s">
        <v>1067</v>
      </c>
      <c r="C9" s="36" t="s">
        <v>3500</v>
      </c>
      <c r="D9" s="38" t="s">
        <v>1066</v>
      </c>
      <c r="E9" s="2" t="s">
        <v>3549</v>
      </c>
      <c r="F9" s="51" t="s">
        <v>1069</v>
      </c>
      <c r="G9" s="44">
        <v>6500</v>
      </c>
      <c r="H9" s="7">
        <v>1</v>
      </c>
      <c r="I9" s="46" t="s">
        <v>842</v>
      </c>
      <c r="J9" s="27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</row>
    <row r="10" spans="1:253" s="13" customFormat="1" ht="37.5" customHeight="1">
      <c r="A10" s="19" t="s">
        <v>2561</v>
      </c>
      <c r="B10" s="18" t="s">
        <v>1068</v>
      </c>
      <c r="C10" s="36" t="s">
        <v>3500</v>
      </c>
      <c r="D10" s="38" t="s">
        <v>2641</v>
      </c>
      <c r="E10" s="2" t="s">
        <v>3549</v>
      </c>
      <c r="F10" s="51" t="s">
        <v>846</v>
      </c>
      <c r="G10" s="44">
        <v>6500</v>
      </c>
      <c r="H10" s="7">
        <v>1</v>
      </c>
      <c r="I10" s="46" t="s">
        <v>842</v>
      </c>
      <c r="J10" s="27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</row>
    <row r="11" spans="1:253" ht="48.75" customHeight="1">
      <c r="A11" s="19" t="s">
        <v>3839</v>
      </c>
      <c r="B11" s="18" t="s">
        <v>3901</v>
      </c>
      <c r="C11" s="2" t="s">
        <v>3500</v>
      </c>
      <c r="D11" s="81" t="s">
        <v>3906</v>
      </c>
      <c r="E11" s="2" t="s">
        <v>3549</v>
      </c>
      <c r="F11" s="9" t="s">
        <v>847</v>
      </c>
      <c r="G11" s="68">
        <v>5000</v>
      </c>
      <c r="H11" s="7">
        <v>1</v>
      </c>
      <c r="I11" s="46" t="s">
        <v>842</v>
      </c>
      <c r="J11" s="27"/>
    </row>
    <row r="12" spans="1:253" ht="48.75" customHeight="1">
      <c r="A12" s="8" t="s">
        <v>3839</v>
      </c>
      <c r="B12" s="22" t="s">
        <v>3901</v>
      </c>
      <c r="C12" s="2" t="s">
        <v>3500</v>
      </c>
      <c r="D12" s="37" t="s">
        <v>848</v>
      </c>
      <c r="E12" s="2" t="s">
        <v>3549</v>
      </c>
      <c r="F12" s="9" t="s">
        <v>847</v>
      </c>
      <c r="G12" s="68">
        <v>28900</v>
      </c>
      <c r="H12" s="7" t="s">
        <v>3448</v>
      </c>
      <c r="I12" s="46" t="s">
        <v>3475</v>
      </c>
      <c r="J12" s="31"/>
    </row>
    <row r="13" spans="1:253" ht="48.75" customHeight="1">
      <c r="A13" s="8" t="s">
        <v>3839</v>
      </c>
      <c r="B13" s="22" t="s">
        <v>3901</v>
      </c>
      <c r="C13" s="2" t="s">
        <v>3500</v>
      </c>
      <c r="D13" s="37" t="s">
        <v>849</v>
      </c>
      <c r="E13" s="2" t="s">
        <v>3549</v>
      </c>
      <c r="F13" s="9" t="s">
        <v>847</v>
      </c>
      <c r="G13" s="68">
        <v>31900</v>
      </c>
      <c r="H13" s="7" t="s">
        <v>3448</v>
      </c>
      <c r="I13" s="59" t="s">
        <v>3478</v>
      </c>
      <c r="J13" s="31"/>
    </row>
    <row r="14" spans="1:253" ht="48.75" customHeight="1">
      <c r="A14" s="8" t="s">
        <v>3839</v>
      </c>
      <c r="B14" s="22" t="s">
        <v>3901</v>
      </c>
      <c r="C14" s="2" t="s">
        <v>3500</v>
      </c>
      <c r="D14" s="37" t="s">
        <v>850</v>
      </c>
      <c r="E14" s="2" t="s">
        <v>3549</v>
      </c>
      <c r="F14" s="9" t="s">
        <v>847</v>
      </c>
      <c r="G14" s="68">
        <v>32900</v>
      </c>
      <c r="H14" s="7" t="s">
        <v>3474</v>
      </c>
      <c r="I14" s="46" t="s">
        <v>3480</v>
      </c>
      <c r="J14" s="31"/>
    </row>
    <row r="15" spans="1:253" ht="48.75" customHeight="1">
      <c r="A15" s="19" t="s">
        <v>4034</v>
      </c>
      <c r="B15" s="18" t="s">
        <v>4111</v>
      </c>
      <c r="C15" s="36" t="s">
        <v>3500</v>
      </c>
      <c r="D15" s="38" t="s">
        <v>4112</v>
      </c>
      <c r="E15" s="2" t="s">
        <v>3549</v>
      </c>
      <c r="F15" s="51" t="s">
        <v>4113</v>
      </c>
      <c r="G15" s="69">
        <v>24500</v>
      </c>
      <c r="H15" s="8" t="s">
        <v>3448</v>
      </c>
      <c r="I15" s="20" t="s">
        <v>3520</v>
      </c>
      <c r="J15" s="27" t="s">
        <v>3596</v>
      </c>
    </row>
    <row r="16" spans="1:253" ht="48.75" customHeight="1">
      <c r="A16" s="19" t="s">
        <v>4034</v>
      </c>
      <c r="B16" s="18" t="s">
        <v>4117</v>
      </c>
      <c r="C16" s="36" t="s">
        <v>3500</v>
      </c>
      <c r="D16" s="38" t="s">
        <v>851</v>
      </c>
      <c r="E16" s="2" t="s">
        <v>3549</v>
      </c>
      <c r="F16" s="51" t="s">
        <v>4119</v>
      </c>
      <c r="G16" s="69">
        <v>32400</v>
      </c>
      <c r="H16" s="8" t="s">
        <v>3474</v>
      </c>
      <c r="I16" s="20" t="s">
        <v>3520</v>
      </c>
      <c r="J16" s="27"/>
    </row>
    <row r="17" spans="1:253" s="13" customFormat="1" ht="37.5" customHeight="1">
      <c r="A17" s="19" t="s">
        <v>4034</v>
      </c>
      <c r="B17" s="18" t="s">
        <v>4232</v>
      </c>
      <c r="C17" s="36" t="s">
        <v>3500</v>
      </c>
      <c r="D17" s="38" t="s">
        <v>4233</v>
      </c>
      <c r="E17" s="2" t="s">
        <v>3549</v>
      </c>
      <c r="F17" s="51" t="s">
        <v>852</v>
      </c>
      <c r="G17" s="69">
        <v>4500</v>
      </c>
      <c r="H17" s="7">
        <v>1</v>
      </c>
      <c r="I17" s="46" t="s">
        <v>842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</row>
    <row r="18" spans="1:253" ht="48.75" customHeight="1">
      <c r="A18" s="19" t="s">
        <v>3040</v>
      </c>
      <c r="B18" s="18" t="s">
        <v>3068</v>
      </c>
      <c r="C18" s="36" t="s">
        <v>3500</v>
      </c>
      <c r="D18" s="38" t="s">
        <v>3078</v>
      </c>
      <c r="E18" s="2" t="s">
        <v>3534</v>
      </c>
      <c r="F18" s="51" t="s">
        <v>853</v>
      </c>
      <c r="G18" s="69">
        <v>7000</v>
      </c>
      <c r="H18" s="7">
        <v>1</v>
      </c>
      <c r="I18" s="46" t="s">
        <v>842</v>
      </c>
      <c r="J18" s="27" t="s">
        <v>4016</v>
      </c>
    </row>
    <row r="19" spans="1:253" ht="48.75" customHeight="1">
      <c r="A19" s="19" t="s">
        <v>1251</v>
      </c>
      <c r="B19" s="18" t="s">
        <v>102</v>
      </c>
      <c r="C19" s="36" t="s">
        <v>3500</v>
      </c>
      <c r="D19" s="38" t="s">
        <v>104</v>
      </c>
      <c r="E19" s="2" t="s">
        <v>108</v>
      </c>
      <c r="F19" s="51" t="s">
        <v>145</v>
      </c>
      <c r="G19" s="69">
        <v>5000</v>
      </c>
      <c r="H19" s="7">
        <v>1</v>
      </c>
      <c r="I19" s="46" t="s">
        <v>842</v>
      </c>
      <c r="J19" s="27" t="s">
        <v>4016</v>
      </c>
    </row>
    <row r="20" spans="1:253" ht="48.75" customHeight="1">
      <c r="A20" s="8" t="s">
        <v>1883</v>
      </c>
      <c r="B20" s="18" t="s">
        <v>1942</v>
      </c>
      <c r="C20" s="36" t="s">
        <v>3500</v>
      </c>
      <c r="D20" s="38" t="s">
        <v>1951</v>
      </c>
      <c r="E20" s="2" t="s">
        <v>3549</v>
      </c>
      <c r="F20" s="9" t="s">
        <v>854</v>
      </c>
      <c r="G20" s="69">
        <v>4000</v>
      </c>
      <c r="H20" s="7">
        <v>0</v>
      </c>
      <c r="I20" s="46" t="s">
        <v>842</v>
      </c>
      <c r="J20" s="12"/>
    </row>
    <row r="21" spans="1:253" ht="37.5" customHeight="1">
      <c r="A21" s="8" t="s">
        <v>1883</v>
      </c>
      <c r="B21" s="22" t="s">
        <v>1908</v>
      </c>
      <c r="C21" s="2" t="s">
        <v>3500</v>
      </c>
      <c r="D21" s="37" t="s">
        <v>1926</v>
      </c>
      <c r="E21" s="2" t="s">
        <v>3534</v>
      </c>
      <c r="F21" s="9" t="s">
        <v>855</v>
      </c>
      <c r="G21" s="68">
        <v>5500</v>
      </c>
      <c r="H21" s="7">
        <v>1</v>
      </c>
      <c r="I21" s="46" t="s">
        <v>842</v>
      </c>
      <c r="J21" s="27" t="s">
        <v>4016</v>
      </c>
    </row>
    <row r="22" spans="1:253" ht="48.75" customHeight="1">
      <c r="A22" s="8" t="s">
        <v>1883</v>
      </c>
      <c r="B22" s="18" t="s">
        <v>1958</v>
      </c>
      <c r="C22" s="36" t="s">
        <v>3500</v>
      </c>
      <c r="D22" s="38" t="s">
        <v>1986</v>
      </c>
      <c r="E22" s="2" t="s">
        <v>3549</v>
      </c>
      <c r="F22" s="51" t="s">
        <v>856</v>
      </c>
      <c r="G22" s="68">
        <v>5500</v>
      </c>
      <c r="H22" s="7">
        <v>1</v>
      </c>
      <c r="I22" s="46" t="s">
        <v>842</v>
      </c>
      <c r="J22" s="27" t="s">
        <v>4016</v>
      </c>
    </row>
    <row r="23" spans="1:253" ht="48.75" customHeight="1">
      <c r="A23" s="8" t="s">
        <v>1883</v>
      </c>
      <c r="B23" s="18" t="s">
        <v>497</v>
      </c>
      <c r="C23" s="36" t="s">
        <v>3500</v>
      </c>
      <c r="D23" s="38" t="s">
        <v>857</v>
      </c>
      <c r="E23" s="2" t="s">
        <v>3534</v>
      </c>
      <c r="F23" s="9" t="s">
        <v>858</v>
      </c>
      <c r="G23" s="69">
        <v>28900</v>
      </c>
      <c r="H23" s="7">
        <v>0</v>
      </c>
      <c r="I23" s="46" t="s">
        <v>842</v>
      </c>
      <c r="J23" s="27"/>
    </row>
    <row r="24" spans="1:253" ht="48.75" customHeight="1">
      <c r="A24" s="8" t="s">
        <v>1883</v>
      </c>
      <c r="B24" s="18" t="s">
        <v>512</v>
      </c>
      <c r="C24" s="2" t="s">
        <v>3500</v>
      </c>
      <c r="D24" s="37" t="s">
        <v>529</v>
      </c>
      <c r="E24" s="2" t="s">
        <v>3534</v>
      </c>
      <c r="F24" s="9" t="s">
        <v>859</v>
      </c>
      <c r="G24" s="68">
        <v>4000</v>
      </c>
      <c r="H24" s="7">
        <v>1</v>
      </c>
      <c r="I24" s="46" t="s">
        <v>842</v>
      </c>
      <c r="J24" s="27"/>
    </row>
    <row r="25" spans="1:253" ht="48.75" customHeight="1">
      <c r="A25" s="8" t="s">
        <v>1883</v>
      </c>
      <c r="B25" s="18" t="s">
        <v>2161</v>
      </c>
      <c r="C25" s="36" t="s">
        <v>3500</v>
      </c>
      <c r="D25" s="38" t="s">
        <v>2183</v>
      </c>
      <c r="E25" s="2" t="s">
        <v>3549</v>
      </c>
      <c r="F25" s="9" t="s">
        <v>860</v>
      </c>
      <c r="G25" s="69">
        <v>6000</v>
      </c>
      <c r="H25" s="8">
        <v>1</v>
      </c>
      <c r="I25" s="46" t="s">
        <v>842</v>
      </c>
      <c r="J25" s="27"/>
    </row>
    <row r="26" spans="1:253" ht="48.75" customHeight="1">
      <c r="A26" s="8" t="s">
        <v>1883</v>
      </c>
      <c r="B26" s="18" t="s">
        <v>1927</v>
      </c>
      <c r="C26" s="2" t="s">
        <v>3500</v>
      </c>
      <c r="D26" s="37" t="s">
        <v>1935</v>
      </c>
      <c r="E26" s="2" t="s">
        <v>3549</v>
      </c>
      <c r="F26" s="9" t="s">
        <v>861</v>
      </c>
      <c r="G26" s="69">
        <v>4000</v>
      </c>
      <c r="H26" s="7">
        <v>0</v>
      </c>
      <c r="I26" s="46" t="s">
        <v>842</v>
      </c>
      <c r="J26" s="31"/>
    </row>
    <row r="27" spans="1:253" ht="48.75" customHeight="1">
      <c r="A27" s="8" t="s">
        <v>1883</v>
      </c>
      <c r="B27" s="18" t="s">
        <v>2105</v>
      </c>
      <c r="C27" s="36" t="s">
        <v>3500</v>
      </c>
      <c r="D27" s="38" t="s">
        <v>2118</v>
      </c>
      <c r="E27" s="2" t="s">
        <v>3549</v>
      </c>
      <c r="F27" s="9" t="s">
        <v>862</v>
      </c>
      <c r="G27" s="69">
        <v>4000</v>
      </c>
      <c r="H27" s="8">
        <v>1</v>
      </c>
      <c r="I27" s="46" t="s">
        <v>842</v>
      </c>
      <c r="J27" s="27"/>
    </row>
    <row r="28" spans="1:253" ht="48.75" customHeight="1">
      <c r="A28" s="19" t="s">
        <v>1828</v>
      </c>
      <c r="B28" s="18" t="s">
        <v>1853</v>
      </c>
      <c r="C28" s="36" t="s">
        <v>3500</v>
      </c>
      <c r="D28" s="38" t="s">
        <v>1856</v>
      </c>
      <c r="E28" s="2" t="s">
        <v>3549</v>
      </c>
      <c r="F28" s="51" t="s">
        <v>863</v>
      </c>
      <c r="G28" s="69">
        <v>4000</v>
      </c>
      <c r="H28" s="8">
        <v>1</v>
      </c>
      <c r="I28" s="46" t="s">
        <v>842</v>
      </c>
      <c r="J28" s="27"/>
    </row>
    <row r="29" spans="1:253" ht="48.75" customHeight="1">
      <c r="A29" s="19" t="s">
        <v>1251</v>
      </c>
      <c r="B29" s="18" t="s">
        <v>3987</v>
      </c>
      <c r="C29" s="36" t="s">
        <v>3500</v>
      </c>
      <c r="D29" s="38" t="s">
        <v>3997</v>
      </c>
      <c r="E29" s="2" t="s">
        <v>3549</v>
      </c>
      <c r="F29" s="51" t="s">
        <v>864</v>
      </c>
      <c r="G29" s="69">
        <v>4000</v>
      </c>
      <c r="H29" s="8">
        <v>1</v>
      </c>
      <c r="I29" s="46" t="s">
        <v>842</v>
      </c>
      <c r="J29" s="27"/>
    </row>
    <row r="30" spans="1:253" ht="48.75" customHeight="1">
      <c r="A30" s="8" t="s">
        <v>1251</v>
      </c>
      <c r="B30" s="22" t="s">
        <v>1264</v>
      </c>
      <c r="C30" s="2" t="s">
        <v>3500</v>
      </c>
      <c r="D30" s="37" t="s">
        <v>1279</v>
      </c>
      <c r="E30" s="2" t="s">
        <v>3534</v>
      </c>
      <c r="F30" s="9" t="s">
        <v>865</v>
      </c>
      <c r="G30" s="68">
        <v>4500</v>
      </c>
      <c r="H30" s="8">
        <v>1</v>
      </c>
      <c r="I30" s="46" t="s">
        <v>842</v>
      </c>
      <c r="J30" s="27"/>
    </row>
    <row r="31" spans="1:253" ht="48.75" customHeight="1">
      <c r="A31" s="8" t="s">
        <v>1251</v>
      </c>
      <c r="B31" s="22" t="s">
        <v>103</v>
      </c>
      <c r="C31" s="2" t="s">
        <v>3500</v>
      </c>
      <c r="D31" s="37" t="s">
        <v>1261</v>
      </c>
      <c r="E31" s="2" t="s">
        <v>3549</v>
      </c>
      <c r="F31" s="9" t="s">
        <v>866</v>
      </c>
      <c r="G31" s="68">
        <v>5000</v>
      </c>
      <c r="H31" s="8">
        <v>1</v>
      </c>
      <c r="I31" s="46" t="s">
        <v>842</v>
      </c>
      <c r="J31" s="31" t="s">
        <v>1254</v>
      </c>
    </row>
    <row r="32" spans="1:253" ht="48.75" customHeight="1">
      <c r="A32" s="8" t="s">
        <v>4291</v>
      </c>
      <c r="B32" s="18" t="s">
        <v>4308</v>
      </c>
      <c r="C32" s="2" t="s">
        <v>3500</v>
      </c>
      <c r="D32" s="37" t="s">
        <v>2217</v>
      </c>
      <c r="E32" s="2" t="s">
        <v>3549</v>
      </c>
      <c r="F32" s="9" t="s">
        <v>867</v>
      </c>
      <c r="G32" s="68">
        <v>6500</v>
      </c>
      <c r="H32" s="8">
        <v>1</v>
      </c>
      <c r="I32" s="46" t="s">
        <v>842</v>
      </c>
      <c r="J32" s="27" t="s">
        <v>868</v>
      </c>
    </row>
    <row r="33" spans="1:253" ht="48.75" customHeight="1">
      <c r="A33" s="19" t="s">
        <v>4291</v>
      </c>
      <c r="B33" s="18" t="s">
        <v>4300</v>
      </c>
      <c r="C33" s="36" t="s">
        <v>3500</v>
      </c>
      <c r="D33" s="38" t="s">
        <v>4301</v>
      </c>
      <c r="E33" s="2" t="s">
        <v>3549</v>
      </c>
      <c r="F33" s="51" t="s">
        <v>869</v>
      </c>
      <c r="G33" s="69">
        <v>4000</v>
      </c>
      <c r="H33" s="8">
        <v>1</v>
      </c>
      <c r="I33" s="46" t="s">
        <v>842</v>
      </c>
      <c r="J33" s="27"/>
    </row>
    <row r="34" spans="1:253" ht="48.75" customHeight="1">
      <c r="A34" s="19" t="s">
        <v>4291</v>
      </c>
      <c r="B34" s="18" t="s">
        <v>263</v>
      </c>
      <c r="C34" s="36" t="s">
        <v>3500</v>
      </c>
      <c r="D34" s="38" t="s">
        <v>264</v>
      </c>
      <c r="E34" s="2" t="s">
        <v>3549</v>
      </c>
      <c r="F34" s="51"/>
      <c r="G34" s="69">
        <v>6500</v>
      </c>
      <c r="H34" s="8">
        <v>1</v>
      </c>
      <c r="I34" s="46" t="s">
        <v>842</v>
      </c>
      <c r="J34" s="27"/>
    </row>
    <row r="35" spans="1:253" ht="48.75" customHeight="1">
      <c r="A35" s="19" t="s">
        <v>1351</v>
      </c>
      <c r="B35" s="18" t="s">
        <v>1465</v>
      </c>
      <c r="C35" s="36" t="s">
        <v>3500</v>
      </c>
      <c r="D35" s="38" t="s">
        <v>1466</v>
      </c>
      <c r="E35" s="2" t="s">
        <v>3534</v>
      </c>
      <c r="F35" s="51" t="s">
        <v>870</v>
      </c>
      <c r="G35" s="69">
        <v>4500</v>
      </c>
      <c r="H35" s="8">
        <v>1</v>
      </c>
      <c r="I35" s="46" t="s">
        <v>842</v>
      </c>
      <c r="J35" s="27" t="s">
        <v>129</v>
      </c>
    </row>
    <row r="36" spans="1:253" ht="48.75" customHeight="1">
      <c r="A36" s="19" t="s">
        <v>1351</v>
      </c>
      <c r="B36" s="18" t="s">
        <v>1383</v>
      </c>
      <c r="C36" s="36" t="s">
        <v>3500</v>
      </c>
      <c r="D36" s="38" t="s">
        <v>1390</v>
      </c>
      <c r="E36" s="2" t="s">
        <v>3549</v>
      </c>
      <c r="F36" s="51" t="s">
        <v>871</v>
      </c>
      <c r="G36" s="69">
        <v>4000</v>
      </c>
      <c r="H36" s="8">
        <v>0</v>
      </c>
      <c r="I36" s="46" t="s">
        <v>842</v>
      </c>
      <c r="J36" s="27" t="s">
        <v>872</v>
      </c>
    </row>
    <row r="37" spans="1:253" ht="48.75" customHeight="1">
      <c r="A37" s="19" t="s">
        <v>1351</v>
      </c>
      <c r="B37" s="22" t="s">
        <v>1364</v>
      </c>
      <c r="C37" s="36" t="s">
        <v>3500</v>
      </c>
      <c r="D37" s="38" t="s">
        <v>1365</v>
      </c>
      <c r="E37" s="2" t="s">
        <v>3534</v>
      </c>
      <c r="F37" s="51" t="s">
        <v>873</v>
      </c>
      <c r="G37" s="69">
        <v>4000</v>
      </c>
      <c r="H37" s="8">
        <v>0</v>
      </c>
      <c r="I37" s="46" t="s">
        <v>842</v>
      </c>
      <c r="J37" s="27"/>
    </row>
    <row r="38" spans="1:253" s="13" customFormat="1" ht="37.5" customHeight="1">
      <c r="A38" s="19" t="s">
        <v>1351</v>
      </c>
      <c r="B38" s="18" t="s">
        <v>1412</v>
      </c>
      <c r="C38" s="36" t="s">
        <v>3500</v>
      </c>
      <c r="D38" s="38" t="s">
        <v>1432</v>
      </c>
      <c r="E38" s="2" t="s">
        <v>3549</v>
      </c>
      <c r="F38" s="51" t="s">
        <v>874</v>
      </c>
      <c r="G38" s="69">
        <v>7000</v>
      </c>
      <c r="H38" s="8">
        <v>1</v>
      </c>
      <c r="I38" s="46" t="s">
        <v>842</v>
      </c>
      <c r="J38" s="27" t="s">
        <v>1393</v>
      </c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</row>
    <row r="39" spans="1:253" ht="48.75" customHeight="1">
      <c r="A39" s="19" t="s">
        <v>1351</v>
      </c>
      <c r="B39" s="22" t="s">
        <v>1370</v>
      </c>
      <c r="C39" s="36" t="s">
        <v>3500</v>
      </c>
      <c r="D39" s="38" t="s">
        <v>1374</v>
      </c>
      <c r="E39" s="2" t="s">
        <v>3549</v>
      </c>
      <c r="F39" s="51" t="s">
        <v>875</v>
      </c>
      <c r="G39" s="69">
        <v>5500</v>
      </c>
      <c r="H39" s="8">
        <v>1</v>
      </c>
      <c r="I39" s="46" t="s">
        <v>842</v>
      </c>
      <c r="J39" s="27" t="s">
        <v>876</v>
      </c>
    </row>
    <row r="40" spans="1:253" ht="48.75" customHeight="1">
      <c r="A40" s="19" t="s">
        <v>1351</v>
      </c>
      <c r="B40" s="18" t="s">
        <v>1412</v>
      </c>
      <c r="C40" s="36" t="s">
        <v>3500</v>
      </c>
      <c r="D40" s="38" t="s">
        <v>1431</v>
      </c>
      <c r="E40" s="2" t="s">
        <v>3549</v>
      </c>
      <c r="F40" s="51" t="s">
        <v>877</v>
      </c>
      <c r="G40" s="69">
        <v>4000</v>
      </c>
      <c r="H40" s="8">
        <v>1</v>
      </c>
      <c r="I40" s="46" t="s">
        <v>842</v>
      </c>
      <c r="J40" s="27" t="s">
        <v>878</v>
      </c>
    </row>
    <row r="41" spans="1:253" ht="48.75" customHeight="1">
      <c r="A41" s="8" t="s">
        <v>1351</v>
      </c>
      <c r="B41" s="22" t="s">
        <v>1403</v>
      </c>
      <c r="C41" s="2" t="s">
        <v>3500</v>
      </c>
      <c r="D41" s="37" t="s">
        <v>1411</v>
      </c>
      <c r="E41" s="2" t="s">
        <v>3549</v>
      </c>
      <c r="F41" s="9" t="s">
        <v>879</v>
      </c>
      <c r="G41" s="69">
        <v>5500</v>
      </c>
      <c r="H41" s="8">
        <v>1</v>
      </c>
      <c r="I41" s="46" t="s">
        <v>842</v>
      </c>
      <c r="J41" s="31" t="s">
        <v>1410</v>
      </c>
    </row>
    <row r="42" spans="1:253" ht="48.75" customHeight="1">
      <c r="A42" s="8" t="s">
        <v>1883</v>
      </c>
      <c r="B42" s="18" t="s">
        <v>2199</v>
      </c>
      <c r="C42" s="36" t="s">
        <v>3500</v>
      </c>
      <c r="D42" s="38" t="s">
        <v>370</v>
      </c>
      <c r="E42" s="2" t="s">
        <v>3549</v>
      </c>
      <c r="F42" s="51" t="s">
        <v>880</v>
      </c>
      <c r="G42" s="69">
        <v>6000</v>
      </c>
      <c r="H42" s="8">
        <v>1</v>
      </c>
      <c r="I42" s="46" t="s">
        <v>842</v>
      </c>
      <c r="J42" s="27" t="s">
        <v>365</v>
      </c>
    </row>
    <row r="43" spans="1:253" ht="37.5" customHeight="1">
      <c r="A43" s="8" t="s">
        <v>1883</v>
      </c>
      <c r="B43" s="18" t="s">
        <v>534</v>
      </c>
      <c r="C43" s="2" t="s">
        <v>3500</v>
      </c>
      <c r="D43" s="37" t="s">
        <v>537</v>
      </c>
      <c r="E43" s="2" t="s">
        <v>3549</v>
      </c>
      <c r="F43" s="9" t="s">
        <v>881</v>
      </c>
      <c r="G43" s="69">
        <v>5000</v>
      </c>
      <c r="H43" s="8">
        <v>1</v>
      </c>
      <c r="I43" s="46" t="s">
        <v>842</v>
      </c>
    </row>
    <row r="44" spans="1:253" ht="48.75" customHeight="1">
      <c r="A44" s="8" t="s">
        <v>1883</v>
      </c>
      <c r="B44" s="18" t="s">
        <v>436</v>
      </c>
      <c r="C44" s="36" t="s">
        <v>3500</v>
      </c>
      <c r="D44" s="38" t="s">
        <v>441</v>
      </c>
      <c r="E44" s="2" t="s">
        <v>3534</v>
      </c>
      <c r="F44" s="9" t="s">
        <v>882</v>
      </c>
      <c r="G44" s="69">
        <v>5500</v>
      </c>
      <c r="H44" s="8">
        <v>1</v>
      </c>
      <c r="I44" s="46" t="s">
        <v>842</v>
      </c>
      <c r="J44" s="27"/>
    </row>
    <row r="45" spans="1:253" ht="48.75" customHeight="1">
      <c r="A45" s="8" t="s">
        <v>1883</v>
      </c>
      <c r="B45" s="22" t="s">
        <v>2075</v>
      </c>
      <c r="C45" s="2" t="s">
        <v>3500</v>
      </c>
      <c r="D45" s="37" t="s">
        <v>2092</v>
      </c>
      <c r="E45" s="2" t="s">
        <v>3534</v>
      </c>
      <c r="F45" s="9" t="s">
        <v>883</v>
      </c>
      <c r="G45" s="68">
        <v>5500</v>
      </c>
      <c r="H45" s="8">
        <v>1</v>
      </c>
      <c r="I45" s="46" t="s">
        <v>842</v>
      </c>
      <c r="J45" s="32" t="s">
        <v>884</v>
      </c>
    </row>
    <row r="46" spans="1:253" s="13" customFormat="1" ht="37.5" customHeight="1">
      <c r="A46" s="8" t="s">
        <v>1883</v>
      </c>
      <c r="B46" s="18" t="s">
        <v>1987</v>
      </c>
      <c r="C46" s="11" t="s">
        <v>3500</v>
      </c>
      <c r="D46" s="38" t="s">
        <v>2001</v>
      </c>
      <c r="E46" s="2" t="s">
        <v>3549</v>
      </c>
      <c r="F46" s="51" t="s">
        <v>885</v>
      </c>
      <c r="G46" s="69">
        <v>6000</v>
      </c>
      <c r="H46" s="8">
        <v>1</v>
      </c>
      <c r="I46" s="46" t="s">
        <v>842</v>
      </c>
      <c r="J46" s="27" t="s">
        <v>886</v>
      </c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</row>
    <row r="47" spans="1:253" ht="37.5" customHeight="1">
      <c r="A47" s="8" t="s">
        <v>1883</v>
      </c>
      <c r="B47" s="22" t="s">
        <v>2070</v>
      </c>
      <c r="C47" s="2" t="s">
        <v>3500</v>
      </c>
      <c r="D47" s="37" t="s">
        <v>2071</v>
      </c>
      <c r="E47" s="2" t="s">
        <v>3534</v>
      </c>
      <c r="F47" s="9" t="s">
        <v>887</v>
      </c>
      <c r="G47" s="68">
        <v>4500</v>
      </c>
      <c r="H47" s="8">
        <v>1</v>
      </c>
      <c r="I47" s="46" t="s">
        <v>842</v>
      </c>
    </row>
    <row r="48" spans="1:253" ht="48.75" customHeight="1">
      <c r="A48" s="8" t="s">
        <v>1883</v>
      </c>
      <c r="B48" s="18" t="s">
        <v>450</v>
      </c>
      <c r="C48" s="36" t="s">
        <v>3500</v>
      </c>
      <c r="D48" s="38" t="s">
        <v>455</v>
      </c>
      <c r="E48" s="10" t="s">
        <v>3518</v>
      </c>
      <c r="F48" s="9" t="s">
        <v>888</v>
      </c>
      <c r="G48" s="68">
        <v>5500</v>
      </c>
      <c r="H48" s="8">
        <v>1</v>
      </c>
      <c r="I48" s="46" t="s">
        <v>842</v>
      </c>
      <c r="J48" s="27" t="s">
        <v>889</v>
      </c>
    </row>
    <row r="49" spans="1:10" ht="48.75" customHeight="1">
      <c r="A49" s="8" t="s">
        <v>2281</v>
      </c>
      <c r="B49" s="22" t="s">
        <v>2330</v>
      </c>
      <c r="C49" s="2" t="s">
        <v>3500</v>
      </c>
      <c r="D49" s="37" t="s">
        <v>2340</v>
      </c>
      <c r="E49" s="2" t="s">
        <v>3549</v>
      </c>
      <c r="F49" s="9" t="s">
        <v>890</v>
      </c>
      <c r="G49" s="68">
        <v>6500</v>
      </c>
      <c r="H49" s="8">
        <v>1</v>
      </c>
      <c r="I49" s="46" t="s">
        <v>842</v>
      </c>
      <c r="J49" s="31" t="s">
        <v>891</v>
      </c>
    </row>
    <row r="50" spans="1:10" ht="48.75" customHeight="1">
      <c r="A50" s="19" t="s">
        <v>2281</v>
      </c>
      <c r="B50" s="18" t="s">
        <v>2418</v>
      </c>
      <c r="C50" s="2" t="s">
        <v>3500</v>
      </c>
      <c r="D50" s="37" t="s">
        <v>2434</v>
      </c>
      <c r="E50" s="2" t="s">
        <v>3549</v>
      </c>
      <c r="F50" s="51" t="s">
        <v>892</v>
      </c>
      <c r="G50" s="68">
        <v>7000</v>
      </c>
      <c r="H50" s="8">
        <v>1</v>
      </c>
      <c r="I50" s="46" t="s">
        <v>842</v>
      </c>
      <c r="J50" s="27" t="s">
        <v>2446</v>
      </c>
    </row>
    <row r="51" spans="1:10" ht="48.75" customHeight="1">
      <c r="A51" s="19" t="s">
        <v>2281</v>
      </c>
      <c r="B51" s="18" t="s">
        <v>2505</v>
      </c>
      <c r="C51" s="36" t="s">
        <v>3500</v>
      </c>
      <c r="D51" s="38" t="s">
        <v>2513</v>
      </c>
      <c r="E51" s="2" t="s">
        <v>3549</v>
      </c>
      <c r="F51" s="51"/>
      <c r="G51" s="68">
        <v>7000</v>
      </c>
      <c r="H51" s="8">
        <v>0</v>
      </c>
      <c r="I51" s="46" t="s">
        <v>842</v>
      </c>
      <c r="J51" s="31" t="s">
        <v>893</v>
      </c>
    </row>
    <row r="52" spans="1:10" ht="48.75" customHeight="1">
      <c r="A52" s="19" t="s">
        <v>2642</v>
      </c>
      <c r="B52" s="18" t="s">
        <v>2883</v>
      </c>
      <c r="C52" s="36" t="s">
        <v>3500</v>
      </c>
      <c r="D52" s="38" t="s">
        <v>2898</v>
      </c>
      <c r="E52" s="2" t="s">
        <v>3549</v>
      </c>
      <c r="F52" s="51" t="s">
        <v>894</v>
      </c>
      <c r="G52" s="69">
        <v>3500</v>
      </c>
      <c r="H52" s="8">
        <v>1</v>
      </c>
      <c r="I52" s="46" t="s">
        <v>842</v>
      </c>
      <c r="J52" s="31" t="s">
        <v>893</v>
      </c>
    </row>
    <row r="53" spans="1:10" ht="48.75" customHeight="1">
      <c r="A53" s="19" t="s">
        <v>2642</v>
      </c>
      <c r="B53" s="18" t="s">
        <v>2825</v>
      </c>
      <c r="C53" s="36" t="s">
        <v>3500</v>
      </c>
      <c r="D53" s="38" t="s">
        <v>2831</v>
      </c>
      <c r="E53" s="2" t="s">
        <v>3549</v>
      </c>
      <c r="F53" s="51" t="s">
        <v>895</v>
      </c>
      <c r="G53" s="69">
        <v>4000</v>
      </c>
      <c r="H53" s="8">
        <v>1</v>
      </c>
      <c r="I53" s="46" t="s">
        <v>842</v>
      </c>
      <c r="J53" s="31" t="s">
        <v>896</v>
      </c>
    </row>
    <row r="54" spans="1:10" ht="48.75" customHeight="1">
      <c r="A54" s="8" t="s">
        <v>2642</v>
      </c>
      <c r="B54" s="18" t="s">
        <v>2680</v>
      </c>
      <c r="C54" s="2" t="s">
        <v>3500</v>
      </c>
      <c r="D54" s="37" t="s">
        <v>105</v>
      </c>
      <c r="E54" s="2" t="s">
        <v>3549</v>
      </c>
      <c r="F54" s="9" t="s">
        <v>897</v>
      </c>
      <c r="G54" s="68">
        <v>4000</v>
      </c>
      <c r="H54" s="8">
        <v>0</v>
      </c>
      <c r="I54" s="46" t="s">
        <v>842</v>
      </c>
      <c r="J54" s="27"/>
    </row>
    <row r="55" spans="1:10" ht="48.75" customHeight="1">
      <c r="A55" s="8" t="s">
        <v>2642</v>
      </c>
      <c r="B55" s="18" t="s">
        <v>106</v>
      </c>
      <c r="C55" s="2" t="s">
        <v>3500</v>
      </c>
      <c r="D55" s="37" t="s">
        <v>107</v>
      </c>
      <c r="E55" s="2" t="s">
        <v>109</v>
      </c>
      <c r="F55" s="9" t="s">
        <v>345</v>
      </c>
      <c r="G55" s="68">
        <v>6500</v>
      </c>
      <c r="H55" s="8">
        <v>1</v>
      </c>
      <c r="I55" s="46" t="s">
        <v>842</v>
      </c>
      <c r="J55" s="27"/>
    </row>
    <row r="56" spans="1:10" ht="48.75" customHeight="1">
      <c r="A56" s="19" t="s">
        <v>2642</v>
      </c>
      <c r="B56" s="18" t="s">
        <v>2844</v>
      </c>
      <c r="C56" s="36" t="s">
        <v>3500</v>
      </c>
      <c r="D56" s="38" t="s">
        <v>2856</v>
      </c>
      <c r="E56" s="2" t="s">
        <v>3549</v>
      </c>
      <c r="F56" s="51" t="s">
        <v>898</v>
      </c>
      <c r="G56" s="69">
        <v>7500</v>
      </c>
      <c r="H56" s="8">
        <v>1</v>
      </c>
      <c r="I56" s="46" t="s">
        <v>842</v>
      </c>
      <c r="J56" s="31" t="s">
        <v>899</v>
      </c>
    </row>
    <row r="57" spans="1:10" ht="48.75" customHeight="1">
      <c r="A57" s="19" t="s">
        <v>2642</v>
      </c>
      <c r="B57" s="18" t="s">
        <v>2844</v>
      </c>
      <c r="C57" s="36" t="s">
        <v>3500</v>
      </c>
      <c r="D57" s="38" t="s">
        <v>900</v>
      </c>
      <c r="E57" s="2" t="s">
        <v>3549</v>
      </c>
      <c r="F57" s="51" t="s">
        <v>898</v>
      </c>
      <c r="G57" s="69">
        <v>27400</v>
      </c>
      <c r="H57" s="8" t="s">
        <v>3448</v>
      </c>
      <c r="I57" s="46" t="s">
        <v>3475</v>
      </c>
      <c r="J57" s="31" t="s">
        <v>2847</v>
      </c>
    </row>
    <row r="58" spans="1:10" ht="48.75" customHeight="1">
      <c r="A58" s="19" t="s">
        <v>2642</v>
      </c>
      <c r="B58" s="18" t="s">
        <v>2844</v>
      </c>
      <c r="C58" s="36" t="s">
        <v>3500</v>
      </c>
      <c r="D58" s="38" t="s">
        <v>901</v>
      </c>
      <c r="E58" s="2" t="s">
        <v>3549</v>
      </c>
      <c r="F58" s="51" t="s">
        <v>898</v>
      </c>
      <c r="G58" s="69">
        <v>30400</v>
      </c>
      <c r="H58" s="8" t="s">
        <v>3448</v>
      </c>
      <c r="I58" s="59" t="s">
        <v>3478</v>
      </c>
      <c r="J58" s="31" t="s">
        <v>2847</v>
      </c>
    </row>
    <row r="59" spans="1:10" ht="48.75" customHeight="1">
      <c r="A59" s="19" t="s">
        <v>2642</v>
      </c>
      <c r="B59" s="18" t="s">
        <v>2844</v>
      </c>
      <c r="C59" s="36" t="s">
        <v>3500</v>
      </c>
      <c r="D59" s="38" t="s">
        <v>902</v>
      </c>
      <c r="E59" s="2" t="s">
        <v>3549</v>
      </c>
      <c r="F59" s="51" t="s">
        <v>898</v>
      </c>
      <c r="G59" s="69">
        <v>31400</v>
      </c>
      <c r="H59" s="8" t="s">
        <v>3474</v>
      </c>
      <c r="I59" s="46" t="s">
        <v>3480</v>
      </c>
      <c r="J59" s="31" t="s">
        <v>2847</v>
      </c>
    </row>
    <row r="60" spans="1:10" ht="48.75" customHeight="1">
      <c r="A60" s="8" t="s">
        <v>606</v>
      </c>
      <c r="B60" s="22" t="s">
        <v>662</v>
      </c>
      <c r="C60" s="36" t="s">
        <v>3500</v>
      </c>
      <c r="D60" s="38" t="s">
        <v>674</v>
      </c>
      <c r="E60" s="2" t="s">
        <v>3549</v>
      </c>
      <c r="F60" s="9" t="s">
        <v>903</v>
      </c>
      <c r="G60" s="69">
        <v>4000</v>
      </c>
      <c r="H60" s="8">
        <v>1</v>
      </c>
      <c r="I60" s="46" t="s">
        <v>842</v>
      </c>
      <c r="J60" s="27"/>
    </row>
    <row r="61" spans="1:10" ht="48.75" customHeight="1">
      <c r="A61" s="8" t="s">
        <v>606</v>
      </c>
      <c r="B61" s="22" t="s">
        <v>731</v>
      </c>
      <c r="C61" s="2" t="s">
        <v>3500</v>
      </c>
      <c r="D61" s="37" t="s">
        <v>734</v>
      </c>
      <c r="E61" s="2" t="s">
        <v>3549</v>
      </c>
      <c r="F61" s="9" t="s">
        <v>904</v>
      </c>
      <c r="G61" s="69">
        <v>4000</v>
      </c>
      <c r="H61" s="8">
        <v>0</v>
      </c>
      <c r="I61" s="46" t="s">
        <v>842</v>
      </c>
      <c r="J61" s="27"/>
    </row>
    <row r="62" spans="1:10" ht="48.75" customHeight="1">
      <c r="A62" s="8" t="s">
        <v>606</v>
      </c>
      <c r="B62" s="22" t="s">
        <v>696</v>
      </c>
      <c r="C62" s="2" t="s">
        <v>3500</v>
      </c>
      <c r="D62" s="37" t="s">
        <v>700</v>
      </c>
      <c r="E62" s="2" t="s">
        <v>3534</v>
      </c>
      <c r="F62" s="9" t="s">
        <v>905</v>
      </c>
      <c r="G62" s="69">
        <v>5500</v>
      </c>
      <c r="H62" s="8">
        <v>1</v>
      </c>
      <c r="I62" s="46" t="s">
        <v>842</v>
      </c>
      <c r="J62" s="31" t="s">
        <v>699</v>
      </c>
    </row>
    <row r="63" spans="1:10" ht="48.75" customHeight="1">
      <c r="A63" s="8" t="s">
        <v>1670</v>
      </c>
      <c r="B63" s="18" t="s">
        <v>1718</v>
      </c>
      <c r="C63" s="36" t="s">
        <v>3500</v>
      </c>
      <c r="D63" s="38" t="s">
        <v>1731</v>
      </c>
      <c r="E63" s="2" t="s">
        <v>3549</v>
      </c>
      <c r="F63" s="9" t="s">
        <v>906</v>
      </c>
      <c r="G63" s="69">
        <v>5500</v>
      </c>
      <c r="H63" s="8">
        <v>1</v>
      </c>
      <c r="I63" s="46" t="s">
        <v>842</v>
      </c>
      <c r="J63" s="27" t="s">
        <v>1721</v>
      </c>
    </row>
    <row r="64" spans="1:10" ht="48.75" customHeight="1">
      <c r="A64" s="8" t="s">
        <v>1670</v>
      </c>
      <c r="B64" s="22" t="s">
        <v>1671</v>
      </c>
      <c r="C64" s="36" t="s">
        <v>3500</v>
      </c>
      <c r="D64" s="38" t="s">
        <v>1677</v>
      </c>
      <c r="E64" s="2" t="s">
        <v>3549</v>
      </c>
      <c r="F64" s="9" t="s">
        <v>907</v>
      </c>
      <c r="G64" s="69">
        <v>5500</v>
      </c>
      <c r="H64" s="8">
        <v>1</v>
      </c>
      <c r="I64" s="46" t="s">
        <v>842</v>
      </c>
      <c r="J64" s="27"/>
    </row>
    <row r="65" spans="1:253" ht="48.75" customHeight="1">
      <c r="A65" s="8" t="s">
        <v>1670</v>
      </c>
      <c r="B65" s="18" t="s">
        <v>1700</v>
      </c>
      <c r="C65" s="36" t="s">
        <v>3500</v>
      </c>
      <c r="D65" s="38" t="s">
        <v>1701</v>
      </c>
      <c r="E65" s="2" t="s">
        <v>3549</v>
      </c>
      <c r="F65" s="9" t="s">
        <v>908</v>
      </c>
      <c r="G65" s="69">
        <v>4000</v>
      </c>
      <c r="H65" s="8">
        <v>1</v>
      </c>
      <c r="I65" s="46" t="s">
        <v>842</v>
      </c>
      <c r="J65" s="27" t="s">
        <v>909</v>
      </c>
    </row>
    <row r="66" spans="1:253" ht="48.75" customHeight="1">
      <c r="A66" s="8" t="s">
        <v>1670</v>
      </c>
      <c r="B66" s="18" t="s">
        <v>1689</v>
      </c>
      <c r="C66" s="36" t="s">
        <v>3500</v>
      </c>
      <c r="D66" s="38" t="s">
        <v>1690</v>
      </c>
      <c r="E66" s="2" t="s">
        <v>3549</v>
      </c>
      <c r="F66" s="9" t="s">
        <v>910</v>
      </c>
      <c r="G66" s="69">
        <v>4000</v>
      </c>
      <c r="H66" s="8">
        <v>1</v>
      </c>
      <c r="I66" s="46" t="s">
        <v>842</v>
      </c>
      <c r="J66" s="27" t="s">
        <v>911</v>
      </c>
    </row>
    <row r="67" spans="1:253" ht="48.75" customHeight="1">
      <c r="A67" s="8" t="s">
        <v>1670</v>
      </c>
      <c r="B67" s="18" t="s">
        <v>1742</v>
      </c>
      <c r="C67" s="36" t="s">
        <v>3500</v>
      </c>
      <c r="D67" s="38" t="s">
        <v>1749</v>
      </c>
      <c r="E67" s="2" t="s">
        <v>3549</v>
      </c>
      <c r="F67" s="9" t="s">
        <v>912</v>
      </c>
      <c r="G67" s="69">
        <v>4000</v>
      </c>
      <c r="H67" s="8">
        <v>1</v>
      </c>
      <c r="I67" s="46" t="s">
        <v>842</v>
      </c>
      <c r="J67" s="27" t="s">
        <v>1721</v>
      </c>
    </row>
    <row r="68" spans="1:253" ht="37.5" customHeight="1">
      <c r="A68" s="19" t="s">
        <v>3950</v>
      </c>
      <c r="B68" s="18" t="s">
        <v>3969</v>
      </c>
      <c r="C68" s="36" t="s">
        <v>3500</v>
      </c>
      <c r="D68" s="38" t="s">
        <v>3976</v>
      </c>
      <c r="E68" s="2" t="s">
        <v>3549</v>
      </c>
      <c r="F68" s="51" t="s">
        <v>913</v>
      </c>
      <c r="G68" s="45">
        <v>4000</v>
      </c>
      <c r="H68" s="8">
        <v>1</v>
      </c>
      <c r="I68" s="46" t="s">
        <v>842</v>
      </c>
      <c r="J68" s="27"/>
    </row>
    <row r="69" spans="1:253" ht="37.5" customHeight="1">
      <c r="A69" s="19" t="s">
        <v>3178</v>
      </c>
      <c r="B69" s="18" t="s">
        <v>3289</v>
      </c>
      <c r="C69" s="36" t="s">
        <v>3500</v>
      </c>
      <c r="D69" s="38" t="s">
        <v>268</v>
      </c>
      <c r="E69" s="2" t="s">
        <v>109</v>
      </c>
      <c r="F69" s="51" t="s">
        <v>350</v>
      </c>
      <c r="G69" s="69">
        <v>6500</v>
      </c>
      <c r="H69" s="8">
        <v>1</v>
      </c>
      <c r="I69" s="46" t="s">
        <v>842</v>
      </c>
      <c r="J69" s="31" t="s">
        <v>269</v>
      </c>
    </row>
    <row r="70" spans="1:253" ht="48.75" customHeight="1">
      <c r="A70" s="19" t="s">
        <v>3666</v>
      </c>
      <c r="B70" s="18" t="s">
        <v>3730</v>
      </c>
      <c r="C70" s="11" t="s">
        <v>3500</v>
      </c>
      <c r="D70" s="38" t="s">
        <v>3731</v>
      </c>
      <c r="E70" s="2" t="s">
        <v>3549</v>
      </c>
      <c r="F70" s="51" t="s">
        <v>914</v>
      </c>
      <c r="G70" s="69">
        <v>7000</v>
      </c>
      <c r="H70" s="8">
        <v>0</v>
      </c>
      <c r="I70" s="46" t="s">
        <v>842</v>
      </c>
      <c r="J70" s="31"/>
    </row>
    <row r="71" spans="1:253" ht="48.75" customHeight="1">
      <c r="A71" s="8" t="s">
        <v>3587</v>
      </c>
      <c r="B71" s="22" t="s">
        <v>3636</v>
      </c>
      <c r="C71" s="2" t="s">
        <v>3500</v>
      </c>
      <c r="D71" s="37" t="s">
        <v>915</v>
      </c>
      <c r="E71" s="2" t="s">
        <v>3549</v>
      </c>
      <c r="F71" s="9" t="s">
        <v>3650</v>
      </c>
      <c r="G71" s="68">
        <v>31900</v>
      </c>
      <c r="H71" s="7" t="s">
        <v>3474</v>
      </c>
      <c r="I71" s="46" t="s">
        <v>3475</v>
      </c>
      <c r="J71" s="27" t="s">
        <v>3641</v>
      </c>
    </row>
    <row r="72" spans="1:253" ht="48.75" customHeight="1">
      <c r="A72" s="19" t="s">
        <v>3178</v>
      </c>
      <c r="B72" s="18" t="s">
        <v>1178</v>
      </c>
      <c r="C72" s="11" t="s">
        <v>3500</v>
      </c>
      <c r="D72" s="38" t="s">
        <v>1179</v>
      </c>
      <c r="E72" s="2" t="s">
        <v>3549</v>
      </c>
      <c r="F72" s="51" t="s">
        <v>916</v>
      </c>
      <c r="G72" s="69">
        <v>10000</v>
      </c>
      <c r="H72" s="8">
        <v>1</v>
      </c>
      <c r="I72" s="46" t="s">
        <v>842</v>
      </c>
      <c r="J72" s="27" t="s">
        <v>3641</v>
      </c>
    </row>
    <row r="73" spans="1:253" ht="48.75" customHeight="1">
      <c r="A73" s="8" t="s">
        <v>2561</v>
      </c>
      <c r="B73" s="22" t="s">
        <v>2562</v>
      </c>
      <c r="C73" s="36" t="s">
        <v>3500</v>
      </c>
      <c r="D73" s="38" t="s">
        <v>2569</v>
      </c>
      <c r="E73" s="2" t="s">
        <v>3985</v>
      </c>
      <c r="F73" s="9" t="s">
        <v>2570</v>
      </c>
      <c r="G73" s="69">
        <v>31900</v>
      </c>
      <c r="H73" s="8" t="s">
        <v>3474</v>
      </c>
      <c r="I73" s="20" t="s">
        <v>3520</v>
      </c>
      <c r="J73" s="27"/>
    </row>
    <row r="74" spans="1:253" ht="48.75" customHeight="1">
      <c r="A74" s="19" t="s">
        <v>2281</v>
      </c>
      <c r="B74" s="18" t="s">
        <v>2397</v>
      </c>
      <c r="C74" s="36" t="s">
        <v>3500</v>
      </c>
      <c r="D74" s="38" t="s">
        <v>2404</v>
      </c>
      <c r="E74" s="2" t="s">
        <v>3985</v>
      </c>
      <c r="F74" s="51" t="s">
        <v>2405</v>
      </c>
      <c r="G74" s="69">
        <v>27400</v>
      </c>
      <c r="H74" s="8" t="s">
        <v>3474</v>
      </c>
      <c r="I74" s="20" t="s">
        <v>3764</v>
      </c>
      <c r="J74" s="27"/>
    </row>
    <row r="75" spans="1:253" ht="48.75" customHeight="1">
      <c r="A75" s="19" t="s">
        <v>2914</v>
      </c>
      <c r="B75" s="18" t="s">
        <v>2919</v>
      </c>
      <c r="C75" s="36" t="s">
        <v>3500</v>
      </c>
      <c r="D75" s="38" t="s">
        <v>2927</v>
      </c>
      <c r="E75" s="2" t="s">
        <v>3518</v>
      </c>
      <c r="F75" s="51" t="s">
        <v>348</v>
      </c>
      <c r="G75" s="69">
        <v>4000</v>
      </c>
      <c r="H75" s="8">
        <v>1</v>
      </c>
      <c r="I75" s="46" t="s">
        <v>842</v>
      </c>
      <c r="J75" s="27"/>
    </row>
    <row r="76" spans="1:253" ht="48.75" customHeight="1">
      <c r="A76" s="19" t="s">
        <v>2914</v>
      </c>
      <c r="B76" s="18" t="s">
        <v>2915</v>
      </c>
      <c r="C76" s="36" t="s">
        <v>3500</v>
      </c>
      <c r="D76" s="38" t="s">
        <v>2916</v>
      </c>
      <c r="E76" s="2" t="s">
        <v>3518</v>
      </c>
      <c r="F76" s="51" t="s">
        <v>347</v>
      </c>
      <c r="G76" s="69">
        <v>4000</v>
      </c>
      <c r="H76" s="8">
        <v>1</v>
      </c>
      <c r="I76" s="46" t="s">
        <v>842</v>
      </c>
      <c r="J76" s="27"/>
    </row>
    <row r="77" spans="1:253" ht="48.75" customHeight="1">
      <c r="A77" s="19" t="s">
        <v>2914</v>
      </c>
      <c r="B77" s="18" t="s">
        <v>2917</v>
      </c>
      <c r="C77" s="36" t="s">
        <v>3500</v>
      </c>
      <c r="D77" s="38" t="s">
        <v>2918</v>
      </c>
      <c r="E77" s="2" t="s">
        <v>3518</v>
      </c>
      <c r="F77" s="51" t="s">
        <v>917</v>
      </c>
      <c r="G77" s="69">
        <v>4000</v>
      </c>
      <c r="H77" s="8">
        <v>1</v>
      </c>
      <c r="I77" s="46" t="s">
        <v>842</v>
      </c>
      <c r="J77" s="27"/>
    </row>
    <row r="78" spans="1:253" s="13" customFormat="1" ht="37.5" customHeight="1">
      <c r="A78" s="8" t="s">
        <v>606</v>
      </c>
      <c r="B78" s="22" t="s">
        <v>790</v>
      </c>
      <c r="C78" s="36" t="s">
        <v>3500</v>
      </c>
      <c r="D78" s="38" t="s">
        <v>801</v>
      </c>
      <c r="E78" s="2" t="s">
        <v>3774</v>
      </c>
      <c r="F78" s="9" t="s">
        <v>918</v>
      </c>
      <c r="G78" s="69">
        <v>6500</v>
      </c>
      <c r="H78" s="8">
        <v>0</v>
      </c>
      <c r="I78" s="46" t="s">
        <v>842</v>
      </c>
      <c r="J78" s="27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</row>
    <row r="79" spans="1:253" ht="37.5" customHeight="1">
      <c r="A79" s="8" t="s">
        <v>606</v>
      </c>
      <c r="B79" s="22" t="s">
        <v>784</v>
      </c>
      <c r="C79" s="2" t="s">
        <v>3500</v>
      </c>
      <c r="D79" s="37" t="s">
        <v>786</v>
      </c>
      <c r="E79" s="2" t="s">
        <v>3774</v>
      </c>
      <c r="F79" s="9" t="s">
        <v>919</v>
      </c>
      <c r="G79" s="45">
        <v>7000</v>
      </c>
      <c r="H79" s="8">
        <v>1</v>
      </c>
      <c r="I79" s="46" t="s">
        <v>842</v>
      </c>
      <c r="J79" s="27" t="s">
        <v>1044</v>
      </c>
    </row>
    <row r="80" spans="1:253" ht="48.75" customHeight="1">
      <c r="A80" s="19" t="s">
        <v>4034</v>
      </c>
      <c r="B80" s="18" t="s">
        <v>4108</v>
      </c>
      <c r="C80" s="36" t="s">
        <v>3500</v>
      </c>
      <c r="D80" s="38" t="s">
        <v>4110</v>
      </c>
      <c r="E80" s="2" t="s">
        <v>3518</v>
      </c>
      <c r="F80" s="51" t="s">
        <v>920</v>
      </c>
      <c r="G80" s="69">
        <v>4500</v>
      </c>
      <c r="H80" s="7">
        <v>1</v>
      </c>
      <c r="I80" s="46" t="s">
        <v>842</v>
      </c>
      <c r="J80" s="27"/>
    </row>
    <row r="81" spans="1:10" ht="48.75" customHeight="1">
      <c r="A81" s="19" t="s">
        <v>4034</v>
      </c>
      <c r="B81" s="18" t="s">
        <v>4102</v>
      </c>
      <c r="C81" s="36" t="s">
        <v>3500</v>
      </c>
      <c r="D81" s="38" t="s">
        <v>4107</v>
      </c>
      <c r="E81" s="2" t="s">
        <v>3518</v>
      </c>
      <c r="F81" s="51" t="s">
        <v>920</v>
      </c>
      <c r="G81" s="69">
        <v>4500</v>
      </c>
      <c r="H81" s="7">
        <v>1</v>
      </c>
      <c r="I81" s="46" t="s">
        <v>842</v>
      </c>
      <c r="J81" s="27"/>
    </row>
    <row r="82" spans="1:10" ht="48.75" customHeight="1">
      <c r="A82" s="19" t="s">
        <v>4034</v>
      </c>
      <c r="B82" s="18" t="s">
        <v>4041</v>
      </c>
      <c r="C82" s="36" t="s">
        <v>3500</v>
      </c>
      <c r="D82" s="38" t="s">
        <v>4052</v>
      </c>
      <c r="E82" s="10" t="s">
        <v>3518</v>
      </c>
      <c r="F82" s="51" t="s">
        <v>921</v>
      </c>
      <c r="G82" s="69">
        <v>6000</v>
      </c>
      <c r="H82" s="7">
        <v>1</v>
      </c>
      <c r="I82" s="46" t="s">
        <v>842</v>
      </c>
      <c r="J82" s="60" t="s">
        <v>922</v>
      </c>
    </row>
    <row r="83" spans="1:10" ht="48.75" customHeight="1">
      <c r="A83" s="19" t="s">
        <v>4034</v>
      </c>
      <c r="B83" s="18" t="s">
        <v>4172</v>
      </c>
      <c r="C83" s="36" t="s">
        <v>3500</v>
      </c>
      <c r="D83" s="38" t="s">
        <v>4176</v>
      </c>
      <c r="E83" s="2" t="s">
        <v>3518</v>
      </c>
      <c r="F83" s="51" t="s">
        <v>923</v>
      </c>
      <c r="G83" s="69">
        <v>4500</v>
      </c>
      <c r="H83" s="7">
        <v>0</v>
      </c>
      <c r="I83" s="46" t="s">
        <v>842</v>
      </c>
      <c r="J83" s="60" t="s">
        <v>922</v>
      </c>
    </row>
    <row r="84" spans="1:10" ht="48.75" customHeight="1">
      <c r="A84" s="19" t="s">
        <v>4034</v>
      </c>
      <c r="B84" s="18" t="s">
        <v>4124</v>
      </c>
      <c r="C84" s="11" t="s">
        <v>3500</v>
      </c>
      <c r="D84" s="38" t="s">
        <v>1146</v>
      </c>
      <c r="E84" s="2" t="s">
        <v>3518</v>
      </c>
      <c r="F84" s="51" t="s">
        <v>4129</v>
      </c>
      <c r="G84" s="69">
        <v>5000</v>
      </c>
      <c r="H84" s="7">
        <v>0</v>
      </c>
      <c r="I84" s="20" t="s">
        <v>3520</v>
      </c>
      <c r="J84" s="27" t="s">
        <v>3596</v>
      </c>
    </row>
    <row r="85" spans="1:10" ht="48.75" customHeight="1">
      <c r="A85" s="19" t="s">
        <v>3839</v>
      </c>
      <c r="B85" s="18" t="s">
        <v>3909</v>
      </c>
      <c r="C85" s="36" t="s">
        <v>3500</v>
      </c>
      <c r="D85" s="38" t="s">
        <v>3928</v>
      </c>
      <c r="E85" s="10" t="s">
        <v>3518</v>
      </c>
      <c r="F85" s="51" t="s">
        <v>924</v>
      </c>
      <c r="G85" s="69">
        <v>5000</v>
      </c>
      <c r="H85" s="8">
        <v>1</v>
      </c>
      <c r="I85" s="46" t="s">
        <v>842</v>
      </c>
      <c r="J85" s="27"/>
    </row>
    <row r="86" spans="1:10" ht="48.75" customHeight="1">
      <c r="A86" s="19" t="s">
        <v>3839</v>
      </c>
      <c r="B86" s="18" t="s">
        <v>3867</v>
      </c>
      <c r="C86" s="36" t="s">
        <v>3500</v>
      </c>
      <c r="D86" s="38" t="s">
        <v>3874</v>
      </c>
      <c r="E86" s="2" t="s">
        <v>3774</v>
      </c>
      <c r="F86" s="51" t="s">
        <v>925</v>
      </c>
      <c r="G86" s="69">
        <v>6000</v>
      </c>
      <c r="H86" s="8">
        <v>1</v>
      </c>
      <c r="I86" s="46" t="s">
        <v>842</v>
      </c>
      <c r="J86" s="27"/>
    </row>
    <row r="87" spans="1:10" ht="48.75" customHeight="1">
      <c r="A87" s="8" t="s">
        <v>2561</v>
      </c>
      <c r="B87" s="22" t="s">
        <v>2610</v>
      </c>
      <c r="C87" s="36" t="s">
        <v>3500</v>
      </c>
      <c r="D87" s="38" t="s">
        <v>282</v>
      </c>
      <c r="E87" s="2" t="s">
        <v>3774</v>
      </c>
      <c r="F87" s="51" t="s">
        <v>343</v>
      </c>
      <c r="G87" s="69">
        <v>7500</v>
      </c>
      <c r="H87" s="8">
        <v>1</v>
      </c>
      <c r="I87" s="46" t="s">
        <v>842</v>
      </c>
      <c r="J87" s="27"/>
    </row>
    <row r="88" spans="1:10" ht="48.75" customHeight="1">
      <c r="A88" s="19" t="s">
        <v>2561</v>
      </c>
      <c r="B88" s="18" t="s">
        <v>2596</v>
      </c>
      <c r="C88" s="36" t="s">
        <v>3500</v>
      </c>
      <c r="D88" s="38" t="s">
        <v>2605</v>
      </c>
      <c r="E88" s="2" t="s">
        <v>3573</v>
      </c>
      <c r="F88" s="51" t="s">
        <v>2606</v>
      </c>
      <c r="G88" s="69">
        <v>24500</v>
      </c>
      <c r="H88" s="8" t="s">
        <v>3448</v>
      </c>
      <c r="I88" s="20" t="s">
        <v>3520</v>
      </c>
      <c r="J88" s="27" t="s">
        <v>3918</v>
      </c>
    </row>
    <row r="89" spans="1:10" ht="48.75" customHeight="1">
      <c r="A89" s="19" t="s">
        <v>1470</v>
      </c>
      <c r="B89" s="18" t="s">
        <v>1503</v>
      </c>
      <c r="C89" s="36" t="s">
        <v>3500</v>
      </c>
      <c r="D89" s="38" t="s">
        <v>283</v>
      </c>
      <c r="E89" s="2" t="s">
        <v>3774</v>
      </c>
      <c r="F89" s="51" t="s">
        <v>352</v>
      </c>
      <c r="G89" s="69">
        <v>8000</v>
      </c>
      <c r="H89" s="8">
        <v>1</v>
      </c>
      <c r="I89" s="46" t="s">
        <v>842</v>
      </c>
      <c r="J89" s="27"/>
    </row>
    <row r="90" spans="1:10" ht="48.75" customHeight="1">
      <c r="A90" s="19" t="s">
        <v>3839</v>
      </c>
      <c r="B90" s="18" t="s">
        <v>3875</v>
      </c>
      <c r="C90" s="36" t="s">
        <v>3500</v>
      </c>
      <c r="D90" s="38" t="s">
        <v>3882</v>
      </c>
      <c r="E90" s="2" t="s">
        <v>3518</v>
      </c>
      <c r="F90" s="51" t="s">
        <v>833</v>
      </c>
      <c r="G90" s="76">
        <v>6000</v>
      </c>
      <c r="H90" s="8">
        <v>0</v>
      </c>
      <c r="I90" s="46" t="s">
        <v>842</v>
      </c>
      <c r="J90" s="27"/>
    </row>
    <row r="91" spans="1:10" ht="48.75" customHeight="1">
      <c r="A91" s="19" t="s">
        <v>4034</v>
      </c>
      <c r="B91" s="18" t="s">
        <v>4209</v>
      </c>
      <c r="C91" s="2" t="s">
        <v>3500</v>
      </c>
      <c r="D91" s="37" t="s">
        <v>4215</v>
      </c>
      <c r="E91" s="2" t="s">
        <v>3518</v>
      </c>
      <c r="F91" s="51" t="s">
        <v>926</v>
      </c>
      <c r="G91" s="69">
        <v>6000</v>
      </c>
      <c r="H91" s="8">
        <v>1</v>
      </c>
      <c r="I91" s="46" t="s">
        <v>842</v>
      </c>
      <c r="J91" s="27"/>
    </row>
    <row r="92" spans="1:10" ht="48.75" customHeight="1">
      <c r="A92" s="8" t="s">
        <v>3040</v>
      </c>
      <c r="B92" s="22" t="s">
        <v>3044</v>
      </c>
      <c r="C92" s="2" t="s">
        <v>3500</v>
      </c>
      <c r="D92" s="37" t="s">
        <v>3049</v>
      </c>
      <c r="E92" s="2" t="s">
        <v>3774</v>
      </c>
      <c r="F92" s="9" t="s">
        <v>927</v>
      </c>
      <c r="G92" s="68">
        <v>4500</v>
      </c>
      <c r="H92" s="8">
        <v>1</v>
      </c>
      <c r="I92" s="46" t="s">
        <v>842</v>
      </c>
      <c r="J92" s="27"/>
    </row>
    <row r="93" spans="1:10" ht="48.75" customHeight="1">
      <c r="A93" s="19" t="s">
        <v>3040</v>
      </c>
      <c r="B93" s="18" t="s">
        <v>3117</v>
      </c>
      <c r="C93" s="2" t="s">
        <v>3500</v>
      </c>
      <c r="D93" s="38" t="s">
        <v>3118</v>
      </c>
      <c r="E93" s="10" t="s">
        <v>3518</v>
      </c>
      <c r="F93" s="51" t="s">
        <v>928</v>
      </c>
      <c r="G93" s="69">
        <v>4500</v>
      </c>
      <c r="H93" s="8">
        <v>0</v>
      </c>
      <c r="I93" s="46" t="s">
        <v>842</v>
      </c>
      <c r="J93" s="27"/>
    </row>
    <row r="94" spans="1:10" ht="48.75" customHeight="1">
      <c r="A94" s="8" t="s">
        <v>3040</v>
      </c>
      <c r="B94" s="22" t="s">
        <v>3124</v>
      </c>
      <c r="C94" s="2" t="s">
        <v>3500</v>
      </c>
      <c r="D94" s="37" t="s">
        <v>3127</v>
      </c>
      <c r="E94" s="10" t="s">
        <v>3518</v>
      </c>
      <c r="F94" s="9" t="s">
        <v>929</v>
      </c>
      <c r="G94" s="68">
        <v>4000</v>
      </c>
      <c r="H94" s="8">
        <v>0</v>
      </c>
      <c r="I94" s="46" t="s">
        <v>842</v>
      </c>
      <c r="J94" s="27"/>
    </row>
    <row r="95" spans="1:10" ht="48.75" customHeight="1">
      <c r="A95" s="19" t="s">
        <v>3040</v>
      </c>
      <c r="B95" s="18" t="s">
        <v>3052</v>
      </c>
      <c r="C95" s="36" t="s">
        <v>3500</v>
      </c>
      <c r="D95" s="38" t="s">
        <v>3063</v>
      </c>
      <c r="E95" s="2" t="s">
        <v>3774</v>
      </c>
      <c r="F95" s="9" t="s">
        <v>930</v>
      </c>
      <c r="G95" s="68">
        <v>4000</v>
      </c>
      <c r="H95" s="7">
        <v>0</v>
      </c>
      <c r="I95" s="46" t="s">
        <v>842</v>
      </c>
      <c r="J95" s="27"/>
    </row>
    <row r="96" spans="1:10" ht="48.75" customHeight="1">
      <c r="A96" s="19" t="s">
        <v>3040</v>
      </c>
      <c r="B96" s="18" t="s">
        <v>3160</v>
      </c>
      <c r="C96" s="36" t="s">
        <v>3500</v>
      </c>
      <c r="D96" s="38" t="s">
        <v>3167</v>
      </c>
      <c r="E96" s="10" t="s">
        <v>3518</v>
      </c>
      <c r="F96" s="51" t="s">
        <v>931</v>
      </c>
      <c r="G96" s="69">
        <v>5500</v>
      </c>
      <c r="H96" s="8">
        <v>1</v>
      </c>
      <c r="I96" s="46" t="s">
        <v>842</v>
      </c>
      <c r="J96" s="27"/>
    </row>
    <row r="97" spans="1:253" ht="48.75" customHeight="1">
      <c r="A97" s="8" t="s">
        <v>3040</v>
      </c>
      <c r="B97" s="22" t="s">
        <v>3131</v>
      </c>
      <c r="C97" s="2" t="s">
        <v>3500</v>
      </c>
      <c r="D97" s="37" t="s">
        <v>3142</v>
      </c>
      <c r="E97" s="10" t="s">
        <v>3518</v>
      </c>
      <c r="F97" s="9" t="s">
        <v>349</v>
      </c>
      <c r="G97" s="68">
        <v>6000</v>
      </c>
      <c r="H97" s="7">
        <v>0</v>
      </c>
      <c r="I97" s="46" t="s">
        <v>842</v>
      </c>
      <c r="J97" s="27"/>
    </row>
    <row r="98" spans="1:253" ht="48.75" customHeight="1">
      <c r="A98" s="8" t="s">
        <v>1783</v>
      </c>
      <c r="B98" s="22" t="s">
        <v>1804</v>
      </c>
      <c r="C98" s="2" t="s">
        <v>3500</v>
      </c>
      <c r="D98" s="37" t="s">
        <v>1812</v>
      </c>
      <c r="E98" s="2" t="s">
        <v>3774</v>
      </c>
      <c r="F98" s="9" t="s">
        <v>1811</v>
      </c>
      <c r="G98" s="68">
        <v>4000</v>
      </c>
      <c r="H98" s="7">
        <v>0</v>
      </c>
      <c r="I98" s="46" t="s">
        <v>842</v>
      </c>
      <c r="J98" s="27"/>
    </row>
    <row r="99" spans="1:253" ht="48.75" customHeight="1">
      <c r="A99" s="19" t="s">
        <v>1783</v>
      </c>
      <c r="B99" s="22" t="s">
        <v>1791</v>
      </c>
      <c r="C99" s="36" t="s">
        <v>3500</v>
      </c>
      <c r="D99" s="38" t="s">
        <v>1792</v>
      </c>
      <c r="E99" s="2" t="s">
        <v>3774</v>
      </c>
      <c r="F99" s="51" t="s">
        <v>932</v>
      </c>
      <c r="G99" s="69">
        <v>5500</v>
      </c>
      <c r="H99" s="8">
        <v>1</v>
      </c>
      <c r="I99" s="46" t="s">
        <v>842</v>
      </c>
      <c r="J99" s="27"/>
    </row>
    <row r="100" spans="1:253" ht="48.75" customHeight="1">
      <c r="A100" s="19" t="s">
        <v>1783</v>
      </c>
      <c r="B100" s="22" t="s">
        <v>266</v>
      </c>
      <c r="C100" s="36" t="s">
        <v>3500</v>
      </c>
      <c r="D100" s="38" t="s">
        <v>265</v>
      </c>
      <c r="E100" s="2" t="s">
        <v>3774</v>
      </c>
      <c r="F100" s="51" t="s">
        <v>356</v>
      </c>
      <c r="G100" s="69">
        <v>4500</v>
      </c>
      <c r="H100" s="8">
        <v>1</v>
      </c>
      <c r="I100" s="46" t="s">
        <v>842</v>
      </c>
      <c r="J100" s="27"/>
    </row>
    <row r="101" spans="1:253" ht="48.75" customHeight="1">
      <c r="A101" s="19" t="s">
        <v>1251</v>
      </c>
      <c r="B101" s="18" t="s">
        <v>1306</v>
      </c>
      <c r="C101" s="36" t="s">
        <v>3500</v>
      </c>
      <c r="D101" s="38" t="s">
        <v>1323</v>
      </c>
      <c r="E101" s="10" t="s">
        <v>3518</v>
      </c>
      <c r="F101" s="51" t="s">
        <v>933</v>
      </c>
      <c r="G101" s="69">
        <v>7000</v>
      </c>
      <c r="H101" s="8">
        <v>1</v>
      </c>
      <c r="I101" s="46" t="s">
        <v>842</v>
      </c>
      <c r="J101" s="31" t="s">
        <v>1309</v>
      </c>
    </row>
    <row r="102" spans="1:253" ht="48.75" customHeight="1">
      <c r="A102" s="19" t="s">
        <v>1251</v>
      </c>
      <c r="B102" s="18" t="s">
        <v>1335</v>
      </c>
      <c r="C102" s="36" t="s">
        <v>3500</v>
      </c>
      <c r="D102" s="38" t="s">
        <v>1336</v>
      </c>
      <c r="E102" s="10" t="s">
        <v>3518</v>
      </c>
      <c r="F102" s="51" t="s">
        <v>934</v>
      </c>
      <c r="G102" s="69">
        <v>6000</v>
      </c>
      <c r="H102" s="8">
        <v>1</v>
      </c>
      <c r="I102" s="46" t="s">
        <v>842</v>
      </c>
      <c r="J102" s="31" t="s">
        <v>1339</v>
      </c>
    </row>
    <row r="103" spans="1:253" ht="48.75" customHeight="1">
      <c r="A103" s="19" t="s">
        <v>3040</v>
      </c>
      <c r="B103" s="18" t="s">
        <v>3152</v>
      </c>
      <c r="C103" s="36" t="s">
        <v>3500</v>
      </c>
      <c r="D103" s="38" t="s">
        <v>3157</v>
      </c>
      <c r="E103" s="10" t="s">
        <v>3518</v>
      </c>
      <c r="F103" s="51" t="s">
        <v>935</v>
      </c>
      <c r="G103" s="69">
        <v>6000</v>
      </c>
      <c r="H103" s="8">
        <v>1</v>
      </c>
      <c r="I103" s="46" t="s">
        <v>842</v>
      </c>
      <c r="J103" s="27" t="s">
        <v>3155</v>
      </c>
    </row>
    <row r="104" spans="1:253" ht="48.75" customHeight="1">
      <c r="A104" s="19" t="s">
        <v>3040</v>
      </c>
      <c r="B104" s="18" t="s">
        <v>3107</v>
      </c>
      <c r="C104" s="36" t="s">
        <v>3500</v>
      </c>
      <c r="D104" s="38" t="s">
        <v>3113</v>
      </c>
      <c r="E104" s="10" t="s">
        <v>3518</v>
      </c>
      <c r="F104" s="51" t="s">
        <v>936</v>
      </c>
      <c r="G104" s="69">
        <v>5000</v>
      </c>
      <c r="H104" s="8">
        <v>0</v>
      </c>
      <c r="I104" s="46" t="s">
        <v>842</v>
      </c>
      <c r="J104" s="27"/>
    </row>
    <row r="105" spans="1:253" ht="48.75" customHeight="1">
      <c r="A105" s="8" t="s">
        <v>1883</v>
      </c>
      <c r="B105" s="22" t="s">
        <v>2021</v>
      </c>
      <c r="C105" s="36" t="s">
        <v>3500</v>
      </c>
      <c r="D105" s="38" t="s">
        <v>2027</v>
      </c>
      <c r="E105" s="2" t="s">
        <v>3518</v>
      </c>
      <c r="F105" s="9" t="s">
        <v>937</v>
      </c>
      <c r="G105" s="69">
        <v>4000</v>
      </c>
      <c r="H105" s="8">
        <v>0</v>
      </c>
      <c r="I105" s="46" t="s">
        <v>842</v>
      </c>
      <c r="J105" s="27"/>
    </row>
    <row r="106" spans="1:253" ht="48.75" customHeight="1">
      <c r="A106" s="8" t="s">
        <v>1883</v>
      </c>
      <c r="B106" s="18" t="s">
        <v>2004</v>
      </c>
      <c r="C106" s="36" t="s">
        <v>3500</v>
      </c>
      <c r="D106" s="38" t="s">
        <v>2009</v>
      </c>
      <c r="E106" s="10" t="s">
        <v>3518</v>
      </c>
      <c r="F106" s="9" t="s">
        <v>938</v>
      </c>
      <c r="G106" s="69">
        <v>2500</v>
      </c>
      <c r="H106" s="8">
        <v>0</v>
      </c>
      <c r="I106" s="46" t="s">
        <v>842</v>
      </c>
      <c r="J106" s="27"/>
    </row>
    <row r="107" spans="1:253" s="13" customFormat="1" ht="37.5" customHeight="1">
      <c r="A107" s="8" t="s">
        <v>1883</v>
      </c>
      <c r="B107" s="18" t="s">
        <v>512</v>
      </c>
      <c r="C107" s="36" t="s">
        <v>3500</v>
      </c>
      <c r="D107" s="38" t="s">
        <v>519</v>
      </c>
      <c r="E107" s="37" t="s">
        <v>3518</v>
      </c>
      <c r="F107" s="123" t="s">
        <v>939</v>
      </c>
      <c r="G107" s="68">
        <v>5500</v>
      </c>
      <c r="H107" s="8">
        <v>1</v>
      </c>
      <c r="I107" s="46" t="s">
        <v>842</v>
      </c>
      <c r="J107" s="27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</row>
    <row r="108" spans="1:253" ht="48.75" customHeight="1">
      <c r="A108" s="8" t="s">
        <v>1883</v>
      </c>
      <c r="B108" s="22" t="s">
        <v>381</v>
      </c>
      <c r="C108" s="36" t="s">
        <v>3500</v>
      </c>
      <c r="D108" s="37" t="s">
        <v>390</v>
      </c>
      <c r="E108" s="10" t="s">
        <v>3518</v>
      </c>
      <c r="F108" s="9" t="s">
        <v>940</v>
      </c>
      <c r="G108" s="69">
        <v>4000</v>
      </c>
      <c r="H108" s="8">
        <v>0</v>
      </c>
      <c r="I108" s="46" t="s">
        <v>842</v>
      </c>
      <c r="J108" s="57" t="s">
        <v>941</v>
      </c>
    </row>
    <row r="109" spans="1:253" ht="48.75" customHeight="1">
      <c r="A109" s="8" t="s">
        <v>1883</v>
      </c>
      <c r="B109" s="18" t="s">
        <v>2137</v>
      </c>
      <c r="C109" s="36" t="s">
        <v>3500</v>
      </c>
      <c r="D109" s="38" t="s">
        <v>2140</v>
      </c>
      <c r="E109" s="10" t="s">
        <v>3518</v>
      </c>
      <c r="F109" s="9" t="s">
        <v>942</v>
      </c>
      <c r="G109" s="69">
        <v>4000</v>
      </c>
      <c r="H109" s="8">
        <v>1</v>
      </c>
      <c r="I109" s="46" t="s">
        <v>842</v>
      </c>
      <c r="J109" s="27"/>
    </row>
    <row r="110" spans="1:253" ht="48.75" customHeight="1">
      <c r="A110" s="19" t="s">
        <v>1828</v>
      </c>
      <c r="B110" s="18" t="s">
        <v>1840</v>
      </c>
      <c r="C110" s="36" t="s">
        <v>3500</v>
      </c>
      <c r="D110" s="38" t="s">
        <v>1852</v>
      </c>
      <c r="E110" s="10" t="s">
        <v>3518</v>
      </c>
      <c r="F110" s="51" t="s">
        <v>943</v>
      </c>
      <c r="G110" s="69">
        <v>4000</v>
      </c>
      <c r="H110" s="8">
        <v>1</v>
      </c>
      <c r="I110" s="46" t="s">
        <v>842</v>
      </c>
      <c r="J110" s="27"/>
    </row>
    <row r="111" spans="1:253" ht="48.75" customHeight="1">
      <c r="A111" s="19" t="s">
        <v>1828</v>
      </c>
      <c r="B111" s="18" t="s">
        <v>1829</v>
      </c>
      <c r="C111" s="36" t="s">
        <v>3500</v>
      </c>
      <c r="D111" s="38" t="s">
        <v>267</v>
      </c>
      <c r="E111" s="10" t="s">
        <v>3518</v>
      </c>
      <c r="F111" s="51" t="s">
        <v>357</v>
      </c>
      <c r="G111" s="69">
        <v>4000</v>
      </c>
      <c r="H111" s="8">
        <v>1</v>
      </c>
      <c r="I111" s="46" t="s">
        <v>842</v>
      </c>
      <c r="J111" s="27"/>
    </row>
    <row r="112" spans="1:253" ht="48.75" customHeight="1">
      <c r="A112" s="19" t="s">
        <v>1828</v>
      </c>
      <c r="B112" s="18" t="s">
        <v>1864</v>
      </c>
      <c r="C112" s="36" t="s">
        <v>3500</v>
      </c>
      <c r="D112" s="38" t="s">
        <v>1874</v>
      </c>
      <c r="E112" s="10" t="s">
        <v>3518</v>
      </c>
      <c r="F112" s="51" t="s">
        <v>944</v>
      </c>
      <c r="G112" s="69">
        <v>4000</v>
      </c>
      <c r="H112" s="8">
        <v>0</v>
      </c>
      <c r="I112" s="46" t="s">
        <v>842</v>
      </c>
      <c r="J112" s="27"/>
    </row>
    <row r="113" spans="1:253" ht="48.75" customHeight="1">
      <c r="A113" s="19" t="s">
        <v>1251</v>
      </c>
      <c r="B113" s="18" t="s">
        <v>1333</v>
      </c>
      <c r="C113" s="36" t="s">
        <v>3500</v>
      </c>
      <c r="D113" s="38" t="s">
        <v>1334</v>
      </c>
      <c r="E113" s="10" t="s">
        <v>3518</v>
      </c>
      <c r="F113" s="51" t="s">
        <v>945</v>
      </c>
      <c r="G113" s="69">
        <v>4000</v>
      </c>
      <c r="H113" s="8">
        <v>1</v>
      </c>
      <c r="I113" s="46" t="s">
        <v>842</v>
      </c>
      <c r="J113" s="31" t="s">
        <v>946</v>
      </c>
    </row>
    <row r="114" spans="1:253" ht="48.75" customHeight="1">
      <c r="A114" s="19" t="s">
        <v>3950</v>
      </c>
      <c r="B114" s="18" t="s">
        <v>4001</v>
      </c>
      <c r="C114" s="36" t="s">
        <v>3500</v>
      </c>
      <c r="D114" s="38" t="s">
        <v>4008</v>
      </c>
      <c r="E114" s="10" t="s">
        <v>3518</v>
      </c>
      <c r="F114" s="51" t="s">
        <v>947</v>
      </c>
      <c r="G114" s="69">
        <v>5000</v>
      </c>
      <c r="H114" s="8">
        <v>1</v>
      </c>
      <c r="I114" s="46" t="s">
        <v>842</v>
      </c>
      <c r="J114" s="27"/>
    </row>
    <row r="115" spans="1:253" ht="48.75" customHeight="1">
      <c r="A115" s="19" t="s">
        <v>1251</v>
      </c>
      <c r="B115" s="18" t="s">
        <v>1335</v>
      </c>
      <c r="C115" s="36" t="s">
        <v>3500</v>
      </c>
      <c r="D115" s="38" t="s">
        <v>1347</v>
      </c>
      <c r="E115" s="10" t="s">
        <v>3518</v>
      </c>
      <c r="F115" s="51" t="s">
        <v>948</v>
      </c>
      <c r="G115" s="69">
        <v>6000</v>
      </c>
      <c r="H115" s="8">
        <v>1</v>
      </c>
      <c r="I115" s="46" t="s">
        <v>842</v>
      </c>
      <c r="J115" s="31" t="s">
        <v>949</v>
      </c>
    </row>
    <row r="116" spans="1:253" ht="48.75" customHeight="1">
      <c r="A116" s="19" t="s">
        <v>4291</v>
      </c>
      <c r="B116" s="18" t="s">
        <v>2227</v>
      </c>
      <c r="C116" s="36" t="s">
        <v>3500</v>
      </c>
      <c r="D116" s="38" t="s">
        <v>2234</v>
      </c>
      <c r="E116" s="2" t="s">
        <v>3518</v>
      </c>
      <c r="F116" s="51" t="s">
        <v>950</v>
      </c>
      <c r="G116" s="69">
        <v>4000</v>
      </c>
      <c r="H116" s="8">
        <v>0</v>
      </c>
      <c r="I116" s="46" t="s">
        <v>842</v>
      </c>
      <c r="J116" s="27"/>
    </row>
    <row r="117" spans="1:253" ht="48.75" customHeight="1">
      <c r="A117" s="19" t="s">
        <v>4291</v>
      </c>
      <c r="B117" s="18" t="s">
        <v>110</v>
      </c>
      <c r="C117" s="36" t="s">
        <v>3500</v>
      </c>
      <c r="D117" s="38" t="s">
        <v>111</v>
      </c>
      <c r="E117" s="2" t="s">
        <v>112</v>
      </c>
      <c r="F117" s="51" t="s">
        <v>341</v>
      </c>
      <c r="G117" s="69">
        <v>4500</v>
      </c>
      <c r="H117" s="8">
        <v>1</v>
      </c>
      <c r="I117" s="46" t="s">
        <v>842</v>
      </c>
      <c r="J117" s="27"/>
    </row>
    <row r="118" spans="1:253" ht="48.75" customHeight="1">
      <c r="A118" s="8" t="s">
        <v>1351</v>
      </c>
      <c r="B118" s="22" t="s">
        <v>1448</v>
      </c>
      <c r="C118" s="2" t="s">
        <v>3500</v>
      </c>
      <c r="D118" s="37" t="s">
        <v>1449</v>
      </c>
      <c r="E118" s="2" t="s">
        <v>3518</v>
      </c>
      <c r="F118" s="9" t="s">
        <v>951</v>
      </c>
      <c r="G118" s="68">
        <v>4000</v>
      </c>
      <c r="H118" s="8">
        <v>1</v>
      </c>
      <c r="I118" s="46" t="s">
        <v>842</v>
      </c>
      <c r="J118" s="27"/>
    </row>
    <row r="119" spans="1:253" s="13" customFormat="1" ht="37.5" customHeight="1">
      <c r="A119" s="8" t="s">
        <v>1351</v>
      </c>
      <c r="B119" s="18" t="s">
        <v>1352</v>
      </c>
      <c r="C119" s="36" t="s">
        <v>3500</v>
      </c>
      <c r="D119" s="38" t="s">
        <v>1359</v>
      </c>
      <c r="E119" s="10" t="s">
        <v>3518</v>
      </c>
      <c r="F119" s="51" t="s">
        <v>952</v>
      </c>
      <c r="G119" s="44">
        <v>7000</v>
      </c>
      <c r="H119" s="8">
        <v>1</v>
      </c>
      <c r="I119" s="46" t="s">
        <v>842</v>
      </c>
      <c r="J119" s="27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</row>
    <row r="120" spans="1:253" ht="48.75" customHeight="1">
      <c r="A120" s="8" t="s">
        <v>1883</v>
      </c>
      <c r="B120" s="18" t="s">
        <v>463</v>
      </c>
      <c r="C120" s="36" t="s">
        <v>3500</v>
      </c>
      <c r="D120" s="38" t="s">
        <v>464</v>
      </c>
      <c r="E120" s="10" t="s">
        <v>3518</v>
      </c>
      <c r="F120" s="9" t="s">
        <v>953</v>
      </c>
      <c r="G120" s="69">
        <v>5500</v>
      </c>
      <c r="H120" s="8">
        <v>1</v>
      </c>
      <c r="I120" s="46" t="s">
        <v>842</v>
      </c>
      <c r="J120" s="27" t="s">
        <v>889</v>
      </c>
    </row>
    <row r="121" spans="1:253" s="13" customFormat="1" ht="37.5" customHeight="1">
      <c r="A121" s="8" t="s">
        <v>1883</v>
      </c>
      <c r="B121" s="18" t="s">
        <v>497</v>
      </c>
      <c r="C121" s="36" t="s">
        <v>3500</v>
      </c>
      <c r="D121" s="38" t="s">
        <v>507</v>
      </c>
      <c r="E121" s="37" t="s">
        <v>3518</v>
      </c>
      <c r="F121" s="9" t="s">
        <v>954</v>
      </c>
      <c r="G121" s="69">
        <v>4000</v>
      </c>
      <c r="H121" s="8">
        <v>1</v>
      </c>
      <c r="I121" s="46" t="s">
        <v>842</v>
      </c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</row>
    <row r="122" spans="1:253" ht="48.75" customHeight="1">
      <c r="A122" s="8" t="s">
        <v>1883</v>
      </c>
      <c r="B122" s="18" t="s">
        <v>465</v>
      </c>
      <c r="C122" s="36" t="s">
        <v>3500</v>
      </c>
      <c r="D122" s="38" t="s">
        <v>487</v>
      </c>
      <c r="E122" s="10" t="s">
        <v>3518</v>
      </c>
      <c r="F122" s="9" t="s">
        <v>955</v>
      </c>
      <c r="G122" s="69">
        <v>4500</v>
      </c>
      <c r="H122" s="8">
        <v>1</v>
      </c>
      <c r="I122" s="46" t="s">
        <v>842</v>
      </c>
      <c r="J122" s="27" t="s">
        <v>468</v>
      </c>
    </row>
    <row r="123" spans="1:253" ht="48.75" customHeight="1">
      <c r="A123" s="8" t="s">
        <v>1883</v>
      </c>
      <c r="B123" s="18" t="s">
        <v>261</v>
      </c>
      <c r="C123" s="36" t="s">
        <v>3500</v>
      </c>
      <c r="D123" s="38" t="s">
        <v>262</v>
      </c>
      <c r="E123" s="10" t="s">
        <v>3518</v>
      </c>
      <c r="F123" s="9" t="s">
        <v>358</v>
      </c>
      <c r="G123" s="69">
        <v>5500</v>
      </c>
      <c r="H123" s="8">
        <v>1</v>
      </c>
      <c r="I123" s="46" t="s">
        <v>842</v>
      </c>
      <c r="J123" s="27" t="s">
        <v>468</v>
      </c>
    </row>
    <row r="124" spans="1:253" ht="48.75" customHeight="1">
      <c r="A124" s="19" t="s">
        <v>2281</v>
      </c>
      <c r="B124" s="18" t="s">
        <v>2485</v>
      </c>
      <c r="C124" s="36" t="s">
        <v>3500</v>
      </c>
      <c r="D124" s="38" t="s">
        <v>2497</v>
      </c>
      <c r="E124" s="10" t="s">
        <v>3518</v>
      </c>
      <c r="F124" s="51" t="s">
        <v>956</v>
      </c>
      <c r="G124" s="69">
        <v>5000</v>
      </c>
      <c r="H124" s="8">
        <v>0</v>
      </c>
      <c r="I124" s="46" t="s">
        <v>842</v>
      </c>
      <c r="J124" s="27"/>
    </row>
    <row r="125" spans="1:253" ht="48.75" customHeight="1">
      <c r="A125" s="19" t="s">
        <v>2281</v>
      </c>
      <c r="B125" s="18" t="s">
        <v>2485</v>
      </c>
      <c r="C125" s="36" t="s">
        <v>3500</v>
      </c>
      <c r="D125" s="38" t="s">
        <v>957</v>
      </c>
      <c r="E125" s="10" t="s">
        <v>3518</v>
      </c>
      <c r="F125" s="51" t="s">
        <v>956</v>
      </c>
      <c r="G125" s="69">
        <v>27900</v>
      </c>
      <c r="H125" s="8" t="s">
        <v>3474</v>
      </c>
      <c r="I125" s="46" t="s">
        <v>3475</v>
      </c>
      <c r="J125" s="27"/>
    </row>
    <row r="126" spans="1:253" ht="48.75" customHeight="1">
      <c r="A126" s="19" t="s">
        <v>2281</v>
      </c>
      <c r="B126" s="18" t="s">
        <v>2485</v>
      </c>
      <c r="C126" s="36" t="s">
        <v>3500</v>
      </c>
      <c r="D126" s="38" t="s">
        <v>958</v>
      </c>
      <c r="E126" s="10" t="s">
        <v>3518</v>
      </c>
      <c r="F126" s="51" t="s">
        <v>956</v>
      </c>
      <c r="G126" s="69">
        <v>30900</v>
      </c>
      <c r="H126" s="8" t="s">
        <v>3474</v>
      </c>
      <c r="I126" s="59" t="s">
        <v>3478</v>
      </c>
      <c r="J126" s="27"/>
    </row>
    <row r="127" spans="1:253" ht="48.75" customHeight="1">
      <c r="A127" s="19" t="s">
        <v>2281</v>
      </c>
      <c r="B127" s="18" t="s">
        <v>2485</v>
      </c>
      <c r="C127" s="36" t="s">
        <v>3500</v>
      </c>
      <c r="D127" s="38" t="s">
        <v>959</v>
      </c>
      <c r="E127" s="10" t="s">
        <v>3518</v>
      </c>
      <c r="F127" s="51" t="s">
        <v>956</v>
      </c>
      <c r="G127" s="69">
        <v>31900</v>
      </c>
      <c r="H127" s="7" t="s">
        <v>3474</v>
      </c>
      <c r="I127" s="46" t="s">
        <v>3480</v>
      </c>
      <c r="J127" s="27"/>
    </row>
    <row r="128" spans="1:253" ht="48.75" customHeight="1">
      <c r="A128" s="19" t="s">
        <v>2281</v>
      </c>
      <c r="B128" s="18" t="s">
        <v>2438</v>
      </c>
      <c r="C128" s="36" t="s">
        <v>3500</v>
      </c>
      <c r="D128" s="38" t="s">
        <v>2443</v>
      </c>
      <c r="E128" s="2" t="s">
        <v>3518</v>
      </c>
      <c r="F128" s="51" t="s">
        <v>960</v>
      </c>
      <c r="G128" s="69">
        <v>4000</v>
      </c>
      <c r="H128" s="8">
        <v>1</v>
      </c>
      <c r="I128" s="46" t="s">
        <v>842</v>
      </c>
      <c r="J128" s="27"/>
    </row>
    <row r="129" spans="1:10" ht="48.75" customHeight="1">
      <c r="A129" s="19" t="s">
        <v>2281</v>
      </c>
      <c r="B129" s="22" t="s">
        <v>2364</v>
      </c>
      <c r="C129" s="36" t="s">
        <v>3500</v>
      </c>
      <c r="D129" s="38" t="s">
        <v>2375</v>
      </c>
      <c r="E129" s="2" t="s">
        <v>3518</v>
      </c>
      <c r="F129" s="51" t="s">
        <v>961</v>
      </c>
      <c r="G129" s="69">
        <v>4000</v>
      </c>
      <c r="H129" s="8">
        <v>1</v>
      </c>
      <c r="I129" s="46" t="s">
        <v>842</v>
      </c>
      <c r="J129" s="27"/>
    </row>
    <row r="130" spans="1:10" ht="48.75" customHeight="1">
      <c r="A130" s="19" t="s">
        <v>2281</v>
      </c>
      <c r="B130" s="18" t="s">
        <v>2305</v>
      </c>
      <c r="C130" s="36" t="s">
        <v>3500</v>
      </c>
      <c r="D130" s="38" t="s">
        <v>2315</v>
      </c>
      <c r="E130" s="10" t="s">
        <v>3518</v>
      </c>
      <c r="F130" s="51" t="s">
        <v>962</v>
      </c>
      <c r="G130" s="69">
        <v>6000</v>
      </c>
      <c r="H130" s="8">
        <v>1</v>
      </c>
      <c r="I130" s="46" t="s">
        <v>842</v>
      </c>
      <c r="J130" s="27"/>
    </row>
    <row r="131" spans="1:10" ht="48.75" customHeight="1">
      <c r="A131" s="19" t="s">
        <v>2281</v>
      </c>
      <c r="B131" s="22" t="s">
        <v>2379</v>
      </c>
      <c r="C131" s="36" t="s">
        <v>3500</v>
      </c>
      <c r="D131" s="38" t="s">
        <v>2385</v>
      </c>
      <c r="E131" s="2" t="s">
        <v>3518</v>
      </c>
      <c r="F131" s="51" t="s">
        <v>963</v>
      </c>
      <c r="G131" s="69">
        <v>4000</v>
      </c>
      <c r="H131" s="8">
        <v>1</v>
      </c>
      <c r="I131" s="46" t="s">
        <v>842</v>
      </c>
      <c r="J131" s="27"/>
    </row>
    <row r="132" spans="1:10" ht="48.75" customHeight="1">
      <c r="A132" s="19" t="s">
        <v>2281</v>
      </c>
      <c r="B132" s="18" t="s">
        <v>2318</v>
      </c>
      <c r="C132" s="36" t="s">
        <v>3500</v>
      </c>
      <c r="D132" s="38" t="s">
        <v>2329</v>
      </c>
      <c r="E132" s="10" t="s">
        <v>3518</v>
      </c>
      <c r="F132" s="74" t="s">
        <v>964</v>
      </c>
      <c r="G132" s="69">
        <v>4000</v>
      </c>
      <c r="H132" s="8">
        <v>0</v>
      </c>
      <c r="I132" s="46" t="s">
        <v>842</v>
      </c>
      <c r="J132" s="27"/>
    </row>
    <row r="133" spans="1:10" ht="48.75" customHeight="1">
      <c r="A133" s="19" t="s">
        <v>2281</v>
      </c>
      <c r="B133" s="18" t="s">
        <v>2438</v>
      </c>
      <c r="C133" s="36" t="s">
        <v>3500</v>
      </c>
      <c r="D133" s="38" t="s">
        <v>2453</v>
      </c>
      <c r="E133" s="2" t="s">
        <v>3573</v>
      </c>
      <c r="F133" s="51" t="s">
        <v>2454</v>
      </c>
      <c r="G133" s="69">
        <v>24500</v>
      </c>
      <c r="H133" s="7" t="s">
        <v>3448</v>
      </c>
      <c r="I133" s="20" t="s">
        <v>3520</v>
      </c>
      <c r="J133" s="27" t="s">
        <v>3596</v>
      </c>
    </row>
    <row r="134" spans="1:10" ht="48.75" customHeight="1">
      <c r="A134" s="19" t="s">
        <v>2281</v>
      </c>
      <c r="B134" s="18" t="s">
        <v>127</v>
      </c>
      <c r="C134" s="36" t="s">
        <v>3500</v>
      </c>
      <c r="D134" s="38" t="s">
        <v>128</v>
      </c>
      <c r="E134" s="10" t="s">
        <v>112</v>
      </c>
      <c r="F134" s="51" t="s">
        <v>342</v>
      </c>
      <c r="G134" s="69">
        <v>5000</v>
      </c>
      <c r="H134" s="7">
        <v>1</v>
      </c>
      <c r="I134" s="46" t="s">
        <v>842</v>
      </c>
      <c r="J134" s="27"/>
    </row>
    <row r="135" spans="1:10" ht="48.75" customHeight="1">
      <c r="A135" s="19" t="s">
        <v>2281</v>
      </c>
      <c r="B135" s="18" t="s">
        <v>2330</v>
      </c>
      <c r="C135" s="36" t="s">
        <v>3500</v>
      </c>
      <c r="D135" s="38" t="s">
        <v>2351</v>
      </c>
      <c r="E135" s="2" t="s">
        <v>3573</v>
      </c>
      <c r="F135" s="51" t="s">
        <v>2352</v>
      </c>
      <c r="G135" s="69">
        <v>32900</v>
      </c>
      <c r="H135" s="8" t="s">
        <v>3474</v>
      </c>
      <c r="I135" s="20" t="s">
        <v>3520</v>
      </c>
      <c r="J135" s="27" t="s">
        <v>3921</v>
      </c>
    </row>
    <row r="136" spans="1:10" ht="48.75" customHeight="1">
      <c r="A136" s="8" t="s">
        <v>2281</v>
      </c>
      <c r="B136" s="22" t="s">
        <v>2282</v>
      </c>
      <c r="C136" s="36" t="s">
        <v>3500</v>
      </c>
      <c r="D136" s="38" t="s">
        <v>2294</v>
      </c>
      <c r="E136" s="10" t="s">
        <v>3518</v>
      </c>
      <c r="F136" s="9" t="s">
        <v>965</v>
      </c>
      <c r="G136" s="68">
        <v>6000</v>
      </c>
      <c r="H136" s="8">
        <v>0</v>
      </c>
      <c r="I136" s="46" t="s">
        <v>842</v>
      </c>
      <c r="J136" s="27"/>
    </row>
    <row r="137" spans="1:10" ht="48.75" customHeight="1">
      <c r="A137" s="19" t="s">
        <v>2281</v>
      </c>
      <c r="B137" s="18" t="s">
        <v>2529</v>
      </c>
      <c r="C137" s="36" t="s">
        <v>3500</v>
      </c>
      <c r="D137" s="38" t="s">
        <v>2530</v>
      </c>
      <c r="E137" s="10" t="s">
        <v>3518</v>
      </c>
      <c r="F137" s="51" t="s">
        <v>966</v>
      </c>
      <c r="G137" s="69">
        <v>3500</v>
      </c>
      <c r="H137" s="7">
        <v>0</v>
      </c>
      <c r="I137" s="46" t="s">
        <v>842</v>
      </c>
      <c r="J137" s="27"/>
    </row>
    <row r="138" spans="1:10" ht="48.75" customHeight="1">
      <c r="A138" s="19" t="s">
        <v>2281</v>
      </c>
      <c r="B138" s="18" t="s">
        <v>2529</v>
      </c>
      <c r="C138" s="36" t="s">
        <v>3500</v>
      </c>
      <c r="D138" s="38" t="s">
        <v>967</v>
      </c>
      <c r="E138" s="10" t="s">
        <v>3518</v>
      </c>
      <c r="F138" s="51" t="s">
        <v>966</v>
      </c>
      <c r="G138" s="69">
        <v>26400</v>
      </c>
      <c r="H138" s="7" t="s">
        <v>3448</v>
      </c>
      <c r="I138" s="46" t="s">
        <v>3475</v>
      </c>
      <c r="J138" s="27"/>
    </row>
    <row r="139" spans="1:10" ht="48.75" customHeight="1">
      <c r="A139" s="19" t="s">
        <v>2281</v>
      </c>
      <c r="B139" s="18" t="s">
        <v>2529</v>
      </c>
      <c r="C139" s="36" t="s">
        <v>3500</v>
      </c>
      <c r="D139" s="38" t="s">
        <v>968</v>
      </c>
      <c r="E139" s="10" t="s">
        <v>3518</v>
      </c>
      <c r="F139" s="51" t="s">
        <v>966</v>
      </c>
      <c r="G139" s="69">
        <v>29400</v>
      </c>
      <c r="H139" s="7" t="s">
        <v>3448</v>
      </c>
      <c r="I139" s="59" t="s">
        <v>3478</v>
      </c>
      <c r="J139" s="27"/>
    </row>
    <row r="140" spans="1:10" ht="48.75" customHeight="1">
      <c r="A140" s="19" t="s">
        <v>2281</v>
      </c>
      <c r="B140" s="18" t="s">
        <v>2529</v>
      </c>
      <c r="C140" s="36" t="s">
        <v>3500</v>
      </c>
      <c r="D140" s="38" t="s">
        <v>969</v>
      </c>
      <c r="E140" s="10" t="s">
        <v>3518</v>
      </c>
      <c r="F140" s="51" t="s">
        <v>966</v>
      </c>
      <c r="G140" s="69">
        <v>30400</v>
      </c>
      <c r="H140" s="7" t="s">
        <v>3474</v>
      </c>
      <c r="I140" s="46" t="s">
        <v>3480</v>
      </c>
      <c r="J140" s="27"/>
    </row>
    <row r="141" spans="1:10" ht="48.75" customHeight="1">
      <c r="A141" s="19" t="s">
        <v>2281</v>
      </c>
      <c r="B141" s="18" t="s">
        <v>9</v>
      </c>
      <c r="C141" s="36" t="s">
        <v>3500</v>
      </c>
      <c r="D141" s="38" t="s">
        <v>10</v>
      </c>
      <c r="E141" s="10" t="s">
        <v>3518</v>
      </c>
      <c r="F141" s="51" t="s">
        <v>11</v>
      </c>
      <c r="G141" s="69">
        <v>6500</v>
      </c>
      <c r="H141" s="8">
        <v>1</v>
      </c>
      <c r="I141" s="46" t="s">
        <v>842</v>
      </c>
      <c r="J141" s="27"/>
    </row>
    <row r="142" spans="1:10" ht="48.75" customHeight="1">
      <c r="A142" s="19" t="s">
        <v>2281</v>
      </c>
      <c r="B142" s="18" t="s">
        <v>2458</v>
      </c>
      <c r="C142" s="36" t="s">
        <v>3500</v>
      </c>
      <c r="D142" s="38" t="s">
        <v>2459</v>
      </c>
      <c r="E142" s="2" t="s">
        <v>3518</v>
      </c>
      <c r="F142" s="51" t="s">
        <v>970</v>
      </c>
      <c r="G142" s="69">
        <v>5000</v>
      </c>
      <c r="H142" s="8">
        <v>0</v>
      </c>
      <c r="I142" s="46" t="s">
        <v>842</v>
      </c>
      <c r="J142" s="27"/>
    </row>
    <row r="143" spans="1:10" ht="48.75" customHeight="1">
      <c r="A143" s="19" t="s">
        <v>2281</v>
      </c>
      <c r="B143" s="18" t="s">
        <v>2408</v>
      </c>
      <c r="C143" s="36" t="s">
        <v>3500</v>
      </c>
      <c r="D143" s="38" t="s">
        <v>2413</v>
      </c>
      <c r="E143" s="2" t="s">
        <v>3518</v>
      </c>
      <c r="F143" s="51" t="s">
        <v>971</v>
      </c>
      <c r="G143" s="69">
        <v>5500</v>
      </c>
      <c r="H143" s="8">
        <v>1</v>
      </c>
      <c r="I143" s="46" t="s">
        <v>842</v>
      </c>
      <c r="J143" s="27"/>
    </row>
    <row r="144" spans="1:10" ht="48.75" customHeight="1">
      <c r="A144" s="8" t="s">
        <v>2642</v>
      </c>
      <c r="B144" s="18" t="s">
        <v>2666</v>
      </c>
      <c r="C144" s="2" t="s">
        <v>3500</v>
      </c>
      <c r="D144" s="37" t="s">
        <v>2671</v>
      </c>
      <c r="E144" s="2" t="s">
        <v>3774</v>
      </c>
      <c r="F144" s="9" t="s">
        <v>972</v>
      </c>
      <c r="G144" s="68">
        <v>4000</v>
      </c>
      <c r="H144" s="8">
        <v>1</v>
      </c>
      <c r="I144" s="46" t="s">
        <v>842</v>
      </c>
      <c r="J144" s="27"/>
    </row>
    <row r="145" spans="1:253" ht="48.75" customHeight="1">
      <c r="A145" s="8" t="s">
        <v>2642</v>
      </c>
      <c r="B145" s="18" t="s">
        <v>2711</v>
      </c>
      <c r="C145" s="2" t="s">
        <v>3500</v>
      </c>
      <c r="D145" s="37" t="s">
        <v>2720</v>
      </c>
      <c r="E145" s="2" t="s">
        <v>3774</v>
      </c>
      <c r="F145" s="9" t="s">
        <v>973</v>
      </c>
      <c r="G145" s="68">
        <v>4000</v>
      </c>
      <c r="H145" s="8">
        <v>1</v>
      </c>
      <c r="I145" s="46" t="s">
        <v>842</v>
      </c>
      <c r="J145" s="27"/>
    </row>
    <row r="146" spans="1:253" ht="48.75" customHeight="1">
      <c r="A146" s="19" t="s">
        <v>2642</v>
      </c>
      <c r="B146" s="18" t="s">
        <v>2754</v>
      </c>
      <c r="C146" s="36" t="s">
        <v>3500</v>
      </c>
      <c r="D146" s="38" t="s">
        <v>2768</v>
      </c>
      <c r="E146" s="10" t="s">
        <v>3518</v>
      </c>
      <c r="F146" s="51" t="s">
        <v>974</v>
      </c>
      <c r="G146" s="68">
        <v>6000</v>
      </c>
      <c r="H146" s="8">
        <v>1</v>
      </c>
      <c r="I146" s="46" t="s">
        <v>842</v>
      </c>
      <c r="J146" s="27"/>
    </row>
    <row r="147" spans="1:253" ht="48.75" customHeight="1">
      <c r="A147" s="8" t="s">
        <v>2642</v>
      </c>
      <c r="B147" s="18" t="s">
        <v>2731</v>
      </c>
      <c r="C147" s="2" t="s">
        <v>3500</v>
      </c>
      <c r="D147" s="37" t="s">
        <v>2732</v>
      </c>
      <c r="E147" s="10" t="s">
        <v>3518</v>
      </c>
      <c r="F147" s="9" t="s">
        <v>975</v>
      </c>
      <c r="G147" s="69">
        <v>4000</v>
      </c>
      <c r="H147" s="8">
        <v>0</v>
      </c>
      <c r="I147" s="46" t="s">
        <v>842</v>
      </c>
      <c r="J147" s="27" t="s">
        <v>976</v>
      </c>
    </row>
    <row r="148" spans="1:253" ht="48.75" customHeight="1">
      <c r="A148" s="19" t="s">
        <v>2642</v>
      </c>
      <c r="B148" s="18" t="s">
        <v>2733</v>
      </c>
      <c r="C148" s="36" t="s">
        <v>3500</v>
      </c>
      <c r="D148" s="38" t="s">
        <v>2749</v>
      </c>
      <c r="E148" s="10" t="s">
        <v>3518</v>
      </c>
      <c r="F148" s="51" t="s">
        <v>977</v>
      </c>
      <c r="G148" s="69">
        <v>4500</v>
      </c>
      <c r="H148" s="8">
        <v>0</v>
      </c>
      <c r="I148" s="46" t="s">
        <v>842</v>
      </c>
      <c r="J148" s="31" t="s">
        <v>2431</v>
      </c>
    </row>
    <row r="149" spans="1:253" ht="48.75" customHeight="1">
      <c r="A149" s="19" t="s">
        <v>2642</v>
      </c>
      <c r="B149" s="18" t="s">
        <v>2692</v>
      </c>
      <c r="C149" s="36" t="s">
        <v>3500</v>
      </c>
      <c r="D149" s="38" t="s">
        <v>2699</v>
      </c>
      <c r="E149" s="2" t="s">
        <v>3518</v>
      </c>
      <c r="F149" s="51" t="s">
        <v>978</v>
      </c>
      <c r="G149" s="69">
        <v>3000</v>
      </c>
      <c r="H149" s="8">
        <v>1</v>
      </c>
      <c r="I149" s="46" t="s">
        <v>842</v>
      </c>
      <c r="J149" s="27"/>
    </row>
    <row r="150" spans="1:253" ht="48.75" customHeight="1">
      <c r="A150" s="19" t="s">
        <v>2642</v>
      </c>
      <c r="B150" s="18" t="s">
        <v>2700</v>
      </c>
      <c r="C150" s="36" t="s">
        <v>3500</v>
      </c>
      <c r="D150" s="38" t="s">
        <v>2710</v>
      </c>
      <c r="E150" s="2" t="s">
        <v>3518</v>
      </c>
      <c r="F150" s="51" t="s">
        <v>979</v>
      </c>
      <c r="G150" s="69">
        <v>3000</v>
      </c>
      <c r="H150" s="8">
        <v>1</v>
      </c>
      <c r="I150" s="46" t="s">
        <v>842</v>
      </c>
      <c r="J150" s="27" t="s">
        <v>980</v>
      </c>
    </row>
    <row r="151" spans="1:253" ht="48.75" customHeight="1">
      <c r="A151" s="19" t="s">
        <v>2642</v>
      </c>
      <c r="B151" s="18" t="s">
        <v>0</v>
      </c>
      <c r="C151" s="36" t="s">
        <v>3500</v>
      </c>
      <c r="D151" s="38" t="s">
        <v>1154</v>
      </c>
      <c r="E151" s="2" t="s">
        <v>3518</v>
      </c>
      <c r="F151" s="51" t="s">
        <v>344</v>
      </c>
      <c r="G151" s="69">
        <v>5500</v>
      </c>
      <c r="H151" s="7">
        <v>1</v>
      </c>
      <c r="I151" s="46" t="s">
        <v>842</v>
      </c>
      <c r="J151" s="185" t="s">
        <v>1</v>
      </c>
    </row>
    <row r="152" spans="1:253" ht="48.75" customHeight="1">
      <c r="A152" s="19" t="s">
        <v>2642</v>
      </c>
      <c r="B152" s="18" t="s">
        <v>259</v>
      </c>
      <c r="C152" s="36" t="s">
        <v>3500</v>
      </c>
      <c r="D152" s="38" t="s">
        <v>260</v>
      </c>
      <c r="E152" s="2" t="s">
        <v>112</v>
      </c>
      <c r="F152" s="51" t="s">
        <v>346</v>
      </c>
      <c r="G152" s="69">
        <v>4500</v>
      </c>
      <c r="H152" s="7">
        <v>1</v>
      </c>
      <c r="I152" s="46" t="s">
        <v>842</v>
      </c>
      <c r="J152" s="12"/>
    </row>
    <row r="153" spans="1:253" s="13" customFormat="1" ht="37.5" customHeight="1">
      <c r="A153" s="19" t="s">
        <v>2642</v>
      </c>
      <c r="B153" s="18" t="s">
        <v>2912</v>
      </c>
      <c r="C153" s="36" t="s">
        <v>3500</v>
      </c>
      <c r="D153" s="38" t="s">
        <v>2913</v>
      </c>
      <c r="E153" s="2" t="s">
        <v>3518</v>
      </c>
      <c r="F153" s="51" t="s">
        <v>981</v>
      </c>
      <c r="G153" s="69">
        <v>4500</v>
      </c>
      <c r="H153" s="7">
        <v>1</v>
      </c>
      <c r="I153" s="46" t="s">
        <v>842</v>
      </c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</row>
    <row r="154" spans="1:253" ht="48.75" customHeight="1">
      <c r="A154" s="19" t="s">
        <v>2642</v>
      </c>
      <c r="B154" s="18" t="s">
        <v>2807</v>
      </c>
      <c r="C154" s="36" t="s">
        <v>3500</v>
      </c>
      <c r="D154" s="38" t="s">
        <v>2817</v>
      </c>
      <c r="E154" s="2" t="s">
        <v>3518</v>
      </c>
      <c r="F154" s="51" t="s">
        <v>982</v>
      </c>
      <c r="G154" s="69">
        <v>4000</v>
      </c>
      <c r="H154" s="7">
        <v>0</v>
      </c>
      <c r="I154" s="46" t="s">
        <v>842</v>
      </c>
      <c r="J154" s="57" t="s">
        <v>983</v>
      </c>
    </row>
    <row r="155" spans="1:253" ht="48.75" customHeight="1">
      <c r="A155" s="8" t="s">
        <v>2642</v>
      </c>
      <c r="B155" s="18" t="s">
        <v>2729</v>
      </c>
      <c r="C155" s="2" t="s">
        <v>3500</v>
      </c>
      <c r="D155" s="37" t="s">
        <v>2730</v>
      </c>
      <c r="E155" s="2" t="s">
        <v>3774</v>
      </c>
      <c r="F155" s="9" t="s">
        <v>984</v>
      </c>
      <c r="G155" s="68">
        <v>6000</v>
      </c>
      <c r="H155" s="8">
        <v>0</v>
      </c>
      <c r="I155" s="46" t="s">
        <v>842</v>
      </c>
      <c r="J155" s="27"/>
    </row>
    <row r="156" spans="1:253" ht="48.75" customHeight="1">
      <c r="A156" s="8" t="s">
        <v>2642</v>
      </c>
      <c r="B156" s="22" t="s">
        <v>2776</v>
      </c>
      <c r="C156" s="36" t="s">
        <v>3500</v>
      </c>
      <c r="D156" s="38" t="s">
        <v>1150</v>
      </c>
      <c r="E156" s="10" t="s">
        <v>3518</v>
      </c>
      <c r="F156" s="9" t="s">
        <v>985</v>
      </c>
      <c r="G156" s="68">
        <v>6000</v>
      </c>
      <c r="H156" s="8">
        <v>0</v>
      </c>
      <c r="I156" s="46" t="s">
        <v>842</v>
      </c>
      <c r="J156" s="27" t="s">
        <v>1152</v>
      </c>
    </row>
    <row r="157" spans="1:253" ht="48.75" customHeight="1">
      <c r="A157" s="8" t="s">
        <v>2642</v>
      </c>
      <c r="B157" s="22" t="s">
        <v>2776</v>
      </c>
      <c r="C157" s="36" t="s">
        <v>3500</v>
      </c>
      <c r="D157" s="38" t="s">
        <v>1151</v>
      </c>
      <c r="E157" s="10" t="s">
        <v>3518</v>
      </c>
      <c r="F157" s="9" t="s">
        <v>985</v>
      </c>
      <c r="G157" s="68">
        <v>6000</v>
      </c>
      <c r="H157" s="8">
        <v>1</v>
      </c>
      <c r="I157" s="46" t="s">
        <v>842</v>
      </c>
      <c r="J157" s="27" t="s">
        <v>1153</v>
      </c>
    </row>
    <row r="158" spans="1:253" ht="48.75" customHeight="1">
      <c r="A158" s="8" t="s">
        <v>2642</v>
      </c>
      <c r="B158" s="22" t="s">
        <v>2800</v>
      </c>
      <c r="C158" s="2" t="s">
        <v>3500</v>
      </c>
      <c r="D158" s="37" t="s">
        <v>2801</v>
      </c>
      <c r="E158" s="10" t="s">
        <v>3518</v>
      </c>
      <c r="F158" s="9" t="s">
        <v>986</v>
      </c>
      <c r="G158" s="68">
        <v>6000</v>
      </c>
      <c r="H158" s="8">
        <v>1</v>
      </c>
      <c r="I158" s="46" t="s">
        <v>842</v>
      </c>
      <c r="J158" s="27"/>
    </row>
    <row r="159" spans="1:253" ht="48.75" customHeight="1">
      <c r="A159" s="19" t="s">
        <v>4275</v>
      </c>
      <c r="B159" s="18" t="s">
        <v>4279</v>
      </c>
      <c r="C159" s="36" t="s">
        <v>3500</v>
      </c>
      <c r="D159" s="38" t="s">
        <v>4286</v>
      </c>
      <c r="E159" s="2" t="s">
        <v>3518</v>
      </c>
      <c r="F159" s="74" t="s">
        <v>987</v>
      </c>
      <c r="G159" s="69">
        <v>3500</v>
      </c>
      <c r="H159" s="8">
        <v>1</v>
      </c>
      <c r="I159" s="46" t="s">
        <v>842</v>
      </c>
      <c r="J159" s="27"/>
    </row>
    <row r="160" spans="1:253" ht="48.75" customHeight="1">
      <c r="A160" s="8" t="s">
        <v>3031</v>
      </c>
      <c r="B160" s="22" t="s">
        <v>3032</v>
      </c>
      <c r="C160" s="2" t="s">
        <v>3500</v>
      </c>
      <c r="D160" s="37" t="s">
        <v>3039</v>
      </c>
      <c r="E160" s="2" t="s">
        <v>3774</v>
      </c>
      <c r="F160" s="9" t="s">
        <v>988</v>
      </c>
      <c r="G160" s="69">
        <v>3500</v>
      </c>
      <c r="H160" s="8">
        <v>0</v>
      </c>
      <c r="I160" s="46" t="s">
        <v>842</v>
      </c>
      <c r="J160" s="27"/>
    </row>
    <row r="161" spans="1:10" ht="48.75" customHeight="1">
      <c r="A161" s="8" t="s">
        <v>606</v>
      </c>
      <c r="B161" s="22" t="s">
        <v>716</v>
      </c>
      <c r="C161" s="2" t="s">
        <v>3500</v>
      </c>
      <c r="D161" s="37" t="s">
        <v>725</v>
      </c>
      <c r="E161" s="2" t="s">
        <v>3774</v>
      </c>
      <c r="F161" s="9" t="s">
        <v>989</v>
      </c>
      <c r="G161" s="68">
        <v>4000</v>
      </c>
      <c r="H161" s="8">
        <v>1</v>
      </c>
      <c r="I161" s="46" t="s">
        <v>842</v>
      </c>
      <c r="J161" s="27"/>
    </row>
    <row r="162" spans="1:10" ht="48.75" customHeight="1">
      <c r="A162" s="8" t="s">
        <v>606</v>
      </c>
      <c r="B162" s="22" t="s">
        <v>678</v>
      </c>
      <c r="C162" s="2" t="s">
        <v>3500</v>
      </c>
      <c r="D162" s="37" t="s">
        <v>683</v>
      </c>
      <c r="E162" s="2" t="s">
        <v>3774</v>
      </c>
      <c r="F162" s="9" t="s">
        <v>990</v>
      </c>
      <c r="G162" s="68">
        <v>4500</v>
      </c>
      <c r="H162" s="7">
        <v>0</v>
      </c>
      <c r="I162" s="127" t="s">
        <v>842</v>
      </c>
      <c r="J162" s="27" t="s">
        <v>991</v>
      </c>
    </row>
    <row r="163" spans="1:10" ht="48.75" customHeight="1">
      <c r="A163" s="8" t="s">
        <v>606</v>
      </c>
      <c r="B163" s="22" t="s">
        <v>714</v>
      </c>
      <c r="C163" s="2" t="s">
        <v>3500</v>
      </c>
      <c r="D163" s="37" t="s">
        <v>715</v>
      </c>
      <c r="E163" s="2" t="s">
        <v>3774</v>
      </c>
      <c r="F163" s="9" t="s">
        <v>992</v>
      </c>
      <c r="G163" s="69">
        <v>4000</v>
      </c>
      <c r="H163" s="8">
        <v>1</v>
      </c>
      <c r="I163" s="46" t="s">
        <v>842</v>
      </c>
      <c r="J163" s="27"/>
    </row>
    <row r="164" spans="1:10" ht="48.75" customHeight="1">
      <c r="A164" s="19" t="s">
        <v>3178</v>
      </c>
      <c r="B164" s="18" t="s">
        <v>3259</v>
      </c>
      <c r="C164" s="36" t="s">
        <v>3500</v>
      </c>
      <c r="D164" s="38" t="s">
        <v>3285</v>
      </c>
      <c r="E164" s="10" t="s">
        <v>3518</v>
      </c>
      <c r="F164" s="51" t="s">
        <v>993</v>
      </c>
      <c r="G164" s="69">
        <v>4500</v>
      </c>
      <c r="H164" s="8">
        <v>1</v>
      </c>
      <c r="I164" s="46" t="s">
        <v>842</v>
      </c>
      <c r="J164" s="27"/>
    </row>
    <row r="165" spans="1:10" ht="48.75" customHeight="1">
      <c r="A165" s="8" t="s">
        <v>3178</v>
      </c>
      <c r="B165" s="22" t="s">
        <v>3211</v>
      </c>
      <c r="C165" s="36" t="s">
        <v>3500</v>
      </c>
      <c r="D165" s="38" t="s">
        <v>3237</v>
      </c>
      <c r="E165" s="2" t="s">
        <v>3518</v>
      </c>
      <c r="F165" s="51" t="s">
        <v>994</v>
      </c>
      <c r="G165" s="68">
        <v>7000</v>
      </c>
      <c r="H165" s="8">
        <v>1</v>
      </c>
      <c r="I165" s="46" t="s">
        <v>842</v>
      </c>
      <c r="J165" s="27"/>
    </row>
    <row r="166" spans="1:10" ht="48.75" customHeight="1">
      <c r="A166" s="8" t="s">
        <v>3666</v>
      </c>
      <c r="B166" s="18" t="s">
        <v>3759</v>
      </c>
      <c r="C166" s="36" t="s">
        <v>3500</v>
      </c>
      <c r="D166" s="38" t="s">
        <v>273</v>
      </c>
      <c r="E166" s="2" t="s">
        <v>3518</v>
      </c>
      <c r="F166" s="51" t="s">
        <v>340</v>
      </c>
      <c r="G166" s="68">
        <v>8000</v>
      </c>
      <c r="H166" s="8">
        <v>1</v>
      </c>
      <c r="I166" s="46" t="s">
        <v>842</v>
      </c>
      <c r="J166" s="27" t="s">
        <v>274</v>
      </c>
    </row>
    <row r="167" spans="1:10" ht="37.5" customHeight="1">
      <c r="A167" s="19" t="s">
        <v>1535</v>
      </c>
      <c r="B167" s="18" t="s">
        <v>1553</v>
      </c>
      <c r="C167" s="36" t="s">
        <v>3500</v>
      </c>
      <c r="D167" s="38" t="s">
        <v>1556</v>
      </c>
      <c r="E167" s="2" t="s">
        <v>3518</v>
      </c>
      <c r="F167" s="51" t="s">
        <v>995</v>
      </c>
      <c r="G167" s="69">
        <v>6000</v>
      </c>
      <c r="H167" s="8">
        <v>1</v>
      </c>
      <c r="I167" s="46" t="s">
        <v>842</v>
      </c>
      <c r="J167" s="27"/>
    </row>
    <row r="168" spans="1:10" ht="48.75" customHeight="1">
      <c r="A168" s="19" t="s">
        <v>1535</v>
      </c>
      <c r="B168" s="18" t="s">
        <v>1536</v>
      </c>
      <c r="C168" s="36" t="s">
        <v>3500</v>
      </c>
      <c r="D168" s="38" t="s">
        <v>1537</v>
      </c>
      <c r="E168" s="2" t="s">
        <v>3518</v>
      </c>
      <c r="F168" s="51" t="s">
        <v>996</v>
      </c>
      <c r="G168" s="69">
        <v>4000</v>
      </c>
      <c r="H168" s="8">
        <v>1</v>
      </c>
      <c r="I168" s="46" t="s">
        <v>842</v>
      </c>
      <c r="J168" s="27"/>
    </row>
    <row r="169" spans="1:10" ht="48.75" customHeight="1">
      <c r="A169" s="19" t="s">
        <v>1470</v>
      </c>
      <c r="B169" s="18" t="s">
        <v>276</v>
      </c>
      <c r="C169" s="36" t="s">
        <v>3500</v>
      </c>
      <c r="D169" s="38" t="s">
        <v>275</v>
      </c>
      <c r="E169" s="2" t="s">
        <v>3518</v>
      </c>
      <c r="F169" s="51" t="s">
        <v>353</v>
      </c>
      <c r="G169" s="69">
        <v>12000</v>
      </c>
      <c r="H169" s="8">
        <v>1</v>
      </c>
      <c r="I169" s="46" t="s">
        <v>842</v>
      </c>
      <c r="J169" s="27"/>
    </row>
    <row r="170" spans="1:10" ht="48.75" customHeight="1">
      <c r="A170" s="19" t="s">
        <v>1470</v>
      </c>
      <c r="B170" s="18" t="s">
        <v>1479</v>
      </c>
      <c r="C170" s="36" t="s">
        <v>3500</v>
      </c>
      <c r="D170" s="38" t="s">
        <v>277</v>
      </c>
      <c r="E170" s="2" t="s">
        <v>3518</v>
      </c>
      <c r="F170" s="51" t="s">
        <v>351</v>
      </c>
      <c r="G170" s="69">
        <v>5500</v>
      </c>
      <c r="H170" s="8">
        <v>1</v>
      </c>
      <c r="I170" s="46" t="s">
        <v>842</v>
      </c>
      <c r="J170" s="27"/>
    </row>
    <row r="171" spans="1:10" ht="48.75" customHeight="1">
      <c r="A171" s="19" t="s">
        <v>3178</v>
      </c>
      <c r="B171" s="18" t="s">
        <v>997</v>
      </c>
      <c r="C171" s="11" t="s">
        <v>3500</v>
      </c>
      <c r="D171" s="38" t="s">
        <v>3246</v>
      </c>
      <c r="E171" s="2" t="s">
        <v>3518</v>
      </c>
      <c r="F171" s="51" t="s">
        <v>998</v>
      </c>
      <c r="G171" s="69">
        <v>11000</v>
      </c>
      <c r="H171" s="8">
        <v>1</v>
      </c>
      <c r="I171" s="46" t="s">
        <v>842</v>
      </c>
      <c r="J171" s="31" t="s">
        <v>2462</v>
      </c>
    </row>
    <row r="172" spans="1:10" ht="48.75" customHeight="1">
      <c r="A172" s="19" t="s">
        <v>1604</v>
      </c>
      <c r="B172" s="18" t="s">
        <v>278</v>
      </c>
      <c r="C172" s="36" t="s">
        <v>3500</v>
      </c>
      <c r="D172" s="38" t="s">
        <v>279</v>
      </c>
      <c r="E172" s="2" t="s">
        <v>3518</v>
      </c>
      <c r="F172" s="51"/>
      <c r="G172" s="69">
        <v>5500</v>
      </c>
      <c r="H172" s="8">
        <v>1</v>
      </c>
      <c r="I172" s="46" t="s">
        <v>842</v>
      </c>
      <c r="J172" s="27"/>
    </row>
    <row r="173" spans="1:10" ht="48.75" customHeight="1">
      <c r="A173" s="8" t="s">
        <v>1604</v>
      </c>
      <c r="B173" s="22" t="s">
        <v>1605</v>
      </c>
      <c r="C173" s="36" t="s">
        <v>3500</v>
      </c>
      <c r="D173" s="38" t="s">
        <v>280</v>
      </c>
      <c r="E173" s="2" t="s">
        <v>3518</v>
      </c>
      <c r="F173" s="51" t="s">
        <v>355</v>
      </c>
      <c r="G173" s="69">
        <v>5500</v>
      </c>
      <c r="H173" s="8">
        <v>1</v>
      </c>
      <c r="I173" s="46" t="s">
        <v>842</v>
      </c>
      <c r="J173" s="27"/>
    </row>
    <row r="174" spans="1:10" ht="48.75" customHeight="1">
      <c r="A174" s="19" t="s">
        <v>1604</v>
      </c>
      <c r="B174" s="18" t="s">
        <v>1617</v>
      </c>
      <c r="C174" s="36" t="s">
        <v>3500</v>
      </c>
      <c r="D174" s="38" t="s">
        <v>281</v>
      </c>
      <c r="E174" s="2" t="s">
        <v>3518</v>
      </c>
      <c r="F174" s="51" t="s">
        <v>354</v>
      </c>
      <c r="G174" s="69">
        <v>5500</v>
      </c>
      <c r="H174" s="8">
        <v>1</v>
      </c>
      <c r="I174" s="46" t="s">
        <v>842</v>
      </c>
      <c r="J174" s="27"/>
    </row>
  </sheetData>
  <autoFilter ref="A1:J174">
    <sortState ref="A2:M174">
      <sortCondition ref="D1:D174"/>
    </sortState>
  </autoFilter>
  <phoneticPr fontId="34" type="noConversion"/>
  <hyperlinks>
    <hyperlink ref="F71" r:id="rId1"/>
    <hyperlink ref="F86" r:id="rId2"/>
    <hyperlink ref="F12" r:id="rId3"/>
    <hyperlink ref="F13" r:id="rId4"/>
    <hyperlink ref="F11" r:id="rId5"/>
    <hyperlink ref="F14" r:id="rId6"/>
    <hyperlink ref="F5" r:id="rId7"/>
    <hyperlink ref="F4" r:id="rId8"/>
    <hyperlink ref="F85" r:id="rId9"/>
    <hyperlink ref="F82" r:id="rId10"/>
    <hyperlink ref="F3" r:id="rId11"/>
    <hyperlink ref="F2" r:id="rId12"/>
    <hyperlink ref="F81" r:id="rId13"/>
    <hyperlink ref="F80" r:id="rId14"/>
    <hyperlink ref="F15" r:id="rId15"/>
    <hyperlink ref="F16" r:id="rId16"/>
    <hyperlink ref="F84" r:id="rId17"/>
    <hyperlink ref="F83" r:id="rId18"/>
    <hyperlink ref="F91" r:id="rId19"/>
    <hyperlink ref="F159" r:id="rId20"/>
    <hyperlink ref="F33" r:id="rId21"/>
    <hyperlink ref="F32" r:id="rId22"/>
    <hyperlink ref="F116" r:id="rId23"/>
    <hyperlink ref="F136" r:id="rId24"/>
    <hyperlink ref="F130" r:id="rId25"/>
    <hyperlink ref="F132" r:id="rId26"/>
    <hyperlink ref="F49" r:id="rId27"/>
    <hyperlink ref="F135" r:id="rId28"/>
    <hyperlink ref="F129" r:id="rId29"/>
    <hyperlink ref="F131" r:id="rId30"/>
    <hyperlink ref="F74" r:id="rId31"/>
    <hyperlink ref="F143" r:id="rId32"/>
    <hyperlink ref="F50" r:id="rId33"/>
    <hyperlink ref="F128" r:id="rId34"/>
    <hyperlink ref="F133" r:id="rId35"/>
    <hyperlink ref="F142" r:id="rId36"/>
    <hyperlink ref="F124" r:id="rId37"/>
    <hyperlink ref="F125" r:id="rId38"/>
    <hyperlink ref="F126" r:id="rId39"/>
    <hyperlink ref="F127" r:id="rId40"/>
    <hyperlink ref="F138" r:id="rId41"/>
    <hyperlink ref="F139" r:id="rId42"/>
    <hyperlink ref="F137" r:id="rId43"/>
    <hyperlink ref="F140" r:id="rId44"/>
    <hyperlink ref="F73" r:id="rId45"/>
    <hyperlink ref="F8" r:id="rId46"/>
    <hyperlink ref="F7" r:id="rId47"/>
    <hyperlink ref="F6" r:id="rId48"/>
    <hyperlink ref="F88" r:id="rId49"/>
    <hyperlink ref="F144" r:id="rId50"/>
    <hyperlink ref="F54" r:id="rId51"/>
    <hyperlink ref="F149" r:id="rId52"/>
    <hyperlink ref="F150" r:id="rId53"/>
    <hyperlink ref="F145" r:id="rId54"/>
    <hyperlink ref="F147" r:id="rId55"/>
    <hyperlink ref="F155" r:id="rId56"/>
    <hyperlink ref="F148" r:id="rId57"/>
    <hyperlink ref="F146" r:id="rId58"/>
    <hyperlink ref="F156" r:id="rId59"/>
    <hyperlink ref="F158" r:id="rId60"/>
    <hyperlink ref="F154" r:id="rId61"/>
    <hyperlink ref="F53" r:id="rId62"/>
    <hyperlink ref="F58" r:id="rId63"/>
    <hyperlink ref="F56" r:id="rId64"/>
    <hyperlink ref="F57" r:id="rId65"/>
    <hyperlink ref="F59" r:id="rId66"/>
    <hyperlink ref="F52" r:id="rId67"/>
    <hyperlink ref="F77" r:id="rId68"/>
    <hyperlink ref="F160" r:id="rId69"/>
    <hyperlink ref="F92" r:id="rId70"/>
    <hyperlink ref="F95" r:id="rId71"/>
    <hyperlink ref="F18" r:id="rId72"/>
    <hyperlink ref="F104" r:id="rId73"/>
    <hyperlink ref="F93" r:id="rId74"/>
    <hyperlink ref="F94" r:id="rId75"/>
    <hyperlink ref="F103" r:id="rId76"/>
    <hyperlink ref="F96" r:id="rId77"/>
    <hyperlink ref="F165" r:id="rId78"/>
    <hyperlink ref="F164" r:id="rId79"/>
    <hyperlink ref="F72" r:id="rId80"/>
    <hyperlink ref="F31" r:id="rId81"/>
    <hyperlink ref="F30" r:id="rId82"/>
    <hyperlink ref="F29" r:id="rId83"/>
    <hyperlink ref="F101" r:id="rId84"/>
    <hyperlink ref="F113" r:id="rId85"/>
    <hyperlink ref="F102" r:id="rId86"/>
    <hyperlink ref="F115" r:id="rId87"/>
    <hyperlink ref="F37" r:id="rId88"/>
    <hyperlink ref="F39" r:id="rId89"/>
    <hyperlink ref="F36" r:id="rId90"/>
    <hyperlink ref="F41" r:id="rId91"/>
    <hyperlink ref="F40" r:id="rId92"/>
    <hyperlink ref="F118" r:id="rId93"/>
    <hyperlink ref="F35" r:id="rId94"/>
    <hyperlink ref="F168" r:id="rId95"/>
    <hyperlink ref="F64" r:id="rId96"/>
    <hyperlink ref="F66" r:id="rId97"/>
    <hyperlink ref="F65" r:id="rId98"/>
    <hyperlink ref="F63" r:id="rId99"/>
    <hyperlink ref="F67" r:id="rId100"/>
    <hyperlink ref="F99" r:id="rId101"/>
    <hyperlink ref="F98" r:id="rId102"/>
    <hyperlink ref="F110" r:id="rId103"/>
    <hyperlink ref="F28" r:id="rId104"/>
    <hyperlink ref="F112" r:id="rId105"/>
    <hyperlink ref="F26" r:id="rId106"/>
    <hyperlink ref="F20" r:id="rId107"/>
    <hyperlink ref="F22" r:id="rId108"/>
    <hyperlink ref="F106" r:id="rId109"/>
    <hyperlink ref="F105" r:id="rId110"/>
    <hyperlink ref="F45" r:id="rId111"/>
    <hyperlink ref="F27" r:id="rId112"/>
    <hyperlink ref="F109" r:id="rId113"/>
    <hyperlink ref="F25" r:id="rId114"/>
    <hyperlink ref="F42" r:id="rId115"/>
    <hyperlink ref="F108" r:id="rId116"/>
    <hyperlink ref="F44" r:id="rId117"/>
    <hyperlink ref="F48" r:id="rId118"/>
    <hyperlink ref="F120" r:id="rId119"/>
    <hyperlink ref="F122" r:id="rId120"/>
    <hyperlink ref="F23" r:id="rId121"/>
    <hyperlink ref="F24" r:id="rId122"/>
    <hyperlink ref="F60" r:id="rId123"/>
    <hyperlink ref="F162" r:id="rId124"/>
    <hyperlink ref="F62" r:id="rId125"/>
    <hyperlink ref="F163" r:id="rId126"/>
    <hyperlink ref="F161" r:id="rId127"/>
    <hyperlink ref="F61" r:id="rId128"/>
    <hyperlink ref="F90" r:id="rId129"/>
    <hyperlink ref="F68" r:id="rId130"/>
    <hyperlink ref="F17" r:id="rId131"/>
    <hyperlink ref="F10" r:id="rId132"/>
    <hyperlink ref="F119" r:id="rId133"/>
    <hyperlink ref="F167" r:id="rId134"/>
    <hyperlink ref="F21" r:id="rId135"/>
    <hyperlink ref="F47" r:id="rId136"/>
    <hyperlink ref="F121" r:id="rId137"/>
    <hyperlink ref="F107" r:id="rId138"/>
    <hyperlink ref="F43" r:id="rId139"/>
    <hyperlink ref="F38" r:id="rId140"/>
    <hyperlink ref="F46" r:id="rId141"/>
    <hyperlink ref="F153" r:id="rId142"/>
    <hyperlink ref="F79" r:id="rId143"/>
    <hyperlink ref="F78" r:id="rId144"/>
    <hyperlink ref="F9" r:id="rId145"/>
    <hyperlink ref="F157" r:id="rId146"/>
    <hyperlink ref="F141" r:id="rId147"/>
    <hyperlink ref="F19" r:id="rId148"/>
    <hyperlink ref="F171" r:id="rId149"/>
    <hyperlink ref="F166" r:id="rId150"/>
    <hyperlink ref="F117" r:id="rId151"/>
    <hyperlink ref="F134" r:id="rId152"/>
    <hyperlink ref="F87" r:id="rId153"/>
    <hyperlink ref="F151" r:id="rId154"/>
    <hyperlink ref="F55" r:id="rId155"/>
    <hyperlink ref="F152" r:id="rId156"/>
    <hyperlink ref="F76" r:id="rId157"/>
    <hyperlink ref="F75" r:id="rId158"/>
    <hyperlink ref="F97" r:id="rId159"/>
    <hyperlink ref="F69" r:id="rId160"/>
    <hyperlink ref="F170" r:id="rId161"/>
    <hyperlink ref="F89" r:id="rId162"/>
    <hyperlink ref="F169" r:id="rId163"/>
    <hyperlink ref="F174" r:id="rId164"/>
    <hyperlink ref="F173" r:id="rId165"/>
    <hyperlink ref="F100" r:id="rId166"/>
    <hyperlink ref="F111" r:id="rId167"/>
    <hyperlink ref="F123" r:id="rId168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планшеты</vt:lpstr>
      <vt:lpstr>каталог</vt:lpstr>
      <vt:lpstr>интерфейсы</vt:lpstr>
      <vt:lpstr>обновл салона</vt:lpstr>
      <vt:lpstr>OLmain</vt:lpstr>
      <vt:lpstr>OLframe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rishe</cp:lastModifiedBy>
  <dcterms:created xsi:type="dcterms:W3CDTF">2021-07-27T17:10:30Z</dcterms:created>
  <dcterms:modified xsi:type="dcterms:W3CDTF">2021-07-27T17:10:31Z</dcterms:modified>
</cp:coreProperties>
</file>